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4A7F9A8E-60BD-4B1B-AD23-7458A0F2EF42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0832" sheetId="18" r:id="rId1"/>
    <sheet name="Mapping" sheetId="33" r:id="rId2"/>
    <sheet name="CLvsLO" sheetId="19" r:id="rId3"/>
    <sheet name="CLvsLO 2GHz IF" sheetId="27" r:id="rId4"/>
    <sheet name="CL &amp; Data" sheetId="8" r:id="rId5"/>
    <sheet name="Isolations" sheetId="4" r:id="rId6"/>
    <sheet name="IF Response" sheetId="6" r:id="rId7"/>
    <sheet name="IP3" sheetId="7" r:id="rId8"/>
    <sheet name="P1dB CL" sheetId="25" r:id="rId9"/>
    <sheet name="P1dB Pt" sheetId="26" r:id="rId10"/>
    <sheet name="LO Harm-A" sheetId="17" r:id="rId11"/>
    <sheet name="LO Harm-B" sheetId="14" r:id="rId12"/>
    <sheet name="2Rx2L" sheetId="15" r:id="rId13"/>
    <sheet name="5Rx0L" sheetId="20" r:id="rId14"/>
    <sheet name="5Rx5L" sheetId="21" r:id="rId15"/>
    <sheet name="2Ix1L" sheetId="16" r:id="rId16"/>
    <sheet name="5Ix0L" sheetId="22" r:id="rId17"/>
    <sheet name="5Ix5L" sheetId="23" r:id="rId18"/>
    <sheet name="Sheet1" sheetId="29" r:id="rId19"/>
    <sheet name="Sheet2" sheetId="30" r:id="rId20"/>
    <sheet name="Sheet3" sheetId="31" r:id="rId21"/>
    <sheet name="Sheet4" sheetId="32" r:id="rId22"/>
  </sheets>
  <definedNames>
    <definedName name="Amp_Diff_2_3" localSheetId="0">'0832'!$G$2:$G$870</definedName>
    <definedName name="Amp_Diff_2_3_2" localSheetId="0">'0832'!$P$2:$P$838</definedName>
    <definedName name="Amp_Diff_2_4" localSheetId="0">'0832'!$H$2:$H$870</definedName>
    <definedName name="Common_RL" localSheetId="0">'0832'!$D$2:$D$870</definedName>
    <definedName name="IL_1_4" localSheetId="0">'0832'!$A$2:$C$870</definedName>
    <definedName name="IL_1_4_2" localSheetId="0">'0832'!$O$2:$O$838</definedName>
    <definedName name="Iso_2_3" localSheetId="0">'0832'!$K$2:$K$870</definedName>
    <definedName name="Iso_2_3_2" localSheetId="0">'0832'!$R$2:$R$838</definedName>
    <definedName name="Iso_2_4" localSheetId="0">'0832'!$L$2:$L$870</definedName>
    <definedName name="Iso_2_4_2" localSheetId="0">'0832'!$S$2:$T$838</definedName>
    <definedName name="MT3H_0113_ConversionLoss_and_Isolation_A__20dBm" localSheetId="4">'CL &amp; Data'!$B$1:$F$629</definedName>
    <definedName name="MT3H_0113_ConversionLoss_and_Isolation_B" localSheetId="4">'CL &amp; Data'!$L$1:$P$629</definedName>
    <definedName name="Output_3_RL" localSheetId="0">'0832'!$E$2:$E$870</definedName>
    <definedName name="Output_4_RL" localSheetId="0">'0832'!$F$2:$F$870</definedName>
    <definedName name="Phase_Diff_2_3" localSheetId="0">'0832'!#REF!</definedName>
    <definedName name="Phase_Diff_2_3_1" localSheetId="0">'0832'!$I$2:$I$870</definedName>
    <definedName name="Phase_Diff_2_3_2" localSheetId="0">'0832'!$Q$2:$Q$838</definedName>
    <definedName name="Phase_Diff_2_4" localSheetId="0">'0832'!$J$2:$J$870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33" l="1"/>
  <c r="AA34" i="33"/>
  <c r="AA33" i="33"/>
  <c r="AA32" i="33"/>
  <c r="AA31" i="33"/>
  <c r="AA30" i="33"/>
  <c r="Z34" i="33"/>
  <c r="Z33" i="33"/>
  <c r="Z32" i="33"/>
  <c r="Z31" i="33"/>
  <c r="Z30" i="33"/>
  <c r="Y34" i="33"/>
  <c r="Y33" i="33"/>
  <c r="Y32" i="33"/>
  <c r="Y31" i="33"/>
  <c r="Y30" i="33"/>
  <c r="X34" i="33"/>
  <c r="X33" i="33"/>
  <c r="X32" i="33"/>
  <c r="X31" i="33"/>
  <c r="X30" i="33"/>
  <c r="W34" i="33"/>
  <c r="W33" i="33"/>
  <c r="W32" i="33"/>
  <c r="W31" i="33"/>
  <c r="V34" i="33"/>
  <c r="V33" i="33"/>
  <c r="V32" i="33"/>
  <c r="V31" i="33"/>
  <c r="I437" i="8" l="1"/>
  <c r="X205" i="27" l="1"/>
  <c r="W205" i="27"/>
  <c r="V205" i="27"/>
  <c r="U205" i="27"/>
  <c r="T205" i="27"/>
  <c r="S205" i="27"/>
  <c r="R205" i="27"/>
  <c r="Q205" i="27"/>
  <c r="L205" i="27"/>
  <c r="K205" i="27"/>
  <c r="J205" i="27"/>
  <c r="I205" i="27"/>
  <c r="H205" i="27"/>
  <c r="G205" i="27"/>
  <c r="F205" i="27"/>
  <c r="E205" i="27"/>
  <c r="X204" i="27"/>
  <c r="W204" i="27"/>
  <c r="V204" i="27"/>
  <c r="U204" i="27"/>
  <c r="T204" i="27"/>
  <c r="S204" i="27"/>
  <c r="R204" i="27"/>
  <c r="Q204" i="27"/>
  <c r="L204" i="27"/>
  <c r="K204" i="27"/>
  <c r="J204" i="27"/>
  <c r="I204" i="27"/>
  <c r="H204" i="27"/>
  <c r="G204" i="27"/>
  <c r="F204" i="27"/>
  <c r="E204" i="27"/>
  <c r="X203" i="27"/>
  <c r="W203" i="27"/>
  <c r="V203" i="27"/>
  <c r="U203" i="27"/>
  <c r="T203" i="27"/>
  <c r="S203" i="27"/>
  <c r="R203" i="27"/>
  <c r="Q203" i="27"/>
  <c r="L203" i="27"/>
  <c r="K203" i="27"/>
  <c r="J203" i="27"/>
  <c r="I203" i="27"/>
  <c r="H203" i="27"/>
  <c r="G203" i="27"/>
  <c r="F203" i="27"/>
  <c r="E203" i="27"/>
  <c r="X202" i="27"/>
  <c r="W202" i="27"/>
  <c r="V202" i="27"/>
  <c r="U202" i="27"/>
  <c r="T202" i="27"/>
  <c r="S202" i="27"/>
  <c r="R202" i="27"/>
  <c r="Q202" i="27"/>
  <c r="L202" i="27"/>
  <c r="K202" i="27"/>
  <c r="J202" i="27"/>
  <c r="I202" i="27"/>
  <c r="H202" i="27"/>
  <c r="G202" i="27"/>
  <c r="F202" i="27"/>
  <c r="E202" i="27"/>
  <c r="X201" i="27"/>
  <c r="W201" i="27"/>
  <c r="V201" i="27"/>
  <c r="U201" i="27"/>
  <c r="T201" i="27"/>
  <c r="S201" i="27"/>
  <c r="R201" i="27"/>
  <c r="Q201" i="27"/>
  <c r="L201" i="27"/>
  <c r="K201" i="27"/>
  <c r="J201" i="27"/>
  <c r="I201" i="27"/>
  <c r="H201" i="27"/>
  <c r="G201" i="27"/>
  <c r="F201" i="27"/>
  <c r="E201" i="27"/>
  <c r="X200" i="27"/>
  <c r="W200" i="27"/>
  <c r="V200" i="27"/>
  <c r="U200" i="27"/>
  <c r="T200" i="27"/>
  <c r="S200" i="27"/>
  <c r="R200" i="27"/>
  <c r="Q200" i="27"/>
  <c r="L200" i="27"/>
  <c r="K200" i="27"/>
  <c r="J200" i="27"/>
  <c r="I200" i="27"/>
  <c r="H200" i="27"/>
  <c r="G200" i="27"/>
  <c r="F200" i="27"/>
  <c r="E200" i="27"/>
  <c r="X199" i="27"/>
  <c r="W199" i="27"/>
  <c r="V199" i="27"/>
  <c r="U199" i="27"/>
  <c r="T199" i="27"/>
  <c r="S199" i="27"/>
  <c r="R199" i="27"/>
  <c r="Q199" i="27"/>
  <c r="L199" i="27"/>
  <c r="K199" i="27"/>
  <c r="J199" i="27"/>
  <c r="I199" i="27"/>
  <c r="H199" i="27"/>
  <c r="G199" i="27"/>
  <c r="F199" i="27"/>
  <c r="E199" i="27"/>
  <c r="X198" i="27"/>
  <c r="W198" i="27"/>
  <c r="V198" i="27"/>
  <c r="U198" i="27"/>
  <c r="T198" i="27"/>
  <c r="S198" i="27"/>
  <c r="R198" i="27"/>
  <c r="Q198" i="27"/>
  <c r="L198" i="27"/>
  <c r="K198" i="27"/>
  <c r="J198" i="27"/>
  <c r="I198" i="27"/>
  <c r="H198" i="27"/>
  <c r="G198" i="27"/>
  <c r="F198" i="27"/>
  <c r="E198" i="27"/>
  <c r="X197" i="27"/>
  <c r="W197" i="27"/>
  <c r="V197" i="27"/>
  <c r="U197" i="27"/>
  <c r="T197" i="27"/>
  <c r="S197" i="27"/>
  <c r="R197" i="27"/>
  <c r="Q197" i="27"/>
  <c r="L197" i="27"/>
  <c r="K197" i="27"/>
  <c r="J197" i="27"/>
  <c r="I197" i="27"/>
  <c r="H197" i="27"/>
  <c r="G197" i="27"/>
  <c r="F197" i="27"/>
  <c r="E197" i="27"/>
  <c r="X196" i="27"/>
  <c r="W196" i="27"/>
  <c r="V196" i="27"/>
  <c r="U196" i="27"/>
  <c r="T196" i="27"/>
  <c r="S196" i="27"/>
  <c r="R196" i="27"/>
  <c r="Q196" i="27"/>
  <c r="L196" i="27"/>
  <c r="K196" i="27"/>
  <c r="J196" i="27"/>
  <c r="I196" i="27"/>
  <c r="H196" i="27"/>
  <c r="G196" i="27"/>
  <c r="F196" i="27"/>
  <c r="E196" i="27"/>
  <c r="X195" i="27"/>
  <c r="W195" i="27"/>
  <c r="V195" i="27"/>
  <c r="U195" i="27"/>
  <c r="T195" i="27"/>
  <c r="S195" i="27"/>
  <c r="R195" i="27"/>
  <c r="Q195" i="27"/>
  <c r="L195" i="27"/>
  <c r="K195" i="27"/>
  <c r="J195" i="27"/>
  <c r="I195" i="27"/>
  <c r="H195" i="27"/>
  <c r="G195" i="27"/>
  <c r="F195" i="27"/>
  <c r="E195" i="27"/>
  <c r="X194" i="27"/>
  <c r="W194" i="27"/>
  <c r="V194" i="27"/>
  <c r="U194" i="27"/>
  <c r="T194" i="27"/>
  <c r="S194" i="27"/>
  <c r="R194" i="27"/>
  <c r="Q194" i="27"/>
  <c r="L194" i="27"/>
  <c r="K194" i="27"/>
  <c r="J194" i="27"/>
  <c r="I194" i="27"/>
  <c r="H194" i="27"/>
  <c r="G194" i="27"/>
  <c r="F194" i="27"/>
  <c r="E194" i="27"/>
  <c r="X193" i="27"/>
  <c r="W193" i="27"/>
  <c r="V193" i="27"/>
  <c r="U193" i="27"/>
  <c r="T193" i="27"/>
  <c r="S193" i="27"/>
  <c r="R193" i="27"/>
  <c r="Q193" i="27"/>
  <c r="L193" i="27"/>
  <c r="K193" i="27"/>
  <c r="J193" i="27"/>
  <c r="I193" i="27"/>
  <c r="H193" i="27"/>
  <c r="G193" i="27"/>
  <c r="F193" i="27"/>
  <c r="E193" i="27"/>
  <c r="X192" i="27"/>
  <c r="W192" i="27"/>
  <c r="V192" i="27"/>
  <c r="U192" i="27"/>
  <c r="T192" i="27"/>
  <c r="S192" i="27"/>
  <c r="R192" i="27"/>
  <c r="Q192" i="27"/>
  <c r="L192" i="27"/>
  <c r="K192" i="27"/>
  <c r="J192" i="27"/>
  <c r="I192" i="27"/>
  <c r="H192" i="27"/>
  <c r="G192" i="27"/>
  <c r="F192" i="27"/>
  <c r="E192" i="27"/>
  <c r="X191" i="27"/>
  <c r="W191" i="27"/>
  <c r="V191" i="27"/>
  <c r="U191" i="27"/>
  <c r="T191" i="27"/>
  <c r="S191" i="27"/>
  <c r="R191" i="27"/>
  <c r="Q191" i="27"/>
  <c r="L191" i="27"/>
  <c r="K191" i="27"/>
  <c r="J191" i="27"/>
  <c r="I191" i="27"/>
  <c r="H191" i="27"/>
  <c r="G191" i="27"/>
  <c r="F191" i="27"/>
  <c r="E191" i="27"/>
  <c r="X190" i="27"/>
  <c r="W190" i="27"/>
  <c r="V190" i="27"/>
  <c r="U190" i="27"/>
  <c r="T190" i="27"/>
  <c r="S190" i="27"/>
  <c r="R190" i="27"/>
  <c r="Q190" i="27"/>
  <c r="L190" i="27"/>
  <c r="K190" i="27"/>
  <c r="J190" i="27"/>
  <c r="I190" i="27"/>
  <c r="H190" i="27"/>
  <c r="G190" i="27"/>
  <c r="F190" i="27"/>
  <c r="E190" i="27"/>
  <c r="X189" i="27"/>
  <c r="W189" i="27"/>
  <c r="V189" i="27"/>
  <c r="U189" i="27"/>
  <c r="T189" i="27"/>
  <c r="S189" i="27"/>
  <c r="R189" i="27"/>
  <c r="Q189" i="27"/>
  <c r="L189" i="27"/>
  <c r="K189" i="27"/>
  <c r="J189" i="27"/>
  <c r="I189" i="27"/>
  <c r="H189" i="27"/>
  <c r="G189" i="27"/>
  <c r="F189" i="27"/>
  <c r="E189" i="27"/>
  <c r="X188" i="27"/>
  <c r="W188" i="27"/>
  <c r="V188" i="27"/>
  <c r="U188" i="27"/>
  <c r="T188" i="27"/>
  <c r="S188" i="27"/>
  <c r="R188" i="27"/>
  <c r="Q188" i="27"/>
  <c r="L188" i="27"/>
  <c r="K188" i="27"/>
  <c r="J188" i="27"/>
  <c r="I188" i="27"/>
  <c r="H188" i="27"/>
  <c r="G188" i="27"/>
  <c r="F188" i="27"/>
  <c r="E188" i="27"/>
  <c r="X187" i="27"/>
  <c r="W187" i="27"/>
  <c r="V187" i="27"/>
  <c r="U187" i="27"/>
  <c r="T187" i="27"/>
  <c r="S187" i="27"/>
  <c r="R187" i="27"/>
  <c r="Q187" i="27"/>
  <c r="L187" i="27"/>
  <c r="K187" i="27"/>
  <c r="J187" i="27"/>
  <c r="I187" i="27"/>
  <c r="H187" i="27"/>
  <c r="G187" i="27"/>
  <c r="F187" i="27"/>
  <c r="E187" i="27"/>
  <c r="X186" i="27"/>
  <c r="W186" i="27"/>
  <c r="V186" i="27"/>
  <c r="U186" i="27"/>
  <c r="T186" i="27"/>
  <c r="S186" i="27"/>
  <c r="R186" i="27"/>
  <c r="Q186" i="27"/>
  <c r="L186" i="27"/>
  <c r="K186" i="27"/>
  <c r="J186" i="27"/>
  <c r="I186" i="27"/>
  <c r="H186" i="27"/>
  <c r="G186" i="27"/>
  <c r="F186" i="27"/>
  <c r="E186" i="27"/>
  <c r="X185" i="27"/>
  <c r="W185" i="27"/>
  <c r="V185" i="27"/>
  <c r="U185" i="27"/>
  <c r="T185" i="27"/>
  <c r="S185" i="27"/>
  <c r="R185" i="27"/>
  <c r="Q185" i="27"/>
  <c r="L185" i="27"/>
  <c r="K185" i="27"/>
  <c r="J185" i="27"/>
  <c r="I185" i="27"/>
  <c r="H185" i="27"/>
  <c r="G185" i="27"/>
  <c r="F185" i="27"/>
  <c r="E185" i="27"/>
  <c r="X184" i="27"/>
  <c r="W184" i="27"/>
  <c r="V184" i="27"/>
  <c r="U184" i="27"/>
  <c r="T184" i="27"/>
  <c r="S184" i="27"/>
  <c r="R184" i="27"/>
  <c r="Q184" i="27"/>
  <c r="L184" i="27"/>
  <c r="K184" i="27"/>
  <c r="J184" i="27"/>
  <c r="I184" i="27"/>
  <c r="H184" i="27"/>
  <c r="G184" i="27"/>
  <c r="F184" i="27"/>
  <c r="E184" i="27"/>
  <c r="X183" i="27"/>
  <c r="W183" i="27"/>
  <c r="V183" i="27"/>
  <c r="U183" i="27"/>
  <c r="T183" i="27"/>
  <c r="S183" i="27"/>
  <c r="R183" i="27"/>
  <c r="Q183" i="27"/>
  <c r="L183" i="27"/>
  <c r="K183" i="27"/>
  <c r="J183" i="27"/>
  <c r="I183" i="27"/>
  <c r="H183" i="27"/>
  <c r="G183" i="27"/>
  <c r="F183" i="27"/>
  <c r="E183" i="27"/>
  <c r="X182" i="27"/>
  <c r="W182" i="27"/>
  <c r="V182" i="27"/>
  <c r="U182" i="27"/>
  <c r="T182" i="27"/>
  <c r="S182" i="27"/>
  <c r="R182" i="27"/>
  <c r="Q182" i="27"/>
  <c r="L182" i="27"/>
  <c r="K182" i="27"/>
  <c r="J182" i="27"/>
  <c r="I182" i="27"/>
  <c r="H182" i="27"/>
  <c r="G182" i="27"/>
  <c r="F182" i="27"/>
  <c r="E182" i="27"/>
  <c r="X181" i="27"/>
  <c r="W181" i="27"/>
  <c r="V181" i="27"/>
  <c r="U181" i="27"/>
  <c r="T181" i="27"/>
  <c r="S181" i="27"/>
  <c r="R181" i="27"/>
  <c r="Q181" i="27"/>
  <c r="L181" i="27"/>
  <c r="K181" i="27"/>
  <c r="J181" i="27"/>
  <c r="I181" i="27"/>
  <c r="H181" i="27"/>
  <c r="G181" i="27"/>
  <c r="F181" i="27"/>
  <c r="E181" i="27"/>
  <c r="X180" i="27"/>
  <c r="W180" i="27"/>
  <c r="V180" i="27"/>
  <c r="U180" i="27"/>
  <c r="T180" i="27"/>
  <c r="S180" i="27"/>
  <c r="R180" i="27"/>
  <c r="Q180" i="27"/>
  <c r="L180" i="27"/>
  <c r="K180" i="27"/>
  <c r="J180" i="27"/>
  <c r="I180" i="27"/>
  <c r="H180" i="27"/>
  <c r="G180" i="27"/>
  <c r="F180" i="27"/>
  <c r="E180" i="27"/>
  <c r="X179" i="27"/>
  <c r="W179" i="27"/>
  <c r="V179" i="27"/>
  <c r="U179" i="27"/>
  <c r="T179" i="27"/>
  <c r="S179" i="27"/>
  <c r="R179" i="27"/>
  <c r="Q179" i="27"/>
  <c r="L179" i="27"/>
  <c r="K179" i="27"/>
  <c r="J179" i="27"/>
  <c r="I179" i="27"/>
  <c r="H179" i="27"/>
  <c r="G179" i="27"/>
  <c r="F179" i="27"/>
  <c r="E179" i="27"/>
  <c r="X178" i="27"/>
  <c r="W178" i="27"/>
  <c r="V178" i="27"/>
  <c r="U178" i="27"/>
  <c r="T178" i="27"/>
  <c r="S178" i="27"/>
  <c r="R178" i="27"/>
  <c r="Q178" i="27"/>
  <c r="L178" i="27"/>
  <c r="K178" i="27"/>
  <c r="J178" i="27"/>
  <c r="I178" i="27"/>
  <c r="H178" i="27"/>
  <c r="G178" i="27"/>
  <c r="F178" i="27"/>
  <c r="E178" i="27"/>
  <c r="X177" i="27"/>
  <c r="W177" i="27"/>
  <c r="V177" i="27"/>
  <c r="U177" i="27"/>
  <c r="T177" i="27"/>
  <c r="S177" i="27"/>
  <c r="R177" i="27"/>
  <c r="Q177" i="27"/>
  <c r="L177" i="27"/>
  <c r="K177" i="27"/>
  <c r="J177" i="27"/>
  <c r="I177" i="27"/>
  <c r="H177" i="27"/>
  <c r="G177" i="27"/>
  <c r="F177" i="27"/>
  <c r="E177" i="27"/>
  <c r="X176" i="27"/>
  <c r="W176" i="27"/>
  <c r="V176" i="27"/>
  <c r="U176" i="27"/>
  <c r="T176" i="27"/>
  <c r="S176" i="27"/>
  <c r="R176" i="27"/>
  <c r="Q176" i="27"/>
  <c r="L176" i="27"/>
  <c r="K176" i="27"/>
  <c r="J176" i="27"/>
  <c r="I176" i="27"/>
  <c r="H176" i="27"/>
  <c r="G176" i="27"/>
  <c r="F176" i="27"/>
  <c r="E176" i="27"/>
  <c r="X175" i="27"/>
  <c r="W175" i="27"/>
  <c r="V175" i="27"/>
  <c r="U175" i="27"/>
  <c r="T175" i="27"/>
  <c r="S175" i="27"/>
  <c r="R175" i="27"/>
  <c r="Q175" i="27"/>
  <c r="L175" i="27"/>
  <c r="K175" i="27"/>
  <c r="J175" i="27"/>
  <c r="I175" i="27"/>
  <c r="H175" i="27"/>
  <c r="G175" i="27"/>
  <c r="F175" i="27"/>
  <c r="E175" i="27"/>
  <c r="X174" i="27"/>
  <c r="W174" i="27"/>
  <c r="V174" i="27"/>
  <c r="U174" i="27"/>
  <c r="T174" i="27"/>
  <c r="S174" i="27"/>
  <c r="R174" i="27"/>
  <c r="Q174" i="27"/>
  <c r="L174" i="27"/>
  <c r="K174" i="27"/>
  <c r="J174" i="27"/>
  <c r="I174" i="27"/>
  <c r="H174" i="27"/>
  <c r="G174" i="27"/>
  <c r="F174" i="27"/>
  <c r="E174" i="27"/>
  <c r="X173" i="27"/>
  <c r="W173" i="27"/>
  <c r="V173" i="27"/>
  <c r="U173" i="27"/>
  <c r="T173" i="27"/>
  <c r="S173" i="27"/>
  <c r="R173" i="27"/>
  <c r="Q173" i="27"/>
  <c r="L173" i="27"/>
  <c r="K173" i="27"/>
  <c r="J173" i="27"/>
  <c r="I173" i="27"/>
  <c r="H173" i="27"/>
  <c r="G173" i="27"/>
  <c r="F173" i="27"/>
  <c r="E173" i="27"/>
  <c r="X172" i="27"/>
  <c r="W172" i="27"/>
  <c r="V172" i="27"/>
  <c r="U172" i="27"/>
  <c r="T172" i="27"/>
  <c r="S172" i="27"/>
  <c r="R172" i="27"/>
  <c r="Q172" i="27"/>
  <c r="L172" i="27"/>
  <c r="K172" i="27"/>
  <c r="J172" i="27"/>
  <c r="I172" i="27"/>
  <c r="H172" i="27"/>
  <c r="G172" i="27"/>
  <c r="F172" i="27"/>
  <c r="E172" i="27"/>
  <c r="X171" i="27"/>
  <c r="W171" i="27"/>
  <c r="V171" i="27"/>
  <c r="U171" i="27"/>
  <c r="T171" i="27"/>
  <c r="S171" i="27"/>
  <c r="R171" i="27"/>
  <c r="Q171" i="27"/>
  <c r="L171" i="27"/>
  <c r="K171" i="27"/>
  <c r="J171" i="27"/>
  <c r="I171" i="27"/>
  <c r="H171" i="27"/>
  <c r="G171" i="27"/>
  <c r="F171" i="27"/>
  <c r="E171" i="27"/>
  <c r="X170" i="27"/>
  <c r="W170" i="27"/>
  <c r="V170" i="27"/>
  <c r="U170" i="27"/>
  <c r="T170" i="27"/>
  <c r="S170" i="27"/>
  <c r="R170" i="27"/>
  <c r="Q170" i="27"/>
  <c r="L170" i="27"/>
  <c r="K170" i="27"/>
  <c r="J170" i="27"/>
  <c r="I170" i="27"/>
  <c r="H170" i="27"/>
  <c r="G170" i="27"/>
  <c r="F170" i="27"/>
  <c r="E170" i="27"/>
  <c r="X169" i="27"/>
  <c r="W169" i="27"/>
  <c r="V169" i="27"/>
  <c r="U169" i="27"/>
  <c r="T169" i="27"/>
  <c r="S169" i="27"/>
  <c r="R169" i="27"/>
  <c r="Q169" i="27"/>
  <c r="L169" i="27"/>
  <c r="K169" i="27"/>
  <c r="J169" i="27"/>
  <c r="I169" i="27"/>
  <c r="H169" i="27"/>
  <c r="G169" i="27"/>
  <c r="F169" i="27"/>
  <c r="E169" i="27"/>
  <c r="X168" i="27"/>
  <c r="W168" i="27"/>
  <c r="V168" i="27"/>
  <c r="U168" i="27"/>
  <c r="T168" i="27"/>
  <c r="S168" i="27"/>
  <c r="R168" i="27"/>
  <c r="Q168" i="27"/>
  <c r="L168" i="27"/>
  <c r="K168" i="27"/>
  <c r="J168" i="27"/>
  <c r="I168" i="27"/>
  <c r="H168" i="27"/>
  <c r="G168" i="27"/>
  <c r="F168" i="27"/>
  <c r="E168" i="27"/>
  <c r="X167" i="27"/>
  <c r="W167" i="27"/>
  <c r="V167" i="27"/>
  <c r="U167" i="27"/>
  <c r="T167" i="27"/>
  <c r="S167" i="27"/>
  <c r="R167" i="27"/>
  <c r="Q167" i="27"/>
  <c r="L167" i="27"/>
  <c r="K167" i="27"/>
  <c r="J167" i="27"/>
  <c r="I167" i="27"/>
  <c r="H167" i="27"/>
  <c r="G167" i="27"/>
  <c r="F167" i="27"/>
  <c r="E167" i="27"/>
  <c r="X166" i="27"/>
  <c r="W166" i="27"/>
  <c r="V166" i="27"/>
  <c r="U166" i="27"/>
  <c r="T166" i="27"/>
  <c r="S166" i="27"/>
  <c r="R166" i="27"/>
  <c r="Q166" i="27"/>
  <c r="L166" i="27"/>
  <c r="K166" i="27"/>
  <c r="J166" i="27"/>
  <c r="I166" i="27"/>
  <c r="H166" i="27"/>
  <c r="G166" i="27"/>
  <c r="F166" i="27"/>
  <c r="E166" i="27"/>
  <c r="X165" i="27"/>
  <c r="W165" i="27"/>
  <c r="V165" i="27"/>
  <c r="U165" i="27"/>
  <c r="T165" i="27"/>
  <c r="S165" i="27"/>
  <c r="R165" i="27"/>
  <c r="Q165" i="27"/>
  <c r="L165" i="27"/>
  <c r="K165" i="27"/>
  <c r="J165" i="27"/>
  <c r="I165" i="27"/>
  <c r="H165" i="27"/>
  <c r="G165" i="27"/>
  <c r="F165" i="27"/>
  <c r="E165" i="27"/>
  <c r="X164" i="27"/>
  <c r="W164" i="27"/>
  <c r="V164" i="27"/>
  <c r="U164" i="27"/>
  <c r="T164" i="27"/>
  <c r="S164" i="27"/>
  <c r="R164" i="27"/>
  <c r="Q164" i="27"/>
  <c r="L164" i="27"/>
  <c r="K164" i="27"/>
  <c r="J164" i="27"/>
  <c r="I164" i="27"/>
  <c r="H164" i="27"/>
  <c r="G164" i="27"/>
  <c r="F164" i="27"/>
  <c r="E164" i="27"/>
  <c r="X163" i="27"/>
  <c r="W163" i="27"/>
  <c r="V163" i="27"/>
  <c r="U163" i="27"/>
  <c r="T163" i="27"/>
  <c r="S163" i="27"/>
  <c r="R163" i="27"/>
  <c r="Q163" i="27"/>
  <c r="L163" i="27"/>
  <c r="K163" i="27"/>
  <c r="J163" i="27"/>
  <c r="I163" i="27"/>
  <c r="H163" i="27"/>
  <c r="G163" i="27"/>
  <c r="F163" i="27"/>
  <c r="E163" i="27"/>
  <c r="X162" i="27"/>
  <c r="W162" i="27"/>
  <c r="V162" i="27"/>
  <c r="U162" i="27"/>
  <c r="T162" i="27"/>
  <c r="S162" i="27"/>
  <c r="R162" i="27"/>
  <c r="Q162" i="27"/>
  <c r="L162" i="27"/>
  <c r="K162" i="27"/>
  <c r="J162" i="27"/>
  <c r="I162" i="27"/>
  <c r="H162" i="27"/>
  <c r="G162" i="27"/>
  <c r="F162" i="27"/>
  <c r="E162" i="27"/>
  <c r="X161" i="27"/>
  <c r="W161" i="27"/>
  <c r="V161" i="27"/>
  <c r="U161" i="27"/>
  <c r="T161" i="27"/>
  <c r="S161" i="27"/>
  <c r="R161" i="27"/>
  <c r="Q161" i="27"/>
  <c r="L161" i="27"/>
  <c r="K161" i="27"/>
  <c r="J161" i="27"/>
  <c r="I161" i="27"/>
  <c r="H161" i="27"/>
  <c r="G161" i="27"/>
  <c r="F161" i="27"/>
  <c r="E161" i="27"/>
  <c r="X160" i="27"/>
  <c r="W160" i="27"/>
  <c r="V160" i="27"/>
  <c r="U160" i="27"/>
  <c r="T160" i="27"/>
  <c r="S160" i="27"/>
  <c r="R160" i="27"/>
  <c r="Q160" i="27"/>
  <c r="L160" i="27"/>
  <c r="K160" i="27"/>
  <c r="J160" i="27"/>
  <c r="I160" i="27"/>
  <c r="H160" i="27"/>
  <c r="G160" i="27"/>
  <c r="F160" i="27"/>
  <c r="E160" i="27"/>
  <c r="X159" i="27"/>
  <c r="W159" i="27"/>
  <c r="V159" i="27"/>
  <c r="U159" i="27"/>
  <c r="T159" i="27"/>
  <c r="S159" i="27"/>
  <c r="R159" i="27"/>
  <c r="Q159" i="27"/>
  <c r="L159" i="27"/>
  <c r="K159" i="27"/>
  <c r="J159" i="27"/>
  <c r="I159" i="27"/>
  <c r="H159" i="27"/>
  <c r="G159" i="27"/>
  <c r="F159" i="27"/>
  <c r="E159" i="27"/>
  <c r="X158" i="27"/>
  <c r="W158" i="27"/>
  <c r="V158" i="27"/>
  <c r="U158" i="27"/>
  <c r="T158" i="27"/>
  <c r="S158" i="27"/>
  <c r="R158" i="27"/>
  <c r="Q158" i="27"/>
  <c r="L158" i="27"/>
  <c r="K158" i="27"/>
  <c r="J158" i="27"/>
  <c r="I158" i="27"/>
  <c r="H158" i="27"/>
  <c r="G158" i="27"/>
  <c r="F158" i="27"/>
  <c r="E158" i="27"/>
  <c r="X157" i="27"/>
  <c r="W157" i="27"/>
  <c r="V157" i="27"/>
  <c r="U157" i="27"/>
  <c r="T157" i="27"/>
  <c r="S157" i="27"/>
  <c r="R157" i="27"/>
  <c r="Q157" i="27"/>
  <c r="L157" i="27"/>
  <c r="K157" i="27"/>
  <c r="J157" i="27"/>
  <c r="I157" i="27"/>
  <c r="H157" i="27"/>
  <c r="G157" i="27"/>
  <c r="F157" i="27"/>
  <c r="E157" i="27"/>
  <c r="X156" i="27"/>
  <c r="W156" i="27"/>
  <c r="V156" i="27"/>
  <c r="U156" i="27"/>
  <c r="T156" i="27"/>
  <c r="S156" i="27"/>
  <c r="R156" i="27"/>
  <c r="Q156" i="27"/>
  <c r="L156" i="27"/>
  <c r="K156" i="27"/>
  <c r="J156" i="27"/>
  <c r="I156" i="27"/>
  <c r="H156" i="27"/>
  <c r="G156" i="27"/>
  <c r="F156" i="27"/>
  <c r="E156" i="27"/>
  <c r="X155" i="27"/>
  <c r="W155" i="27"/>
  <c r="V155" i="27"/>
  <c r="U155" i="27"/>
  <c r="T155" i="27"/>
  <c r="S155" i="27"/>
  <c r="R155" i="27"/>
  <c r="Q155" i="27"/>
  <c r="L155" i="27"/>
  <c r="K155" i="27"/>
  <c r="J155" i="27"/>
  <c r="I155" i="27"/>
  <c r="H155" i="27"/>
  <c r="G155" i="27"/>
  <c r="F155" i="27"/>
  <c r="E155" i="27"/>
  <c r="X154" i="27"/>
  <c r="W154" i="27"/>
  <c r="V154" i="27"/>
  <c r="U154" i="27"/>
  <c r="T154" i="27"/>
  <c r="S154" i="27"/>
  <c r="R154" i="27"/>
  <c r="Q154" i="27"/>
  <c r="L154" i="27"/>
  <c r="K154" i="27"/>
  <c r="J154" i="27"/>
  <c r="I154" i="27"/>
  <c r="H154" i="27"/>
  <c r="G154" i="27"/>
  <c r="F154" i="27"/>
  <c r="E154" i="27"/>
  <c r="X153" i="27"/>
  <c r="W153" i="27"/>
  <c r="V153" i="27"/>
  <c r="U153" i="27"/>
  <c r="T153" i="27"/>
  <c r="S153" i="27"/>
  <c r="R153" i="27"/>
  <c r="Q153" i="27"/>
  <c r="L153" i="27"/>
  <c r="K153" i="27"/>
  <c r="J153" i="27"/>
  <c r="I153" i="27"/>
  <c r="H153" i="27"/>
  <c r="G153" i="27"/>
  <c r="F153" i="27"/>
  <c r="E153" i="27"/>
  <c r="X152" i="27"/>
  <c r="W152" i="27"/>
  <c r="V152" i="27"/>
  <c r="U152" i="27"/>
  <c r="T152" i="27"/>
  <c r="S152" i="27"/>
  <c r="R152" i="27"/>
  <c r="Q152" i="27"/>
  <c r="L152" i="27"/>
  <c r="K152" i="27"/>
  <c r="J152" i="27"/>
  <c r="I152" i="27"/>
  <c r="H152" i="27"/>
  <c r="G152" i="27"/>
  <c r="F152" i="27"/>
  <c r="E152" i="27"/>
  <c r="X151" i="27"/>
  <c r="W151" i="27"/>
  <c r="V151" i="27"/>
  <c r="U151" i="27"/>
  <c r="T151" i="27"/>
  <c r="S151" i="27"/>
  <c r="R151" i="27"/>
  <c r="Q151" i="27"/>
  <c r="L151" i="27"/>
  <c r="K151" i="27"/>
  <c r="J151" i="27"/>
  <c r="I151" i="27"/>
  <c r="H151" i="27"/>
  <c r="G151" i="27"/>
  <c r="F151" i="27"/>
  <c r="E151" i="27"/>
  <c r="X150" i="27"/>
  <c r="W150" i="27"/>
  <c r="V150" i="27"/>
  <c r="U150" i="27"/>
  <c r="T150" i="27"/>
  <c r="S150" i="27"/>
  <c r="R150" i="27"/>
  <c r="Q150" i="27"/>
  <c r="L150" i="27"/>
  <c r="K150" i="27"/>
  <c r="J150" i="27"/>
  <c r="I150" i="27"/>
  <c r="H150" i="27"/>
  <c r="G150" i="27"/>
  <c r="F150" i="27"/>
  <c r="E150" i="27"/>
  <c r="X149" i="27"/>
  <c r="W149" i="27"/>
  <c r="V149" i="27"/>
  <c r="U149" i="27"/>
  <c r="T149" i="27"/>
  <c r="S149" i="27"/>
  <c r="R149" i="27"/>
  <c r="Q149" i="27"/>
  <c r="L149" i="27"/>
  <c r="K149" i="27"/>
  <c r="J149" i="27"/>
  <c r="I149" i="27"/>
  <c r="H149" i="27"/>
  <c r="G149" i="27"/>
  <c r="F149" i="27"/>
  <c r="E149" i="27"/>
  <c r="X148" i="27"/>
  <c r="W148" i="27"/>
  <c r="V148" i="27"/>
  <c r="U148" i="27"/>
  <c r="T148" i="27"/>
  <c r="S148" i="27"/>
  <c r="R148" i="27"/>
  <c r="Q148" i="27"/>
  <c r="L148" i="27"/>
  <c r="K148" i="27"/>
  <c r="J148" i="27"/>
  <c r="I148" i="27"/>
  <c r="H148" i="27"/>
  <c r="G148" i="27"/>
  <c r="F148" i="27"/>
  <c r="E148" i="27"/>
  <c r="X147" i="27"/>
  <c r="W147" i="27"/>
  <c r="V147" i="27"/>
  <c r="U147" i="27"/>
  <c r="T147" i="27"/>
  <c r="S147" i="27"/>
  <c r="R147" i="27"/>
  <c r="Q147" i="27"/>
  <c r="L147" i="27"/>
  <c r="K147" i="27"/>
  <c r="J147" i="27"/>
  <c r="I147" i="27"/>
  <c r="H147" i="27"/>
  <c r="G147" i="27"/>
  <c r="F147" i="27"/>
  <c r="E147" i="27"/>
  <c r="X146" i="27"/>
  <c r="W146" i="27"/>
  <c r="V146" i="27"/>
  <c r="U146" i="27"/>
  <c r="T146" i="27"/>
  <c r="S146" i="27"/>
  <c r="R146" i="27"/>
  <c r="Q146" i="27"/>
  <c r="L146" i="27"/>
  <c r="K146" i="27"/>
  <c r="J146" i="27"/>
  <c r="I146" i="27"/>
  <c r="H146" i="27"/>
  <c r="G146" i="27"/>
  <c r="F146" i="27"/>
  <c r="E146" i="27"/>
  <c r="X145" i="27"/>
  <c r="W145" i="27"/>
  <c r="V145" i="27"/>
  <c r="U145" i="27"/>
  <c r="T145" i="27"/>
  <c r="S145" i="27"/>
  <c r="R145" i="27"/>
  <c r="Q145" i="27"/>
  <c r="L145" i="27"/>
  <c r="K145" i="27"/>
  <c r="J145" i="27"/>
  <c r="I145" i="27"/>
  <c r="H145" i="27"/>
  <c r="G145" i="27"/>
  <c r="F145" i="27"/>
  <c r="E145" i="27"/>
  <c r="X144" i="27"/>
  <c r="W144" i="27"/>
  <c r="V144" i="27"/>
  <c r="U144" i="27"/>
  <c r="T144" i="27"/>
  <c r="S144" i="27"/>
  <c r="R144" i="27"/>
  <c r="Q144" i="27"/>
  <c r="L144" i="27"/>
  <c r="K144" i="27"/>
  <c r="J144" i="27"/>
  <c r="I144" i="27"/>
  <c r="H144" i="27"/>
  <c r="G144" i="27"/>
  <c r="F144" i="27"/>
  <c r="E144" i="27"/>
  <c r="X143" i="27"/>
  <c r="W143" i="27"/>
  <c r="V143" i="27"/>
  <c r="U143" i="27"/>
  <c r="T143" i="27"/>
  <c r="S143" i="27"/>
  <c r="R143" i="27"/>
  <c r="Q143" i="27"/>
  <c r="L143" i="27"/>
  <c r="K143" i="27"/>
  <c r="J143" i="27"/>
  <c r="I143" i="27"/>
  <c r="H143" i="27"/>
  <c r="G143" i="27"/>
  <c r="F143" i="27"/>
  <c r="E143" i="27"/>
  <c r="X142" i="27"/>
  <c r="W142" i="27"/>
  <c r="V142" i="27"/>
  <c r="U142" i="27"/>
  <c r="T142" i="27"/>
  <c r="S142" i="27"/>
  <c r="R142" i="27"/>
  <c r="Q142" i="27"/>
  <c r="L142" i="27"/>
  <c r="K142" i="27"/>
  <c r="J142" i="27"/>
  <c r="I142" i="27"/>
  <c r="H142" i="27"/>
  <c r="G142" i="27"/>
  <c r="F142" i="27"/>
  <c r="E142" i="27"/>
  <c r="X141" i="27"/>
  <c r="W141" i="27"/>
  <c r="V141" i="27"/>
  <c r="U141" i="27"/>
  <c r="T141" i="27"/>
  <c r="S141" i="27"/>
  <c r="R141" i="27"/>
  <c r="Q141" i="27"/>
  <c r="L141" i="27"/>
  <c r="K141" i="27"/>
  <c r="J141" i="27"/>
  <c r="I141" i="27"/>
  <c r="H141" i="27"/>
  <c r="G141" i="27"/>
  <c r="F141" i="27"/>
  <c r="E141" i="27"/>
  <c r="X140" i="27"/>
  <c r="W140" i="27"/>
  <c r="V140" i="27"/>
  <c r="U140" i="27"/>
  <c r="T140" i="27"/>
  <c r="S140" i="27"/>
  <c r="R140" i="27"/>
  <c r="Q140" i="27"/>
  <c r="L140" i="27"/>
  <c r="K140" i="27"/>
  <c r="J140" i="27"/>
  <c r="I140" i="27"/>
  <c r="H140" i="27"/>
  <c r="G140" i="27"/>
  <c r="F140" i="27"/>
  <c r="E140" i="27"/>
  <c r="X139" i="27"/>
  <c r="W139" i="27"/>
  <c r="V139" i="27"/>
  <c r="U139" i="27"/>
  <c r="T139" i="27"/>
  <c r="S139" i="27"/>
  <c r="R139" i="27"/>
  <c r="Q139" i="27"/>
  <c r="L139" i="27"/>
  <c r="K139" i="27"/>
  <c r="J139" i="27"/>
  <c r="I139" i="27"/>
  <c r="H139" i="27"/>
  <c r="G139" i="27"/>
  <c r="F139" i="27"/>
  <c r="E139" i="27"/>
  <c r="X138" i="27"/>
  <c r="W138" i="27"/>
  <c r="V138" i="27"/>
  <c r="U138" i="27"/>
  <c r="T138" i="27"/>
  <c r="S138" i="27"/>
  <c r="R138" i="27"/>
  <c r="Q138" i="27"/>
  <c r="L138" i="27"/>
  <c r="K138" i="27"/>
  <c r="J138" i="27"/>
  <c r="I138" i="27"/>
  <c r="H138" i="27"/>
  <c r="G138" i="27"/>
  <c r="F138" i="27"/>
  <c r="E138" i="27"/>
  <c r="X137" i="27"/>
  <c r="W137" i="27"/>
  <c r="V137" i="27"/>
  <c r="U137" i="27"/>
  <c r="T137" i="27"/>
  <c r="S137" i="27"/>
  <c r="R137" i="27"/>
  <c r="Q137" i="27"/>
  <c r="L137" i="27"/>
  <c r="K137" i="27"/>
  <c r="J137" i="27"/>
  <c r="I137" i="27"/>
  <c r="H137" i="27"/>
  <c r="G137" i="27"/>
  <c r="F137" i="27"/>
  <c r="E137" i="27"/>
  <c r="X136" i="27"/>
  <c r="W136" i="27"/>
  <c r="V136" i="27"/>
  <c r="U136" i="27"/>
  <c r="T136" i="27"/>
  <c r="S136" i="27"/>
  <c r="R136" i="27"/>
  <c r="Q136" i="27"/>
  <c r="L136" i="27"/>
  <c r="K136" i="27"/>
  <c r="J136" i="27"/>
  <c r="I136" i="27"/>
  <c r="H136" i="27"/>
  <c r="G136" i="27"/>
  <c r="F136" i="27"/>
  <c r="E136" i="27"/>
  <c r="X135" i="27"/>
  <c r="W135" i="27"/>
  <c r="V135" i="27"/>
  <c r="U135" i="27"/>
  <c r="T135" i="27"/>
  <c r="S135" i="27"/>
  <c r="R135" i="27"/>
  <c r="Q135" i="27"/>
  <c r="L135" i="27"/>
  <c r="K135" i="27"/>
  <c r="J135" i="27"/>
  <c r="I135" i="27"/>
  <c r="H135" i="27"/>
  <c r="G135" i="27"/>
  <c r="F135" i="27"/>
  <c r="E135" i="27"/>
  <c r="X134" i="27"/>
  <c r="W134" i="27"/>
  <c r="V134" i="27"/>
  <c r="U134" i="27"/>
  <c r="T134" i="27"/>
  <c r="S134" i="27"/>
  <c r="R134" i="27"/>
  <c r="Q134" i="27"/>
  <c r="L134" i="27"/>
  <c r="K134" i="27"/>
  <c r="J134" i="27"/>
  <c r="I134" i="27"/>
  <c r="H134" i="27"/>
  <c r="G134" i="27"/>
  <c r="F134" i="27"/>
  <c r="E134" i="27"/>
  <c r="X133" i="27"/>
  <c r="W133" i="27"/>
  <c r="V133" i="27"/>
  <c r="U133" i="27"/>
  <c r="T133" i="27"/>
  <c r="S133" i="27"/>
  <c r="R133" i="27"/>
  <c r="Q133" i="27"/>
  <c r="L133" i="27"/>
  <c r="K133" i="27"/>
  <c r="J133" i="27"/>
  <c r="I133" i="27"/>
  <c r="H133" i="27"/>
  <c r="G133" i="27"/>
  <c r="F133" i="27"/>
  <c r="E133" i="27"/>
  <c r="X132" i="27"/>
  <c r="W132" i="27"/>
  <c r="V132" i="27"/>
  <c r="U132" i="27"/>
  <c r="T132" i="27"/>
  <c r="S132" i="27"/>
  <c r="R132" i="27"/>
  <c r="Q132" i="27"/>
  <c r="L132" i="27"/>
  <c r="K132" i="27"/>
  <c r="J132" i="27"/>
  <c r="I132" i="27"/>
  <c r="H132" i="27"/>
  <c r="G132" i="27"/>
  <c r="F132" i="27"/>
  <c r="E132" i="27"/>
  <c r="X131" i="27"/>
  <c r="W131" i="27"/>
  <c r="V131" i="27"/>
  <c r="U131" i="27"/>
  <c r="T131" i="27"/>
  <c r="S131" i="27"/>
  <c r="R131" i="27"/>
  <c r="Q131" i="27"/>
  <c r="L131" i="27"/>
  <c r="K131" i="27"/>
  <c r="J131" i="27"/>
  <c r="I131" i="27"/>
  <c r="H131" i="27"/>
  <c r="G131" i="27"/>
  <c r="F131" i="27"/>
  <c r="E131" i="27"/>
  <c r="X130" i="27"/>
  <c r="W130" i="27"/>
  <c r="V130" i="27"/>
  <c r="U130" i="27"/>
  <c r="T130" i="27"/>
  <c r="S130" i="27"/>
  <c r="R130" i="27"/>
  <c r="Q130" i="27"/>
  <c r="L130" i="27"/>
  <c r="K130" i="27"/>
  <c r="J130" i="27"/>
  <c r="I130" i="27"/>
  <c r="H130" i="27"/>
  <c r="G130" i="27"/>
  <c r="F130" i="27"/>
  <c r="E130" i="27"/>
  <c r="X129" i="27"/>
  <c r="W129" i="27"/>
  <c r="V129" i="27"/>
  <c r="U129" i="27"/>
  <c r="T129" i="27"/>
  <c r="S129" i="27"/>
  <c r="R129" i="27"/>
  <c r="Q129" i="27"/>
  <c r="L129" i="27"/>
  <c r="K129" i="27"/>
  <c r="J129" i="27"/>
  <c r="I129" i="27"/>
  <c r="H129" i="27"/>
  <c r="G129" i="27"/>
  <c r="F129" i="27"/>
  <c r="E129" i="27"/>
  <c r="X128" i="27"/>
  <c r="W128" i="27"/>
  <c r="V128" i="27"/>
  <c r="U128" i="27"/>
  <c r="T128" i="27"/>
  <c r="S128" i="27"/>
  <c r="R128" i="27"/>
  <c r="Q128" i="27"/>
  <c r="L128" i="27"/>
  <c r="K128" i="27"/>
  <c r="J128" i="27"/>
  <c r="I128" i="27"/>
  <c r="H128" i="27"/>
  <c r="G128" i="27"/>
  <c r="F128" i="27"/>
  <c r="E128" i="27"/>
  <c r="X127" i="27"/>
  <c r="W127" i="27"/>
  <c r="V127" i="27"/>
  <c r="U127" i="27"/>
  <c r="T127" i="27"/>
  <c r="S127" i="27"/>
  <c r="R127" i="27"/>
  <c r="Q127" i="27"/>
  <c r="L127" i="27"/>
  <c r="K127" i="27"/>
  <c r="J127" i="27"/>
  <c r="I127" i="27"/>
  <c r="H127" i="27"/>
  <c r="G127" i="27"/>
  <c r="F127" i="27"/>
  <c r="E127" i="27"/>
  <c r="X126" i="27"/>
  <c r="W126" i="27"/>
  <c r="V126" i="27"/>
  <c r="U126" i="27"/>
  <c r="T126" i="27"/>
  <c r="S126" i="27"/>
  <c r="R126" i="27"/>
  <c r="Q126" i="27"/>
  <c r="L126" i="27"/>
  <c r="K126" i="27"/>
  <c r="J126" i="27"/>
  <c r="I126" i="27"/>
  <c r="H126" i="27"/>
  <c r="G126" i="27"/>
  <c r="F126" i="27"/>
  <c r="E126" i="27"/>
  <c r="X125" i="27"/>
  <c r="W125" i="27"/>
  <c r="V125" i="27"/>
  <c r="U125" i="27"/>
  <c r="T125" i="27"/>
  <c r="S125" i="27"/>
  <c r="R125" i="27"/>
  <c r="Q125" i="27"/>
  <c r="L125" i="27"/>
  <c r="K125" i="27"/>
  <c r="J125" i="27"/>
  <c r="I125" i="27"/>
  <c r="H125" i="27"/>
  <c r="G125" i="27"/>
  <c r="F125" i="27"/>
  <c r="E125" i="27"/>
  <c r="X124" i="27"/>
  <c r="W124" i="27"/>
  <c r="V124" i="27"/>
  <c r="U124" i="27"/>
  <c r="T124" i="27"/>
  <c r="S124" i="27"/>
  <c r="R124" i="27"/>
  <c r="Q124" i="27"/>
  <c r="L124" i="27"/>
  <c r="K124" i="27"/>
  <c r="J124" i="27"/>
  <c r="I124" i="27"/>
  <c r="H124" i="27"/>
  <c r="G124" i="27"/>
  <c r="F124" i="27"/>
  <c r="E124" i="27"/>
  <c r="X123" i="27"/>
  <c r="W123" i="27"/>
  <c r="V123" i="27"/>
  <c r="U123" i="27"/>
  <c r="T123" i="27"/>
  <c r="S123" i="27"/>
  <c r="R123" i="27"/>
  <c r="Q123" i="27"/>
  <c r="L123" i="27"/>
  <c r="K123" i="27"/>
  <c r="J123" i="27"/>
  <c r="I123" i="27"/>
  <c r="H123" i="27"/>
  <c r="G123" i="27"/>
  <c r="F123" i="27"/>
  <c r="E123" i="27"/>
  <c r="X122" i="27"/>
  <c r="W122" i="27"/>
  <c r="V122" i="27"/>
  <c r="U122" i="27"/>
  <c r="T122" i="27"/>
  <c r="S122" i="27"/>
  <c r="R122" i="27"/>
  <c r="Q122" i="27"/>
  <c r="L122" i="27"/>
  <c r="K122" i="27"/>
  <c r="J122" i="27"/>
  <c r="I122" i="27"/>
  <c r="H122" i="27"/>
  <c r="G122" i="27"/>
  <c r="F122" i="27"/>
  <c r="E122" i="27"/>
  <c r="X121" i="27"/>
  <c r="W121" i="27"/>
  <c r="V121" i="27"/>
  <c r="U121" i="27"/>
  <c r="T121" i="27"/>
  <c r="S121" i="27"/>
  <c r="R121" i="27"/>
  <c r="Q121" i="27"/>
  <c r="L121" i="27"/>
  <c r="K121" i="27"/>
  <c r="J121" i="27"/>
  <c r="I121" i="27"/>
  <c r="H121" i="27"/>
  <c r="G121" i="27"/>
  <c r="F121" i="27"/>
  <c r="E121" i="27"/>
  <c r="X120" i="27"/>
  <c r="W120" i="27"/>
  <c r="V120" i="27"/>
  <c r="U120" i="27"/>
  <c r="T120" i="27"/>
  <c r="S120" i="27"/>
  <c r="R120" i="27"/>
  <c r="Q120" i="27"/>
  <c r="L120" i="27"/>
  <c r="K120" i="27"/>
  <c r="J120" i="27"/>
  <c r="I120" i="27"/>
  <c r="H120" i="27"/>
  <c r="G120" i="27"/>
  <c r="F120" i="27"/>
  <c r="E120" i="27"/>
  <c r="X119" i="27"/>
  <c r="W119" i="27"/>
  <c r="V119" i="27"/>
  <c r="U119" i="27"/>
  <c r="T119" i="27"/>
  <c r="S119" i="27"/>
  <c r="R119" i="27"/>
  <c r="Q119" i="27"/>
  <c r="L119" i="27"/>
  <c r="K119" i="27"/>
  <c r="J119" i="27"/>
  <c r="I119" i="27"/>
  <c r="H119" i="27"/>
  <c r="G119" i="27"/>
  <c r="F119" i="27"/>
  <c r="E119" i="27"/>
  <c r="X118" i="27"/>
  <c r="W118" i="27"/>
  <c r="V118" i="27"/>
  <c r="U118" i="27"/>
  <c r="T118" i="27"/>
  <c r="S118" i="27"/>
  <c r="R118" i="27"/>
  <c r="Q118" i="27"/>
  <c r="L118" i="27"/>
  <c r="K118" i="27"/>
  <c r="J118" i="27"/>
  <c r="I118" i="27"/>
  <c r="H118" i="27"/>
  <c r="G118" i="27"/>
  <c r="F118" i="27"/>
  <c r="E118" i="27"/>
  <c r="X117" i="27"/>
  <c r="W117" i="27"/>
  <c r="V117" i="27"/>
  <c r="U117" i="27"/>
  <c r="T117" i="27"/>
  <c r="S117" i="27"/>
  <c r="R117" i="27"/>
  <c r="Q117" i="27"/>
  <c r="L117" i="27"/>
  <c r="K117" i="27"/>
  <c r="J117" i="27"/>
  <c r="I117" i="27"/>
  <c r="H117" i="27"/>
  <c r="G117" i="27"/>
  <c r="F117" i="27"/>
  <c r="E117" i="27"/>
  <c r="X116" i="27"/>
  <c r="W116" i="27"/>
  <c r="V116" i="27"/>
  <c r="U116" i="27"/>
  <c r="T116" i="27"/>
  <c r="S116" i="27"/>
  <c r="R116" i="27"/>
  <c r="Q116" i="27"/>
  <c r="L116" i="27"/>
  <c r="K116" i="27"/>
  <c r="J116" i="27"/>
  <c r="I116" i="27"/>
  <c r="H116" i="27"/>
  <c r="G116" i="27"/>
  <c r="F116" i="27"/>
  <c r="E116" i="27"/>
  <c r="X115" i="27"/>
  <c r="W115" i="27"/>
  <c r="V115" i="27"/>
  <c r="U115" i="27"/>
  <c r="T115" i="27"/>
  <c r="S115" i="27"/>
  <c r="R115" i="27"/>
  <c r="Q115" i="27"/>
  <c r="L115" i="27"/>
  <c r="K115" i="27"/>
  <c r="J115" i="27"/>
  <c r="I115" i="27"/>
  <c r="H115" i="27"/>
  <c r="G115" i="27"/>
  <c r="F115" i="27"/>
  <c r="E115" i="27"/>
  <c r="X114" i="27"/>
  <c r="W114" i="27"/>
  <c r="V114" i="27"/>
  <c r="U114" i="27"/>
  <c r="T114" i="27"/>
  <c r="S114" i="27"/>
  <c r="R114" i="27"/>
  <c r="Q114" i="27"/>
  <c r="L114" i="27"/>
  <c r="K114" i="27"/>
  <c r="J114" i="27"/>
  <c r="I114" i="27"/>
  <c r="H114" i="27"/>
  <c r="G114" i="27"/>
  <c r="F114" i="27"/>
  <c r="E114" i="27"/>
  <c r="X113" i="27"/>
  <c r="W113" i="27"/>
  <c r="V113" i="27"/>
  <c r="U113" i="27"/>
  <c r="T113" i="27"/>
  <c r="S113" i="27"/>
  <c r="R113" i="27"/>
  <c r="Q113" i="27"/>
  <c r="L113" i="27"/>
  <c r="K113" i="27"/>
  <c r="J113" i="27"/>
  <c r="I113" i="27"/>
  <c r="H113" i="27"/>
  <c r="G113" i="27"/>
  <c r="F113" i="27"/>
  <c r="E113" i="27"/>
  <c r="X112" i="27"/>
  <c r="W112" i="27"/>
  <c r="V112" i="27"/>
  <c r="U112" i="27"/>
  <c r="T112" i="27"/>
  <c r="S112" i="27"/>
  <c r="R112" i="27"/>
  <c r="Q112" i="27"/>
  <c r="L112" i="27"/>
  <c r="K112" i="27"/>
  <c r="J112" i="27"/>
  <c r="I112" i="27"/>
  <c r="H112" i="27"/>
  <c r="G112" i="27"/>
  <c r="F112" i="27"/>
  <c r="E112" i="27"/>
  <c r="X111" i="27"/>
  <c r="W111" i="27"/>
  <c r="V111" i="27"/>
  <c r="U111" i="27"/>
  <c r="T111" i="27"/>
  <c r="S111" i="27"/>
  <c r="R111" i="27"/>
  <c r="Q111" i="27"/>
  <c r="L111" i="27"/>
  <c r="K111" i="27"/>
  <c r="J111" i="27"/>
  <c r="I111" i="27"/>
  <c r="H111" i="27"/>
  <c r="G111" i="27"/>
  <c r="F111" i="27"/>
  <c r="E111" i="27"/>
  <c r="X110" i="27"/>
  <c r="W110" i="27"/>
  <c r="V110" i="27"/>
  <c r="U110" i="27"/>
  <c r="T110" i="27"/>
  <c r="S110" i="27"/>
  <c r="R110" i="27"/>
  <c r="Q110" i="27"/>
  <c r="L110" i="27"/>
  <c r="K110" i="27"/>
  <c r="J110" i="27"/>
  <c r="I110" i="27"/>
  <c r="H110" i="27"/>
  <c r="G110" i="27"/>
  <c r="F110" i="27"/>
  <c r="E110" i="27"/>
  <c r="X109" i="27"/>
  <c r="W109" i="27"/>
  <c r="V109" i="27"/>
  <c r="U109" i="27"/>
  <c r="T109" i="27"/>
  <c r="S109" i="27"/>
  <c r="R109" i="27"/>
  <c r="Q109" i="27"/>
  <c r="L109" i="27"/>
  <c r="K109" i="27"/>
  <c r="J109" i="27"/>
  <c r="I109" i="27"/>
  <c r="H109" i="27"/>
  <c r="G109" i="27"/>
  <c r="F109" i="27"/>
  <c r="E109" i="27"/>
  <c r="X108" i="27"/>
  <c r="W108" i="27"/>
  <c r="V108" i="27"/>
  <c r="U108" i="27"/>
  <c r="T108" i="27"/>
  <c r="S108" i="27"/>
  <c r="R108" i="27"/>
  <c r="Q108" i="27"/>
  <c r="L108" i="27"/>
  <c r="K108" i="27"/>
  <c r="J108" i="27"/>
  <c r="I108" i="27"/>
  <c r="H108" i="27"/>
  <c r="G108" i="27"/>
  <c r="F108" i="27"/>
  <c r="E108" i="27"/>
  <c r="X107" i="27"/>
  <c r="W107" i="27"/>
  <c r="V107" i="27"/>
  <c r="U107" i="27"/>
  <c r="T107" i="27"/>
  <c r="S107" i="27"/>
  <c r="R107" i="27"/>
  <c r="Q107" i="27"/>
  <c r="L107" i="27"/>
  <c r="K107" i="27"/>
  <c r="J107" i="27"/>
  <c r="I107" i="27"/>
  <c r="H107" i="27"/>
  <c r="G107" i="27"/>
  <c r="F107" i="27"/>
  <c r="E107" i="27"/>
  <c r="X106" i="27"/>
  <c r="W106" i="27"/>
  <c r="V106" i="27"/>
  <c r="U106" i="27"/>
  <c r="T106" i="27"/>
  <c r="S106" i="27"/>
  <c r="R106" i="27"/>
  <c r="Q106" i="27"/>
  <c r="L106" i="27"/>
  <c r="K106" i="27"/>
  <c r="J106" i="27"/>
  <c r="I106" i="27"/>
  <c r="H106" i="27"/>
  <c r="G106" i="27"/>
  <c r="F106" i="27"/>
  <c r="E106" i="27"/>
  <c r="X105" i="27"/>
  <c r="W105" i="27"/>
  <c r="V105" i="27"/>
  <c r="U105" i="27"/>
  <c r="T105" i="27"/>
  <c r="S105" i="27"/>
  <c r="R105" i="27"/>
  <c r="Q105" i="27"/>
  <c r="L105" i="27"/>
  <c r="K105" i="27"/>
  <c r="J105" i="27"/>
  <c r="I105" i="27"/>
  <c r="H105" i="27"/>
  <c r="G105" i="27"/>
  <c r="F105" i="27"/>
  <c r="E105" i="27"/>
  <c r="X104" i="27"/>
  <c r="W104" i="27"/>
  <c r="V104" i="27"/>
  <c r="U104" i="27"/>
  <c r="T104" i="27"/>
  <c r="S104" i="27"/>
  <c r="R104" i="27"/>
  <c r="Q104" i="27"/>
  <c r="L104" i="27"/>
  <c r="K104" i="27"/>
  <c r="J104" i="27"/>
  <c r="I104" i="27"/>
  <c r="H104" i="27"/>
  <c r="G104" i="27"/>
  <c r="F104" i="27"/>
  <c r="E104" i="27"/>
  <c r="X103" i="27"/>
  <c r="W103" i="27"/>
  <c r="V103" i="27"/>
  <c r="U103" i="27"/>
  <c r="T103" i="27"/>
  <c r="S103" i="27"/>
  <c r="R103" i="27"/>
  <c r="Q103" i="27"/>
  <c r="L103" i="27"/>
  <c r="K103" i="27"/>
  <c r="J103" i="27"/>
  <c r="I103" i="27"/>
  <c r="H103" i="27"/>
  <c r="G103" i="27"/>
  <c r="F103" i="27"/>
  <c r="E103" i="27"/>
  <c r="X102" i="27"/>
  <c r="W102" i="27"/>
  <c r="V102" i="27"/>
  <c r="U102" i="27"/>
  <c r="T102" i="27"/>
  <c r="S102" i="27"/>
  <c r="R102" i="27"/>
  <c r="Q102" i="27"/>
  <c r="L102" i="27"/>
  <c r="K102" i="27"/>
  <c r="J102" i="27"/>
  <c r="I102" i="27"/>
  <c r="H102" i="27"/>
  <c r="G102" i="27"/>
  <c r="F102" i="27"/>
  <c r="E102" i="27"/>
  <c r="X101" i="27"/>
  <c r="W101" i="27"/>
  <c r="V101" i="27"/>
  <c r="U101" i="27"/>
  <c r="T101" i="27"/>
  <c r="S101" i="27"/>
  <c r="R101" i="27"/>
  <c r="Q101" i="27"/>
  <c r="L101" i="27"/>
  <c r="K101" i="27"/>
  <c r="J101" i="27"/>
  <c r="I101" i="27"/>
  <c r="H101" i="27"/>
  <c r="G101" i="27"/>
  <c r="F101" i="27"/>
  <c r="E101" i="27"/>
  <c r="X100" i="27"/>
  <c r="W100" i="27"/>
  <c r="V100" i="27"/>
  <c r="U100" i="27"/>
  <c r="T100" i="27"/>
  <c r="S100" i="27"/>
  <c r="R100" i="27"/>
  <c r="Q100" i="27"/>
  <c r="L100" i="27"/>
  <c r="K100" i="27"/>
  <c r="J100" i="27"/>
  <c r="I100" i="27"/>
  <c r="H100" i="27"/>
  <c r="G100" i="27"/>
  <c r="F100" i="27"/>
  <c r="E100" i="27"/>
  <c r="X99" i="27"/>
  <c r="W99" i="27"/>
  <c r="V99" i="27"/>
  <c r="U99" i="27"/>
  <c r="T99" i="27"/>
  <c r="S99" i="27"/>
  <c r="R99" i="27"/>
  <c r="Q99" i="27"/>
  <c r="L99" i="27"/>
  <c r="K99" i="27"/>
  <c r="J99" i="27"/>
  <c r="I99" i="27"/>
  <c r="H99" i="27"/>
  <c r="G99" i="27"/>
  <c r="F99" i="27"/>
  <c r="E99" i="27"/>
  <c r="X98" i="27"/>
  <c r="W98" i="27"/>
  <c r="V98" i="27"/>
  <c r="U98" i="27"/>
  <c r="T98" i="27"/>
  <c r="S98" i="27"/>
  <c r="R98" i="27"/>
  <c r="Q98" i="27"/>
  <c r="L98" i="27"/>
  <c r="K98" i="27"/>
  <c r="J98" i="27"/>
  <c r="I98" i="27"/>
  <c r="H98" i="27"/>
  <c r="G98" i="27"/>
  <c r="F98" i="27"/>
  <c r="E98" i="27"/>
  <c r="X97" i="27"/>
  <c r="W97" i="27"/>
  <c r="V97" i="27"/>
  <c r="U97" i="27"/>
  <c r="T97" i="27"/>
  <c r="S97" i="27"/>
  <c r="R97" i="27"/>
  <c r="Q97" i="27"/>
  <c r="L97" i="27"/>
  <c r="K97" i="27"/>
  <c r="J97" i="27"/>
  <c r="I97" i="27"/>
  <c r="H97" i="27"/>
  <c r="G97" i="27"/>
  <c r="F97" i="27"/>
  <c r="E97" i="27"/>
  <c r="X96" i="27"/>
  <c r="W96" i="27"/>
  <c r="V96" i="27"/>
  <c r="U96" i="27"/>
  <c r="T96" i="27"/>
  <c r="S96" i="27"/>
  <c r="R96" i="27"/>
  <c r="Q96" i="27"/>
  <c r="L96" i="27"/>
  <c r="K96" i="27"/>
  <c r="J96" i="27"/>
  <c r="I96" i="27"/>
  <c r="H96" i="27"/>
  <c r="G96" i="27"/>
  <c r="F96" i="27"/>
  <c r="E96" i="27"/>
  <c r="X95" i="27"/>
  <c r="W95" i="27"/>
  <c r="V95" i="27"/>
  <c r="U95" i="27"/>
  <c r="T95" i="27"/>
  <c r="S95" i="27"/>
  <c r="R95" i="27"/>
  <c r="Q95" i="27"/>
  <c r="L95" i="27"/>
  <c r="K95" i="27"/>
  <c r="J95" i="27"/>
  <c r="I95" i="27"/>
  <c r="H95" i="27"/>
  <c r="G95" i="27"/>
  <c r="F95" i="27"/>
  <c r="E95" i="27"/>
  <c r="X94" i="27"/>
  <c r="W94" i="27"/>
  <c r="V94" i="27"/>
  <c r="U94" i="27"/>
  <c r="T94" i="27"/>
  <c r="S94" i="27"/>
  <c r="R94" i="27"/>
  <c r="Q94" i="27"/>
  <c r="L94" i="27"/>
  <c r="K94" i="27"/>
  <c r="J94" i="27"/>
  <c r="I94" i="27"/>
  <c r="H94" i="27"/>
  <c r="G94" i="27"/>
  <c r="F94" i="27"/>
  <c r="E94" i="27"/>
  <c r="X93" i="27"/>
  <c r="W93" i="27"/>
  <c r="V93" i="27"/>
  <c r="U93" i="27"/>
  <c r="T93" i="27"/>
  <c r="S93" i="27"/>
  <c r="R93" i="27"/>
  <c r="Q93" i="27"/>
  <c r="L93" i="27"/>
  <c r="K93" i="27"/>
  <c r="J93" i="27"/>
  <c r="I93" i="27"/>
  <c r="H93" i="27"/>
  <c r="G93" i="27"/>
  <c r="F93" i="27"/>
  <c r="E93" i="27"/>
  <c r="X92" i="27"/>
  <c r="W92" i="27"/>
  <c r="V92" i="27"/>
  <c r="U92" i="27"/>
  <c r="T92" i="27"/>
  <c r="S92" i="27"/>
  <c r="R92" i="27"/>
  <c r="Q92" i="27"/>
  <c r="L92" i="27"/>
  <c r="K92" i="27"/>
  <c r="J92" i="27"/>
  <c r="I92" i="27"/>
  <c r="H92" i="27"/>
  <c r="G92" i="27"/>
  <c r="F92" i="27"/>
  <c r="E92" i="27"/>
  <c r="X91" i="27"/>
  <c r="W91" i="27"/>
  <c r="V91" i="27"/>
  <c r="U91" i="27"/>
  <c r="T91" i="27"/>
  <c r="S91" i="27"/>
  <c r="R91" i="27"/>
  <c r="Q91" i="27"/>
  <c r="L91" i="27"/>
  <c r="K91" i="27"/>
  <c r="J91" i="27"/>
  <c r="I91" i="27"/>
  <c r="H91" i="27"/>
  <c r="G91" i="27"/>
  <c r="F91" i="27"/>
  <c r="E91" i="27"/>
  <c r="X90" i="27"/>
  <c r="W90" i="27"/>
  <c r="V90" i="27"/>
  <c r="U90" i="27"/>
  <c r="T90" i="27"/>
  <c r="S90" i="27"/>
  <c r="R90" i="27"/>
  <c r="Q90" i="27"/>
  <c r="L90" i="27"/>
  <c r="K90" i="27"/>
  <c r="J90" i="27"/>
  <c r="I90" i="27"/>
  <c r="H90" i="27"/>
  <c r="G90" i="27"/>
  <c r="F90" i="27"/>
  <c r="E90" i="27"/>
  <c r="X89" i="27"/>
  <c r="W89" i="27"/>
  <c r="V89" i="27"/>
  <c r="U89" i="27"/>
  <c r="T89" i="27"/>
  <c r="S89" i="27"/>
  <c r="R89" i="27"/>
  <c r="Q89" i="27"/>
  <c r="L89" i="27"/>
  <c r="K89" i="27"/>
  <c r="J89" i="27"/>
  <c r="I89" i="27"/>
  <c r="H89" i="27"/>
  <c r="G89" i="27"/>
  <c r="F89" i="27"/>
  <c r="E89" i="27"/>
  <c r="X88" i="27"/>
  <c r="W88" i="27"/>
  <c r="V88" i="27"/>
  <c r="U88" i="27"/>
  <c r="T88" i="27"/>
  <c r="S88" i="27"/>
  <c r="R88" i="27"/>
  <c r="Q88" i="27"/>
  <c r="L88" i="27"/>
  <c r="K88" i="27"/>
  <c r="J88" i="27"/>
  <c r="I88" i="27"/>
  <c r="H88" i="27"/>
  <c r="G88" i="27"/>
  <c r="F88" i="27"/>
  <c r="E88" i="27"/>
  <c r="X87" i="27"/>
  <c r="W87" i="27"/>
  <c r="V87" i="27"/>
  <c r="U87" i="27"/>
  <c r="T87" i="27"/>
  <c r="S87" i="27"/>
  <c r="R87" i="27"/>
  <c r="Q87" i="27"/>
  <c r="L87" i="27"/>
  <c r="K87" i="27"/>
  <c r="J87" i="27"/>
  <c r="I87" i="27"/>
  <c r="H87" i="27"/>
  <c r="G87" i="27"/>
  <c r="F87" i="27"/>
  <c r="E87" i="27"/>
  <c r="X86" i="27"/>
  <c r="W86" i="27"/>
  <c r="V86" i="27"/>
  <c r="U86" i="27"/>
  <c r="T86" i="27"/>
  <c r="S86" i="27"/>
  <c r="R86" i="27"/>
  <c r="Q86" i="27"/>
  <c r="L86" i="27"/>
  <c r="K86" i="27"/>
  <c r="J86" i="27"/>
  <c r="I86" i="27"/>
  <c r="H86" i="27"/>
  <c r="G86" i="27"/>
  <c r="F86" i="27"/>
  <c r="E86" i="27"/>
  <c r="X85" i="27"/>
  <c r="W85" i="27"/>
  <c r="V85" i="27"/>
  <c r="U85" i="27"/>
  <c r="T85" i="27"/>
  <c r="S85" i="27"/>
  <c r="R85" i="27"/>
  <c r="Q85" i="27"/>
  <c r="L85" i="27"/>
  <c r="K85" i="27"/>
  <c r="J85" i="27"/>
  <c r="I85" i="27"/>
  <c r="H85" i="27"/>
  <c r="G85" i="27"/>
  <c r="F85" i="27"/>
  <c r="E85" i="27"/>
  <c r="X84" i="27"/>
  <c r="W84" i="27"/>
  <c r="V84" i="27"/>
  <c r="U84" i="27"/>
  <c r="T84" i="27"/>
  <c r="S84" i="27"/>
  <c r="R84" i="27"/>
  <c r="Q84" i="27"/>
  <c r="L84" i="27"/>
  <c r="K84" i="27"/>
  <c r="J84" i="27"/>
  <c r="I84" i="27"/>
  <c r="H84" i="27"/>
  <c r="G84" i="27"/>
  <c r="F84" i="27"/>
  <c r="E84" i="27"/>
  <c r="X83" i="27"/>
  <c r="W83" i="27"/>
  <c r="V83" i="27"/>
  <c r="U83" i="27"/>
  <c r="T83" i="27"/>
  <c r="S83" i="27"/>
  <c r="R83" i="27"/>
  <c r="Q83" i="27"/>
  <c r="L83" i="27"/>
  <c r="K83" i="27"/>
  <c r="J83" i="27"/>
  <c r="I83" i="27"/>
  <c r="H83" i="27"/>
  <c r="G83" i="27"/>
  <c r="F83" i="27"/>
  <c r="E83" i="27"/>
  <c r="X82" i="27"/>
  <c r="W82" i="27"/>
  <c r="V82" i="27"/>
  <c r="U82" i="27"/>
  <c r="T82" i="27"/>
  <c r="S82" i="27"/>
  <c r="R82" i="27"/>
  <c r="Q82" i="27"/>
  <c r="L82" i="27"/>
  <c r="K82" i="27"/>
  <c r="J82" i="27"/>
  <c r="I82" i="27"/>
  <c r="H82" i="27"/>
  <c r="G82" i="27"/>
  <c r="F82" i="27"/>
  <c r="E82" i="27"/>
  <c r="X81" i="27"/>
  <c r="W81" i="27"/>
  <c r="V81" i="27"/>
  <c r="U81" i="27"/>
  <c r="T81" i="27"/>
  <c r="S81" i="27"/>
  <c r="R81" i="27"/>
  <c r="Q81" i="27"/>
  <c r="L81" i="27"/>
  <c r="K81" i="27"/>
  <c r="J81" i="27"/>
  <c r="I81" i="27"/>
  <c r="H81" i="27"/>
  <c r="G81" i="27"/>
  <c r="F81" i="27"/>
  <c r="E81" i="27"/>
  <c r="X80" i="27"/>
  <c r="W80" i="27"/>
  <c r="V80" i="27"/>
  <c r="U80" i="27"/>
  <c r="T80" i="27"/>
  <c r="S80" i="27"/>
  <c r="R80" i="27"/>
  <c r="Q80" i="27"/>
  <c r="L80" i="27"/>
  <c r="K80" i="27"/>
  <c r="J80" i="27"/>
  <c r="I80" i="27"/>
  <c r="H80" i="27"/>
  <c r="G80" i="27"/>
  <c r="F80" i="27"/>
  <c r="E80" i="27"/>
  <c r="X79" i="27"/>
  <c r="W79" i="27"/>
  <c r="V79" i="27"/>
  <c r="U79" i="27"/>
  <c r="T79" i="27"/>
  <c r="S79" i="27"/>
  <c r="R79" i="27"/>
  <c r="Q79" i="27"/>
  <c r="L79" i="27"/>
  <c r="K79" i="27"/>
  <c r="J79" i="27"/>
  <c r="I79" i="27"/>
  <c r="H79" i="27"/>
  <c r="G79" i="27"/>
  <c r="F79" i="27"/>
  <c r="E79" i="27"/>
  <c r="X78" i="27"/>
  <c r="W78" i="27"/>
  <c r="V78" i="27"/>
  <c r="U78" i="27"/>
  <c r="T78" i="27"/>
  <c r="S78" i="27"/>
  <c r="R78" i="27"/>
  <c r="Q78" i="27"/>
  <c r="L78" i="27"/>
  <c r="K78" i="27"/>
  <c r="J78" i="27"/>
  <c r="I78" i="27"/>
  <c r="H78" i="27"/>
  <c r="G78" i="27"/>
  <c r="F78" i="27"/>
  <c r="E78" i="27"/>
  <c r="X77" i="27"/>
  <c r="W77" i="27"/>
  <c r="V77" i="27"/>
  <c r="U77" i="27"/>
  <c r="T77" i="27"/>
  <c r="S77" i="27"/>
  <c r="R77" i="27"/>
  <c r="Q77" i="27"/>
  <c r="L77" i="27"/>
  <c r="K77" i="27"/>
  <c r="J77" i="27"/>
  <c r="I77" i="27"/>
  <c r="H77" i="27"/>
  <c r="G77" i="27"/>
  <c r="F77" i="27"/>
  <c r="E77" i="27"/>
  <c r="X76" i="27"/>
  <c r="W76" i="27"/>
  <c r="V76" i="27"/>
  <c r="U76" i="27"/>
  <c r="T76" i="27"/>
  <c r="S76" i="27"/>
  <c r="R76" i="27"/>
  <c r="Q76" i="27"/>
  <c r="L76" i="27"/>
  <c r="K76" i="27"/>
  <c r="J76" i="27"/>
  <c r="I76" i="27"/>
  <c r="H76" i="27"/>
  <c r="G76" i="27"/>
  <c r="F76" i="27"/>
  <c r="E76" i="27"/>
  <c r="X75" i="27"/>
  <c r="W75" i="27"/>
  <c r="V75" i="27"/>
  <c r="U75" i="27"/>
  <c r="T75" i="27"/>
  <c r="S75" i="27"/>
  <c r="R75" i="27"/>
  <c r="Q75" i="27"/>
  <c r="L75" i="27"/>
  <c r="K75" i="27"/>
  <c r="J75" i="27"/>
  <c r="I75" i="27"/>
  <c r="H75" i="27"/>
  <c r="G75" i="27"/>
  <c r="F75" i="27"/>
  <c r="E75" i="27"/>
  <c r="X74" i="27"/>
  <c r="W74" i="27"/>
  <c r="V74" i="27"/>
  <c r="U74" i="27"/>
  <c r="T74" i="27"/>
  <c r="S74" i="27"/>
  <c r="R74" i="27"/>
  <c r="Q74" i="27"/>
  <c r="L74" i="27"/>
  <c r="K74" i="27"/>
  <c r="J74" i="27"/>
  <c r="I74" i="27"/>
  <c r="H74" i="27"/>
  <c r="G74" i="27"/>
  <c r="F74" i="27"/>
  <c r="E74" i="27"/>
  <c r="X73" i="27"/>
  <c r="W73" i="27"/>
  <c r="V73" i="27"/>
  <c r="U73" i="27"/>
  <c r="T73" i="27"/>
  <c r="S73" i="27"/>
  <c r="R73" i="27"/>
  <c r="Q73" i="27"/>
  <c r="L73" i="27"/>
  <c r="K73" i="27"/>
  <c r="J73" i="27"/>
  <c r="I73" i="27"/>
  <c r="H73" i="27"/>
  <c r="G73" i="27"/>
  <c r="F73" i="27"/>
  <c r="E73" i="27"/>
  <c r="X72" i="27"/>
  <c r="W72" i="27"/>
  <c r="V72" i="27"/>
  <c r="U72" i="27"/>
  <c r="T72" i="27"/>
  <c r="S72" i="27"/>
  <c r="R72" i="27"/>
  <c r="Q72" i="27"/>
  <c r="L72" i="27"/>
  <c r="K72" i="27"/>
  <c r="J72" i="27"/>
  <c r="I72" i="27"/>
  <c r="H72" i="27"/>
  <c r="G72" i="27"/>
  <c r="F72" i="27"/>
  <c r="E72" i="27"/>
  <c r="X71" i="27"/>
  <c r="W71" i="27"/>
  <c r="V71" i="27"/>
  <c r="U71" i="27"/>
  <c r="T71" i="27"/>
  <c r="S71" i="27"/>
  <c r="R71" i="27"/>
  <c r="Q71" i="27"/>
  <c r="L71" i="27"/>
  <c r="K71" i="27"/>
  <c r="J71" i="27"/>
  <c r="I71" i="27"/>
  <c r="H71" i="27"/>
  <c r="G71" i="27"/>
  <c r="F71" i="27"/>
  <c r="E71" i="27"/>
  <c r="X70" i="27"/>
  <c r="W70" i="27"/>
  <c r="V70" i="27"/>
  <c r="U70" i="27"/>
  <c r="T70" i="27"/>
  <c r="S70" i="27"/>
  <c r="R70" i="27"/>
  <c r="Q70" i="27"/>
  <c r="L70" i="27"/>
  <c r="K70" i="27"/>
  <c r="J70" i="27"/>
  <c r="I70" i="27"/>
  <c r="H70" i="27"/>
  <c r="G70" i="27"/>
  <c r="F70" i="27"/>
  <c r="E70" i="27"/>
  <c r="X69" i="27"/>
  <c r="W69" i="27"/>
  <c r="V69" i="27"/>
  <c r="U69" i="27"/>
  <c r="T69" i="27"/>
  <c r="S69" i="27"/>
  <c r="R69" i="27"/>
  <c r="Q69" i="27"/>
  <c r="L69" i="27"/>
  <c r="K69" i="27"/>
  <c r="J69" i="27"/>
  <c r="I69" i="27"/>
  <c r="H69" i="27"/>
  <c r="G69" i="27"/>
  <c r="F69" i="27"/>
  <c r="E69" i="27"/>
  <c r="X68" i="27"/>
  <c r="W68" i="27"/>
  <c r="V68" i="27"/>
  <c r="U68" i="27"/>
  <c r="T68" i="27"/>
  <c r="S68" i="27"/>
  <c r="R68" i="27"/>
  <c r="Q68" i="27"/>
  <c r="L68" i="27"/>
  <c r="K68" i="27"/>
  <c r="J68" i="27"/>
  <c r="I68" i="27"/>
  <c r="H68" i="27"/>
  <c r="G68" i="27"/>
  <c r="F68" i="27"/>
  <c r="E68" i="27"/>
  <c r="X67" i="27"/>
  <c r="W67" i="27"/>
  <c r="V67" i="27"/>
  <c r="U67" i="27"/>
  <c r="T67" i="27"/>
  <c r="S67" i="27"/>
  <c r="R67" i="27"/>
  <c r="Q67" i="27"/>
  <c r="L67" i="27"/>
  <c r="K67" i="27"/>
  <c r="J67" i="27"/>
  <c r="I67" i="27"/>
  <c r="H67" i="27"/>
  <c r="G67" i="27"/>
  <c r="F67" i="27"/>
  <c r="E67" i="27"/>
  <c r="X66" i="27"/>
  <c r="W66" i="27"/>
  <c r="V66" i="27"/>
  <c r="U66" i="27"/>
  <c r="T66" i="27"/>
  <c r="S66" i="27"/>
  <c r="R66" i="27"/>
  <c r="Q66" i="27"/>
  <c r="L66" i="27"/>
  <c r="K66" i="27"/>
  <c r="J66" i="27"/>
  <c r="I66" i="27"/>
  <c r="H66" i="27"/>
  <c r="G66" i="27"/>
  <c r="F66" i="27"/>
  <c r="E66" i="27"/>
  <c r="X65" i="27"/>
  <c r="W65" i="27"/>
  <c r="V65" i="27"/>
  <c r="U65" i="27"/>
  <c r="T65" i="27"/>
  <c r="S65" i="27"/>
  <c r="R65" i="27"/>
  <c r="Q65" i="27"/>
  <c r="L65" i="27"/>
  <c r="K65" i="27"/>
  <c r="J65" i="27"/>
  <c r="I65" i="27"/>
  <c r="H65" i="27"/>
  <c r="G65" i="27"/>
  <c r="F65" i="27"/>
  <c r="E65" i="27"/>
  <c r="X64" i="27"/>
  <c r="W64" i="27"/>
  <c r="V64" i="27"/>
  <c r="U64" i="27"/>
  <c r="T64" i="27"/>
  <c r="S64" i="27"/>
  <c r="R64" i="27"/>
  <c r="Q64" i="27"/>
  <c r="L64" i="27"/>
  <c r="K64" i="27"/>
  <c r="J64" i="27"/>
  <c r="I64" i="27"/>
  <c r="H64" i="27"/>
  <c r="G64" i="27"/>
  <c r="F64" i="27"/>
  <c r="E64" i="27"/>
  <c r="X63" i="27"/>
  <c r="W63" i="27"/>
  <c r="V63" i="27"/>
  <c r="U63" i="27"/>
  <c r="T63" i="27"/>
  <c r="S63" i="27"/>
  <c r="R63" i="27"/>
  <c r="Q63" i="27"/>
  <c r="L63" i="27"/>
  <c r="K63" i="27"/>
  <c r="J63" i="27"/>
  <c r="I63" i="27"/>
  <c r="H63" i="27"/>
  <c r="G63" i="27"/>
  <c r="F63" i="27"/>
  <c r="E63" i="27"/>
  <c r="X62" i="27"/>
  <c r="W62" i="27"/>
  <c r="V62" i="27"/>
  <c r="U62" i="27"/>
  <c r="T62" i="27"/>
  <c r="S62" i="27"/>
  <c r="R62" i="27"/>
  <c r="Q62" i="27"/>
  <c r="L62" i="27"/>
  <c r="K62" i="27"/>
  <c r="J62" i="27"/>
  <c r="I62" i="27"/>
  <c r="H62" i="27"/>
  <c r="G62" i="27"/>
  <c r="F62" i="27"/>
  <c r="E62" i="27"/>
  <c r="X61" i="27"/>
  <c r="W61" i="27"/>
  <c r="V61" i="27"/>
  <c r="U61" i="27"/>
  <c r="T61" i="27"/>
  <c r="S61" i="27"/>
  <c r="R61" i="27"/>
  <c r="Q61" i="27"/>
  <c r="L61" i="27"/>
  <c r="K61" i="27"/>
  <c r="J61" i="27"/>
  <c r="I61" i="27"/>
  <c r="H61" i="27"/>
  <c r="G61" i="27"/>
  <c r="F61" i="27"/>
  <c r="E61" i="27"/>
  <c r="X60" i="27"/>
  <c r="W60" i="27"/>
  <c r="V60" i="27"/>
  <c r="U60" i="27"/>
  <c r="T60" i="27"/>
  <c r="S60" i="27"/>
  <c r="R60" i="27"/>
  <c r="Q60" i="27"/>
  <c r="L60" i="27"/>
  <c r="K60" i="27"/>
  <c r="J60" i="27"/>
  <c r="I60" i="27"/>
  <c r="H60" i="27"/>
  <c r="G60" i="27"/>
  <c r="F60" i="27"/>
  <c r="E60" i="27"/>
  <c r="X59" i="27"/>
  <c r="W59" i="27"/>
  <c r="V59" i="27"/>
  <c r="U59" i="27"/>
  <c r="T59" i="27"/>
  <c r="S59" i="27"/>
  <c r="R59" i="27"/>
  <c r="Q59" i="27"/>
  <c r="L59" i="27"/>
  <c r="K59" i="27"/>
  <c r="J59" i="27"/>
  <c r="I59" i="27"/>
  <c r="H59" i="27"/>
  <c r="G59" i="27"/>
  <c r="F59" i="27"/>
  <c r="E59" i="27"/>
  <c r="X58" i="27"/>
  <c r="W58" i="27"/>
  <c r="V58" i="27"/>
  <c r="U58" i="27"/>
  <c r="T58" i="27"/>
  <c r="S58" i="27"/>
  <c r="R58" i="27"/>
  <c r="Q58" i="27"/>
  <c r="L58" i="27"/>
  <c r="K58" i="27"/>
  <c r="J58" i="27"/>
  <c r="I58" i="27"/>
  <c r="H58" i="27"/>
  <c r="G58" i="27"/>
  <c r="F58" i="27"/>
  <c r="E58" i="27"/>
  <c r="X57" i="27"/>
  <c r="W57" i="27"/>
  <c r="V57" i="27"/>
  <c r="U57" i="27"/>
  <c r="T57" i="27"/>
  <c r="S57" i="27"/>
  <c r="R57" i="27"/>
  <c r="Q57" i="27"/>
  <c r="L57" i="27"/>
  <c r="K57" i="27"/>
  <c r="J57" i="27"/>
  <c r="I57" i="27"/>
  <c r="H57" i="27"/>
  <c r="G57" i="27"/>
  <c r="F57" i="27"/>
  <c r="E57" i="27"/>
  <c r="X56" i="27"/>
  <c r="W56" i="27"/>
  <c r="V56" i="27"/>
  <c r="U56" i="27"/>
  <c r="T56" i="27"/>
  <c r="S56" i="27"/>
  <c r="R56" i="27"/>
  <c r="Q56" i="27"/>
  <c r="L56" i="27"/>
  <c r="K56" i="27"/>
  <c r="J56" i="27"/>
  <c r="I56" i="27"/>
  <c r="H56" i="27"/>
  <c r="G56" i="27"/>
  <c r="F56" i="27"/>
  <c r="E56" i="27"/>
  <c r="X55" i="27"/>
  <c r="W55" i="27"/>
  <c r="V55" i="27"/>
  <c r="U55" i="27"/>
  <c r="T55" i="27"/>
  <c r="S55" i="27"/>
  <c r="R55" i="27"/>
  <c r="Q55" i="27"/>
  <c r="L55" i="27"/>
  <c r="K55" i="27"/>
  <c r="J55" i="27"/>
  <c r="I55" i="27"/>
  <c r="H55" i="27"/>
  <c r="G55" i="27"/>
  <c r="F55" i="27"/>
  <c r="E55" i="27"/>
  <c r="X54" i="27"/>
  <c r="W54" i="27"/>
  <c r="V54" i="27"/>
  <c r="U54" i="27"/>
  <c r="T54" i="27"/>
  <c r="S54" i="27"/>
  <c r="R54" i="27"/>
  <c r="Q54" i="27"/>
  <c r="L54" i="27"/>
  <c r="K54" i="27"/>
  <c r="J54" i="27"/>
  <c r="I54" i="27"/>
  <c r="H54" i="27"/>
  <c r="G54" i="27"/>
  <c r="F54" i="27"/>
  <c r="E54" i="27"/>
  <c r="X53" i="27"/>
  <c r="W53" i="27"/>
  <c r="V53" i="27"/>
  <c r="U53" i="27"/>
  <c r="T53" i="27"/>
  <c r="S53" i="27"/>
  <c r="R53" i="27"/>
  <c r="Q53" i="27"/>
  <c r="L53" i="27"/>
  <c r="K53" i="27"/>
  <c r="J53" i="27"/>
  <c r="I53" i="27"/>
  <c r="H53" i="27"/>
  <c r="G53" i="27"/>
  <c r="F53" i="27"/>
  <c r="E53" i="27"/>
  <c r="X52" i="27"/>
  <c r="W52" i="27"/>
  <c r="V52" i="27"/>
  <c r="U52" i="27"/>
  <c r="T52" i="27"/>
  <c r="S52" i="27"/>
  <c r="R52" i="27"/>
  <c r="Q52" i="27"/>
  <c r="L52" i="27"/>
  <c r="K52" i="27"/>
  <c r="J52" i="27"/>
  <c r="I52" i="27"/>
  <c r="H52" i="27"/>
  <c r="G52" i="27"/>
  <c r="F52" i="27"/>
  <c r="E52" i="27"/>
  <c r="X51" i="27"/>
  <c r="W51" i="27"/>
  <c r="V51" i="27"/>
  <c r="U51" i="27"/>
  <c r="T51" i="27"/>
  <c r="S51" i="27"/>
  <c r="R51" i="27"/>
  <c r="Q51" i="27"/>
  <c r="L51" i="27"/>
  <c r="K51" i="27"/>
  <c r="J51" i="27"/>
  <c r="I51" i="27"/>
  <c r="H51" i="27"/>
  <c r="G51" i="27"/>
  <c r="F51" i="27"/>
  <c r="E51" i="27"/>
  <c r="X50" i="27"/>
  <c r="W50" i="27"/>
  <c r="V50" i="27"/>
  <c r="U50" i="27"/>
  <c r="T50" i="27"/>
  <c r="S50" i="27"/>
  <c r="R50" i="27"/>
  <c r="Q50" i="27"/>
  <c r="L50" i="27"/>
  <c r="K50" i="27"/>
  <c r="J50" i="27"/>
  <c r="I50" i="27"/>
  <c r="H50" i="27"/>
  <c r="G50" i="27"/>
  <c r="F50" i="27"/>
  <c r="E50" i="27"/>
  <c r="X49" i="27"/>
  <c r="W49" i="27"/>
  <c r="V49" i="27"/>
  <c r="U49" i="27"/>
  <c r="T49" i="27"/>
  <c r="S49" i="27"/>
  <c r="R49" i="27"/>
  <c r="Q49" i="27"/>
  <c r="L49" i="27"/>
  <c r="K49" i="27"/>
  <c r="J49" i="27"/>
  <c r="I49" i="27"/>
  <c r="H49" i="27"/>
  <c r="G49" i="27"/>
  <c r="F49" i="27"/>
  <c r="E49" i="27"/>
  <c r="X48" i="27"/>
  <c r="W48" i="27"/>
  <c r="V48" i="27"/>
  <c r="U48" i="27"/>
  <c r="T48" i="27"/>
  <c r="S48" i="27"/>
  <c r="R48" i="27"/>
  <c r="Q48" i="27"/>
  <c r="L48" i="27"/>
  <c r="K48" i="27"/>
  <c r="J48" i="27"/>
  <c r="I48" i="27"/>
  <c r="H48" i="27"/>
  <c r="G48" i="27"/>
  <c r="F48" i="27"/>
  <c r="E48" i="27"/>
  <c r="X47" i="27"/>
  <c r="W47" i="27"/>
  <c r="V47" i="27"/>
  <c r="U47" i="27"/>
  <c r="T47" i="27"/>
  <c r="S47" i="27"/>
  <c r="R47" i="27"/>
  <c r="Q47" i="27"/>
  <c r="L47" i="27"/>
  <c r="K47" i="27"/>
  <c r="J47" i="27"/>
  <c r="I47" i="27"/>
  <c r="H47" i="27"/>
  <c r="G47" i="27"/>
  <c r="F47" i="27"/>
  <c r="E47" i="27"/>
  <c r="X46" i="27"/>
  <c r="W46" i="27"/>
  <c r="V46" i="27"/>
  <c r="U46" i="27"/>
  <c r="T46" i="27"/>
  <c r="S46" i="27"/>
  <c r="R46" i="27"/>
  <c r="Q46" i="27"/>
  <c r="L46" i="27"/>
  <c r="K46" i="27"/>
  <c r="J46" i="27"/>
  <c r="I46" i="27"/>
  <c r="H46" i="27"/>
  <c r="G46" i="27"/>
  <c r="F46" i="27"/>
  <c r="E46" i="27"/>
  <c r="X45" i="27"/>
  <c r="W45" i="27"/>
  <c r="V45" i="27"/>
  <c r="U45" i="27"/>
  <c r="T45" i="27"/>
  <c r="S45" i="27"/>
  <c r="R45" i="27"/>
  <c r="Q45" i="27"/>
  <c r="L45" i="27"/>
  <c r="K45" i="27"/>
  <c r="J45" i="27"/>
  <c r="I45" i="27"/>
  <c r="H45" i="27"/>
  <c r="G45" i="27"/>
  <c r="F45" i="27"/>
  <c r="E45" i="27"/>
  <c r="X44" i="27"/>
  <c r="W44" i="27"/>
  <c r="V44" i="27"/>
  <c r="U44" i="27"/>
  <c r="T44" i="27"/>
  <c r="S44" i="27"/>
  <c r="R44" i="27"/>
  <c r="Q44" i="27"/>
  <c r="L44" i="27"/>
  <c r="K44" i="27"/>
  <c r="J44" i="27"/>
  <c r="I44" i="27"/>
  <c r="H44" i="27"/>
  <c r="G44" i="27"/>
  <c r="F44" i="27"/>
  <c r="E44" i="27"/>
  <c r="X43" i="27"/>
  <c r="W43" i="27"/>
  <c r="V43" i="27"/>
  <c r="U43" i="27"/>
  <c r="T43" i="27"/>
  <c r="S43" i="27"/>
  <c r="R43" i="27"/>
  <c r="Q43" i="27"/>
  <c r="L43" i="27"/>
  <c r="K43" i="27"/>
  <c r="J43" i="27"/>
  <c r="I43" i="27"/>
  <c r="H43" i="27"/>
  <c r="G43" i="27"/>
  <c r="F43" i="27"/>
  <c r="E43" i="27"/>
  <c r="X42" i="27"/>
  <c r="W42" i="27"/>
  <c r="V42" i="27"/>
  <c r="U42" i="27"/>
  <c r="T42" i="27"/>
  <c r="S42" i="27"/>
  <c r="R42" i="27"/>
  <c r="Q42" i="27"/>
  <c r="L42" i="27"/>
  <c r="K42" i="27"/>
  <c r="J42" i="27"/>
  <c r="I42" i="27"/>
  <c r="H42" i="27"/>
  <c r="G42" i="27"/>
  <c r="F42" i="27"/>
  <c r="E42" i="27"/>
  <c r="X41" i="27"/>
  <c r="W41" i="27"/>
  <c r="V41" i="27"/>
  <c r="U41" i="27"/>
  <c r="T41" i="27"/>
  <c r="S41" i="27"/>
  <c r="R41" i="27"/>
  <c r="Q41" i="27"/>
  <c r="L41" i="27"/>
  <c r="K41" i="27"/>
  <c r="J41" i="27"/>
  <c r="I41" i="27"/>
  <c r="H41" i="27"/>
  <c r="G41" i="27"/>
  <c r="F41" i="27"/>
  <c r="E41" i="27"/>
  <c r="X40" i="27"/>
  <c r="W40" i="27"/>
  <c r="V40" i="27"/>
  <c r="U40" i="27"/>
  <c r="T40" i="27"/>
  <c r="S40" i="27"/>
  <c r="R40" i="27"/>
  <c r="Q40" i="27"/>
  <c r="L40" i="27"/>
  <c r="K40" i="27"/>
  <c r="J40" i="27"/>
  <c r="I40" i="27"/>
  <c r="H40" i="27"/>
  <c r="G40" i="27"/>
  <c r="F40" i="27"/>
  <c r="E40" i="27"/>
  <c r="X39" i="27"/>
  <c r="W39" i="27"/>
  <c r="V39" i="27"/>
  <c r="U39" i="27"/>
  <c r="T39" i="27"/>
  <c r="S39" i="27"/>
  <c r="R39" i="27"/>
  <c r="Q39" i="27"/>
  <c r="L39" i="27"/>
  <c r="K39" i="27"/>
  <c r="J39" i="27"/>
  <c r="I39" i="27"/>
  <c r="H39" i="27"/>
  <c r="G39" i="27"/>
  <c r="F39" i="27"/>
  <c r="E39" i="27"/>
  <c r="X38" i="27"/>
  <c r="W38" i="27"/>
  <c r="V38" i="27"/>
  <c r="U38" i="27"/>
  <c r="T38" i="27"/>
  <c r="S38" i="27"/>
  <c r="R38" i="27"/>
  <c r="Q38" i="27"/>
  <c r="L38" i="27"/>
  <c r="K38" i="27"/>
  <c r="J38" i="27"/>
  <c r="I38" i="27"/>
  <c r="H38" i="27"/>
  <c r="G38" i="27"/>
  <c r="F38" i="27"/>
  <c r="E38" i="27"/>
  <c r="X37" i="27"/>
  <c r="W37" i="27"/>
  <c r="V37" i="27"/>
  <c r="U37" i="27"/>
  <c r="T37" i="27"/>
  <c r="S37" i="27"/>
  <c r="R37" i="27"/>
  <c r="Q37" i="27"/>
  <c r="L37" i="27"/>
  <c r="K37" i="27"/>
  <c r="J37" i="27"/>
  <c r="I37" i="27"/>
  <c r="H37" i="27"/>
  <c r="G37" i="27"/>
  <c r="F37" i="27"/>
  <c r="E37" i="27"/>
  <c r="X36" i="27"/>
  <c r="W36" i="27"/>
  <c r="V36" i="27"/>
  <c r="U36" i="27"/>
  <c r="T36" i="27"/>
  <c r="S36" i="27"/>
  <c r="R36" i="27"/>
  <c r="Q36" i="27"/>
  <c r="L36" i="27"/>
  <c r="K36" i="27"/>
  <c r="J36" i="27"/>
  <c r="I36" i="27"/>
  <c r="H36" i="27"/>
  <c r="G36" i="27"/>
  <c r="F36" i="27"/>
  <c r="E36" i="27"/>
  <c r="X35" i="27"/>
  <c r="W35" i="27"/>
  <c r="V35" i="27"/>
  <c r="U35" i="27"/>
  <c r="T35" i="27"/>
  <c r="S35" i="27"/>
  <c r="R35" i="27"/>
  <c r="Q35" i="27"/>
  <c r="L35" i="27"/>
  <c r="K35" i="27"/>
  <c r="J35" i="27"/>
  <c r="I35" i="27"/>
  <c r="H35" i="27"/>
  <c r="G35" i="27"/>
  <c r="F35" i="27"/>
  <c r="E35" i="27"/>
  <c r="X34" i="27"/>
  <c r="W34" i="27"/>
  <c r="V34" i="27"/>
  <c r="U34" i="27"/>
  <c r="T34" i="27"/>
  <c r="S34" i="27"/>
  <c r="R34" i="27"/>
  <c r="Q34" i="27"/>
  <c r="L34" i="27"/>
  <c r="K34" i="27"/>
  <c r="J34" i="27"/>
  <c r="I34" i="27"/>
  <c r="H34" i="27"/>
  <c r="G34" i="27"/>
  <c r="F34" i="27"/>
  <c r="E34" i="27"/>
  <c r="X33" i="27"/>
  <c r="W33" i="27"/>
  <c r="V33" i="27"/>
  <c r="U33" i="27"/>
  <c r="T33" i="27"/>
  <c r="S33" i="27"/>
  <c r="R33" i="27"/>
  <c r="Q33" i="27"/>
  <c r="L33" i="27"/>
  <c r="K33" i="27"/>
  <c r="J33" i="27"/>
  <c r="I33" i="27"/>
  <c r="H33" i="27"/>
  <c r="G33" i="27"/>
  <c r="F33" i="27"/>
  <c r="E33" i="27"/>
  <c r="X32" i="27"/>
  <c r="W32" i="27"/>
  <c r="V32" i="27"/>
  <c r="U32" i="27"/>
  <c r="T32" i="27"/>
  <c r="S32" i="27"/>
  <c r="R32" i="27"/>
  <c r="Q32" i="27"/>
  <c r="L32" i="27"/>
  <c r="K32" i="27"/>
  <c r="J32" i="27"/>
  <c r="I32" i="27"/>
  <c r="H32" i="27"/>
  <c r="G32" i="27"/>
  <c r="F32" i="27"/>
  <c r="E32" i="27"/>
  <c r="X31" i="27"/>
  <c r="W31" i="27"/>
  <c r="V31" i="27"/>
  <c r="U31" i="27"/>
  <c r="T31" i="27"/>
  <c r="S31" i="27"/>
  <c r="R31" i="27"/>
  <c r="Q31" i="27"/>
  <c r="L31" i="27"/>
  <c r="K31" i="27"/>
  <c r="J31" i="27"/>
  <c r="I31" i="27"/>
  <c r="H31" i="27"/>
  <c r="G31" i="27"/>
  <c r="F31" i="27"/>
  <c r="E31" i="27"/>
  <c r="X30" i="27"/>
  <c r="W30" i="27"/>
  <c r="V30" i="27"/>
  <c r="U30" i="27"/>
  <c r="T30" i="27"/>
  <c r="S30" i="27"/>
  <c r="R30" i="27"/>
  <c r="Q30" i="27"/>
  <c r="L30" i="27"/>
  <c r="K30" i="27"/>
  <c r="J30" i="27"/>
  <c r="I30" i="27"/>
  <c r="H30" i="27"/>
  <c r="G30" i="27"/>
  <c r="F30" i="27"/>
  <c r="E30" i="27"/>
  <c r="X29" i="27"/>
  <c r="W29" i="27"/>
  <c r="V29" i="27"/>
  <c r="U29" i="27"/>
  <c r="T29" i="27"/>
  <c r="S29" i="27"/>
  <c r="R29" i="27"/>
  <c r="Q29" i="27"/>
  <c r="L29" i="27"/>
  <c r="K29" i="27"/>
  <c r="J29" i="27"/>
  <c r="I29" i="27"/>
  <c r="H29" i="27"/>
  <c r="G29" i="27"/>
  <c r="F29" i="27"/>
  <c r="E29" i="27"/>
  <c r="X28" i="27"/>
  <c r="W28" i="27"/>
  <c r="V28" i="27"/>
  <c r="U28" i="27"/>
  <c r="T28" i="27"/>
  <c r="S28" i="27"/>
  <c r="R28" i="27"/>
  <c r="Q28" i="27"/>
  <c r="L28" i="27"/>
  <c r="K28" i="27"/>
  <c r="J28" i="27"/>
  <c r="I28" i="27"/>
  <c r="H28" i="27"/>
  <c r="G28" i="27"/>
  <c r="F28" i="27"/>
  <c r="E28" i="27"/>
  <c r="X27" i="27"/>
  <c r="W27" i="27"/>
  <c r="V27" i="27"/>
  <c r="U27" i="27"/>
  <c r="T27" i="27"/>
  <c r="S27" i="27"/>
  <c r="R27" i="27"/>
  <c r="Q27" i="27"/>
  <c r="L27" i="27"/>
  <c r="K27" i="27"/>
  <c r="J27" i="27"/>
  <c r="I27" i="27"/>
  <c r="H27" i="27"/>
  <c r="G27" i="27"/>
  <c r="F27" i="27"/>
  <c r="E27" i="27"/>
  <c r="X26" i="27"/>
  <c r="W26" i="27"/>
  <c r="V26" i="27"/>
  <c r="U26" i="27"/>
  <c r="T26" i="27"/>
  <c r="S26" i="27"/>
  <c r="R26" i="27"/>
  <c r="Q26" i="27"/>
  <c r="L26" i="27"/>
  <c r="K26" i="27"/>
  <c r="J26" i="27"/>
  <c r="I26" i="27"/>
  <c r="H26" i="27"/>
  <c r="G26" i="27"/>
  <c r="F26" i="27"/>
  <c r="E26" i="27"/>
  <c r="X25" i="27"/>
  <c r="W25" i="27"/>
  <c r="V25" i="27"/>
  <c r="U25" i="27"/>
  <c r="T25" i="27"/>
  <c r="S25" i="27"/>
  <c r="R25" i="27"/>
  <c r="Q25" i="27"/>
  <c r="L25" i="27"/>
  <c r="K25" i="27"/>
  <c r="J25" i="27"/>
  <c r="I25" i="27"/>
  <c r="H25" i="27"/>
  <c r="G25" i="27"/>
  <c r="F25" i="27"/>
  <c r="E25" i="27"/>
  <c r="X24" i="27"/>
  <c r="W24" i="27"/>
  <c r="V24" i="27"/>
  <c r="U24" i="27"/>
  <c r="T24" i="27"/>
  <c r="S24" i="27"/>
  <c r="R24" i="27"/>
  <c r="Q24" i="27"/>
  <c r="L24" i="27"/>
  <c r="K24" i="27"/>
  <c r="J24" i="27"/>
  <c r="I24" i="27"/>
  <c r="H24" i="27"/>
  <c r="G24" i="27"/>
  <c r="F24" i="27"/>
  <c r="E24" i="27"/>
  <c r="X23" i="27"/>
  <c r="W23" i="27"/>
  <c r="V23" i="27"/>
  <c r="U23" i="27"/>
  <c r="T23" i="27"/>
  <c r="S23" i="27"/>
  <c r="R23" i="27"/>
  <c r="Q23" i="27"/>
  <c r="L23" i="27"/>
  <c r="K23" i="27"/>
  <c r="J23" i="27"/>
  <c r="I23" i="27"/>
  <c r="H23" i="27"/>
  <c r="G23" i="27"/>
  <c r="F23" i="27"/>
  <c r="E23" i="27"/>
  <c r="X22" i="27"/>
  <c r="W22" i="27"/>
  <c r="V22" i="27"/>
  <c r="U22" i="27"/>
  <c r="T22" i="27"/>
  <c r="S22" i="27"/>
  <c r="R22" i="27"/>
  <c r="Q22" i="27"/>
  <c r="L22" i="27"/>
  <c r="K22" i="27"/>
  <c r="J22" i="27"/>
  <c r="I22" i="27"/>
  <c r="H22" i="27"/>
  <c r="G22" i="27"/>
  <c r="F22" i="27"/>
  <c r="E22" i="27"/>
  <c r="X21" i="27"/>
  <c r="W21" i="27"/>
  <c r="V21" i="27"/>
  <c r="U21" i="27"/>
  <c r="T21" i="27"/>
  <c r="S21" i="27"/>
  <c r="R21" i="27"/>
  <c r="Q21" i="27"/>
  <c r="L21" i="27"/>
  <c r="K21" i="27"/>
  <c r="J21" i="27"/>
  <c r="I21" i="27"/>
  <c r="H21" i="27"/>
  <c r="G21" i="27"/>
  <c r="F21" i="27"/>
  <c r="E21" i="27"/>
  <c r="X20" i="27"/>
  <c r="W20" i="27"/>
  <c r="V20" i="27"/>
  <c r="U20" i="27"/>
  <c r="T20" i="27"/>
  <c r="S20" i="27"/>
  <c r="R20" i="27"/>
  <c r="Q20" i="27"/>
  <c r="L20" i="27"/>
  <c r="K20" i="27"/>
  <c r="J20" i="27"/>
  <c r="I20" i="27"/>
  <c r="H20" i="27"/>
  <c r="G20" i="27"/>
  <c r="F20" i="27"/>
  <c r="E20" i="27"/>
  <c r="X19" i="27"/>
  <c r="W19" i="27"/>
  <c r="V19" i="27"/>
  <c r="U19" i="27"/>
  <c r="T19" i="27"/>
  <c r="S19" i="27"/>
  <c r="S4" i="27" s="1"/>
  <c r="R19" i="27"/>
  <c r="Q19" i="27"/>
  <c r="L19" i="27"/>
  <c r="K19" i="27"/>
  <c r="J19" i="27"/>
  <c r="I19" i="27"/>
  <c r="H19" i="27"/>
  <c r="G19" i="27"/>
  <c r="F19" i="27"/>
  <c r="E19" i="27"/>
  <c r="X18" i="27"/>
  <c r="W18" i="27"/>
  <c r="V18" i="27"/>
  <c r="U18" i="27"/>
  <c r="T18" i="27"/>
  <c r="S18" i="27"/>
  <c r="R18" i="27"/>
  <c r="Q18" i="27"/>
  <c r="L18" i="27"/>
  <c r="K18" i="27"/>
  <c r="J18" i="27"/>
  <c r="I18" i="27"/>
  <c r="H18" i="27"/>
  <c r="G18" i="27"/>
  <c r="F18" i="27"/>
  <c r="E18" i="27"/>
  <c r="X17" i="27"/>
  <c r="W17" i="27"/>
  <c r="V17" i="27"/>
  <c r="U17" i="27"/>
  <c r="T17" i="27"/>
  <c r="S17" i="27"/>
  <c r="R17" i="27"/>
  <c r="Q17" i="27"/>
  <c r="L17" i="27"/>
  <c r="K17" i="27"/>
  <c r="J17" i="27"/>
  <c r="I17" i="27"/>
  <c r="H17" i="27"/>
  <c r="G17" i="27"/>
  <c r="F17" i="27"/>
  <c r="E17" i="27"/>
  <c r="X16" i="27"/>
  <c r="W16" i="27"/>
  <c r="V16" i="27"/>
  <c r="U16" i="27"/>
  <c r="T16" i="27"/>
  <c r="S16" i="27"/>
  <c r="R16" i="27"/>
  <c r="Q16" i="27"/>
  <c r="L16" i="27"/>
  <c r="K16" i="27"/>
  <c r="J16" i="27"/>
  <c r="I16" i="27"/>
  <c r="H16" i="27"/>
  <c r="G16" i="27"/>
  <c r="F16" i="27"/>
  <c r="E16" i="27"/>
  <c r="X15" i="27"/>
  <c r="W15" i="27"/>
  <c r="V15" i="27"/>
  <c r="U15" i="27"/>
  <c r="T15" i="27"/>
  <c r="S15" i="27"/>
  <c r="R15" i="27"/>
  <c r="Q15" i="27"/>
  <c r="L15" i="27"/>
  <c r="K15" i="27"/>
  <c r="J15" i="27"/>
  <c r="I15" i="27"/>
  <c r="H15" i="27"/>
  <c r="G15" i="27"/>
  <c r="F15" i="27"/>
  <c r="E15" i="27"/>
  <c r="X14" i="27"/>
  <c r="W14" i="27"/>
  <c r="V14" i="27"/>
  <c r="U14" i="27"/>
  <c r="T14" i="27"/>
  <c r="S14" i="27"/>
  <c r="R14" i="27"/>
  <c r="Q14" i="27"/>
  <c r="L14" i="27"/>
  <c r="K14" i="27"/>
  <c r="J14" i="27"/>
  <c r="I14" i="27"/>
  <c r="H14" i="27"/>
  <c r="G14" i="27"/>
  <c r="F14" i="27"/>
  <c r="E14" i="27"/>
  <c r="X13" i="27"/>
  <c r="W13" i="27"/>
  <c r="V13" i="27"/>
  <c r="U13" i="27"/>
  <c r="T13" i="27"/>
  <c r="S13" i="27"/>
  <c r="R13" i="27"/>
  <c r="Q13" i="27"/>
  <c r="L13" i="27"/>
  <c r="K13" i="27"/>
  <c r="J13" i="27"/>
  <c r="I13" i="27"/>
  <c r="H13" i="27"/>
  <c r="G13" i="27"/>
  <c r="F13" i="27"/>
  <c r="E13" i="27"/>
  <c r="X12" i="27"/>
  <c r="W12" i="27"/>
  <c r="V12" i="27"/>
  <c r="U12" i="27"/>
  <c r="T12" i="27"/>
  <c r="S12" i="27"/>
  <c r="R12" i="27"/>
  <c r="Q12" i="27"/>
  <c r="L12" i="27"/>
  <c r="K12" i="27"/>
  <c r="J12" i="27"/>
  <c r="I12" i="27"/>
  <c r="H12" i="27"/>
  <c r="G12" i="27"/>
  <c r="F12" i="27"/>
  <c r="E12" i="27"/>
  <c r="X11" i="27"/>
  <c r="W11" i="27"/>
  <c r="V11" i="27"/>
  <c r="U11" i="27"/>
  <c r="T11" i="27"/>
  <c r="S11" i="27"/>
  <c r="R11" i="27"/>
  <c r="Q11" i="27"/>
  <c r="L11" i="27"/>
  <c r="K11" i="27"/>
  <c r="J11" i="27"/>
  <c r="I11" i="27"/>
  <c r="H11" i="27"/>
  <c r="G11" i="27"/>
  <c r="F11" i="27"/>
  <c r="E11" i="27"/>
  <c r="X10" i="27"/>
  <c r="W10" i="27"/>
  <c r="V10" i="27"/>
  <c r="U10" i="27"/>
  <c r="T10" i="27"/>
  <c r="S10" i="27"/>
  <c r="R10" i="27"/>
  <c r="Q10" i="27"/>
  <c r="L10" i="27"/>
  <c r="K10" i="27"/>
  <c r="J10" i="27"/>
  <c r="I10" i="27"/>
  <c r="H10" i="27"/>
  <c r="G10" i="27"/>
  <c r="F10" i="27"/>
  <c r="E10" i="27"/>
  <c r="X9" i="27"/>
  <c r="W9" i="27"/>
  <c r="V9" i="27"/>
  <c r="U9" i="27"/>
  <c r="T9" i="27"/>
  <c r="S9" i="27"/>
  <c r="R9" i="27"/>
  <c r="Q9" i="27"/>
  <c r="L9" i="27"/>
  <c r="K9" i="27"/>
  <c r="J9" i="27"/>
  <c r="I9" i="27"/>
  <c r="H9" i="27"/>
  <c r="G9" i="27"/>
  <c r="F9" i="27"/>
  <c r="E9" i="27"/>
  <c r="X8" i="27"/>
  <c r="W8" i="27"/>
  <c r="V8" i="27"/>
  <c r="U8" i="27"/>
  <c r="T8" i="27"/>
  <c r="S8" i="27"/>
  <c r="R8" i="27"/>
  <c r="Q8" i="27"/>
  <c r="L8" i="27"/>
  <c r="K8" i="27"/>
  <c r="J8" i="27"/>
  <c r="I8" i="27"/>
  <c r="H8" i="27"/>
  <c r="G8" i="27"/>
  <c r="F8" i="27"/>
  <c r="E8" i="27"/>
  <c r="X7" i="27"/>
  <c r="W7" i="27"/>
  <c r="V7" i="27"/>
  <c r="U7" i="27"/>
  <c r="T7" i="27"/>
  <c r="S7" i="27"/>
  <c r="R7" i="27"/>
  <c r="Q7" i="27"/>
  <c r="L7" i="27"/>
  <c r="K7" i="27"/>
  <c r="J7" i="27"/>
  <c r="I7" i="27"/>
  <c r="H7" i="27"/>
  <c r="G7" i="27"/>
  <c r="F7" i="27"/>
  <c r="E7" i="27"/>
  <c r="X6" i="27"/>
  <c r="W6" i="27"/>
  <c r="V6" i="27"/>
  <c r="U6" i="27"/>
  <c r="T6" i="27"/>
  <c r="S6" i="27"/>
  <c r="R6" i="27"/>
  <c r="Q6" i="27"/>
  <c r="L6" i="27"/>
  <c r="K6" i="27"/>
  <c r="J6" i="27"/>
  <c r="I6" i="27"/>
  <c r="H6" i="27"/>
  <c r="G6" i="27"/>
  <c r="F6" i="27"/>
  <c r="E6" i="27"/>
  <c r="X5" i="27"/>
  <c r="W5" i="27"/>
  <c r="V5" i="27"/>
  <c r="U5" i="27"/>
  <c r="T5" i="27"/>
  <c r="S5" i="27"/>
  <c r="R5" i="27"/>
  <c r="Q5" i="27"/>
  <c r="L5" i="27"/>
  <c r="K5" i="27"/>
  <c r="J5" i="27"/>
  <c r="I5" i="27"/>
  <c r="H5" i="27"/>
  <c r="G5" i="27"/>
  <c r="F5" i="27"/>
  <c r="E5" i="27"/>
  <c r="X3" i="27"/>
  <c r="W3" i="27"/>
  <c r="V3" i="27"/>
  <c r="U3" i="27"/>
  <c r="T3" i="27"/>
  <c r="S3" i="27"/>
  <c r="R3" i="27"/>
  <c r="L3" i="27"/>
  <c r="K3" i="27"/>
  <c r="J3" i="27"/>
  <c r="I3" i="27"/>
  <c r="H3" i="27"/>
  <c r="G3" i="27"/>
  <c r="F3" i="27"/>
  <c r="G4" i="27" l="1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5" i="19"/>
  <c r="X3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5" i="19"/>
  <c r="L3" i="19"/>
  <c r="O6" i="23" l="1"/>
  <c r="N7" i="23"/>
  <c r="O7" i="23"/>
  <c r="N8" i="23"/>
  <c r="O8" i="23"/>
  <c r="N9" i="23"/>
  <c r="O9" i="23"/>
  <c r="N10" i="23"/>
  <c r="O10" i="23"/>
  <c r="N11" i="23"/>
  <c r="O11" i="23"/>
  <c r="N12" i="23"/>
  <c r="O12" i="23"/>
  <c r="N13" i="23"/>
  <c r="O13" i="23"/>
  <c r="N14" i="23"/>
  <c r="O14" i="23"/>
  <c r="N15" i="23"/>
  <c r="O15" i="23"/>
  <c r="N16" i="23"/>
  <c r="O16" i="23"/>
  <c r="N17" i="23"/>
  <c r="O17" i="23"/>
  <c r="N18" i="23"/>
  <c r="O18" i="23"/>
  <c r="N19" i="23"/>
  <c r="O19" i="23"/>
  <c r="N20" i="23"/>
  <c r="O20" i="23"/>
  <c r="N21" i="23"/>
  <c r="O21" i="23"/>
  <c r="N22" i="23"/>
  <c r="O22" i="23"/>
  <c r="N23" i="23"/>
  <c r="O23" i="23"/>
  <c r="N24" i="23"/>
  <c r="O24" i="23"/>
  <c r="N25" i="23"/>
  <c r="O25" i="23"/>
  <c r="O30" i="23"/>
  <c r="N31" i="23"/>
  <c r="O31" i="23"/>
  <c r="N32" i="23"/>
  <c r="O32" i="23"/>
  <c r="N33" i="23"/>
  <c r="O33" i="23"/>
  <c r="N34" i="23"/>
  <c r="O34" i="23"/>
  <c r="N35" i="23"/>
  <c r="O35" i="23"/>
  <c r="N36" i="23"/>
  <c r="O36" i="23"/>
  <c r="N37" i="23"/>
  <c r="O37" i="23"/>
  <c r="N38" i="23"/>
  <c r="O38" i="23"/>
  <c r="N39" i="23"/>
  <c r="O39" i="23"/>
  <c r="N40" i="23"/>
  <c r="O40" i="23"/>
  <c r="N41" i="23"/>
  <c r="O41" i="23"/>
  <c r="N42" i="23"/>
  <c r="O42" i="23"/>
  <c r="N43" i="23"/>
  <c r="O43" i="23"/>
  <c r="N44" i="23"/>
  <c r="O44" i="23"/>
  <c r="N45" i="23"/>
  <c r="O45" i="23"/>
  <c r="N46" i="23"/>
  <c r="O46" i="23"/>
  <c r="N47" i="23"/>
  <c r="O47" i="23"/>
  <c r="N48" i="23"/>
  <c r="O48" i="23"/>
  <c r="N49" i="23"/>
  <c r="O49" i="23"/>
  <c r="O54" i="23"/>
  <c r="N55" i="23"/>
  <c r="O55" i="23"/>
  <c r="N56" i="23"/>
  <c r="O56" i="23"/>
  <c r="N57" i="23"/>
  <c r="O57" i="23"/>
  <c r="N58" i="23"/>
  <c r="O58" i="23"/>
  <c r="N59" i="23"/>
  <c r="O59" i="23"/>
  <c r="N60" i="23"/>
  <c r="O60" i="23"/>
  <c r="N61" i="23"/>
  <c r="O61" i="23"/>
  <c r="N62" i="23"/>
  <c r="O62" i="23"/>
  <c r="N63" i="23"/>
  <c r="O63" i="23"/>
  <c r="N64" i="23"/>
  <c r="O64" i="23"/>
  <c r="N65" i="23"/>
  <c r="O65" i="23"/>
  <c r="N66" i="23"/>
  <c r="O66" i="23"/>
  <c r="N67" i="23"/>
  <c r="O67" i="23"/>
  <c r="N68" i="23"/>
  <c r="O68" i="23"/>
  <c r="N69" i="23"/>
  <c r="O69" i="23"/>
  <c r="N70" i="23"/>
  <c r="O70" i="23"/>
  <c r="N71" i="23"/>
  <c r="O71" i="23"/>
  <c r="N72" i="23"/>
  <c r="O72" i="23"/>
  <c r="N73" i="23"/>
  <c r="O73" i="23"/>
  <c r="O78" i="23"/>
  <c r="N79" i="23"/>
  <c r="O79" i="23"/>
  <c r="N80" i="23"/>
  <c r="O80" i="23"/>
  <c r="N81" i="23"/>
  <c r="O81" i="23"/>
  <c r="N82" i="23"/>
  <c r="O82" i="23"/>
  <c r="N83" i="23"/>
  <c r="O83" i="23"/>
  <c r="N84" i="23"/>
  <c r="O84" i="23"/>
  <c r="N85" i="23"/>
  <c r="O85" i="23"/>
  <c r="N86" i="23"/>
  <c r="O86" i="23"/>
  <c r="N87" i="23"/>
  <c r="O87" i="23"/>
  <c r="N88" i="23"/>
  <c r="O88" i="23"/>
  <c r="N89" i="23"/>
  <c r="O89" i="23"/>
  <c r="N90" i="23"/>
  <c r="O90" i="23"/>
  <c r="N91" i="23"/>
  <c r="O91" i="23"/>
  <c r="N92" i="23"/>
  <c r="O92" i="23"/>
  <c r="N93" i="23"/>
  <c r="O93" i="23"/>
  <c r="N94" i="23"/>
  <c r="O94" i="23"/>
  <c r="N95" i="23"/>
  <c r="O95" i="23"/>
  <c r="N96" i="23"/>
  <c r="O96" i="23"/>
  <c r="N97" i="23"/>
  <c r="O97" i="23"/>
  <c r="O102" i="23"/>
  <c r="N103" i="23"/>
  <c r="O103" i="23"/>
  <c r="N104" i="23"/>
  <c r="O104" i="23"/>
  <c r="N105" i="23"/>
  <c r="O105" i="23"/>
  <c r="N106" i="23"/>
  <c r="O106" i="23"/>
  <c r="N107" i="23"/>
  <c r="O107" i="23"/>
  <c r="N108" i="23"/>
  <c r="O108" i="23"/>
  <c r="N109" i="23"/>
  <c r="O109" i="23"/>
  <c r="N110" i="23"/>
  <c r="O110" i="23"/>
  <c r="N111" i="23"/>
  <c r="O111" i="23"/>
  <c r="N112" i="23"/>
  <c r="O112" i="23"/>
  <c r="N113" i="23"/>
  <c r="O113" i="23"/>
  <c r="N114" i="23"/>
  <c r="O114" i="23"/>
  <c r="N115" i="23"/>
  <c r="O115" i="23"/>
  <c r="N116" i="23"/>
  <c r="O116" i="23"/>
  <c r="N117" i="23"/>
  <c r="O117" i="23"/>
  <c r="N118" i="23"/>
  <c r="O118" i="23"/>
  <c r="N119" i="23"/>
  <c r="O119" i="23"/>
  <c r="N120" i="23"/>
  <c r="O120" i="23"/>
  <c r="N121" i="23"/>
  <c r="O121" i="23"/>
  <c r="O126" i="23"/>
  <c r="N127" i="23"/>
  <c r="O127" i="23"/>
  <c r="N128" i="23"/>
  <c r="O128" i="23"/>
  <c r="N129" i="23"/>
  <c r="O129" i="23"/>
  <c r="N130" i="23"/>
  <c r="O130" i="23"/>
  <c r="N131" i="23"/>
  <c r="O131" i="23"/>
  <c r="N132" i="23"/>
  <c r="O132" i="23"/>
  <c r="N133" i="23"/>
  <c r="O133" i="23"/>
  <c r="N134" i="23"/>
  <c r="O134" i="23"/>
  <c r="N135" i="23"/>
  <c r="O135" i="23"/>
  <c r="N136" i="23"/>
  <c r="O136" i="23"/>
  <c r="N137" i="23"/>
  <c r="O137" i="23"/>
  <c r="N138" i="23"/>
  <c r="O138" i="23"/>
  <c r="N139" i="23"/>
  <c r="O139" i="23"/>
  <c r="N140" i="23"/>
  <c r="O140" i="23"/>
  <c r="N141" i="23"/>
  <c r="O141" i="23"/>
  <c r="N142" i="23"/>
  <c r="O142" i="23"/>
  <c r="N143" i="23"/>
  <c r="O143" i="23"/>
  <c r="N144" i="23"/>
  <c r="O144" i="23"/>
  <c r="N145" i="23"/>
  <c r="O145" i="23"/>
  <c r="O150" i="23"/>
  <c r="N151" i="23"/>
  <c r="O151" i="23"/>
  <c r="N152" i="23"/>
  <c r="O152" i="23"/>
  <c r="N153" i="23"/>
  <c r="O153" i="23"/>
  <c r="N154" i="23"/>
  <c r="O154" i="23"/>
  <c r="N155" i="23"/>
  <c r="O155" i="23"/>
  <c r="N156" i="23"/>
  <c r="O156" i="23"/>
  <c r="N157" i="23"/>
  <c r="O157" i="23"/>
  <c r="N158" i="23"/>
  <c r="O158" i="23"/>
  <c r="N159" i="23"/>
  <c r="O159" i="23"/>
  <c r="N160" i="23"/>
  <c r="O160" i="23"/>
  <c r="N161" i="23"/>
  <c r="O161" i="23"/>
  <c r="N162" i="23"/>
  <c r="O162" i="23"/>
  <c r="N163" i="23"/>
  <c r="O163" i="23"/>
  <c r="N164" i="23"/>
  <c r="O164" i="23"/>
  <c r="N165" i="23"/>
  <c r="O165" i="23"/>
  <c r="N166" i="23"/>
  <c r="O166" i="23"/>
  <c r="N167" i="23"/>
  <c r="O167" i="23"/>
  <c r="N168" i="23"/>
  <c r="O168" i="23"/>
  <c r="N169" i="23"/>
  <c r="O169" i="23"/>
  <c r="O174" i="23"/>
  <c r="N175" i="23"/>
  <c r="O175" i="23"/>
  <c r="N176" i="23"/>
  <c r="O176" i="23"/>
  <c r="N177" i="23"/>
  <c r="O177" i="23"/>
  <c r="N178" i="23"/>
  <c r="O178" i="23"/>
  <c r="N179" i="23"/>
  <c r="O179" i="23"/>
  <c r="N180" i="23"/>
  <c r="O180" i="23"/>
  <c r="N181" i="23"/>
  <c r="O181" i="23"/>
  <c r="N182" i="23"/>
  <c r="O182" i="23"/>
  <c r="N183" i="23"/>
  <c r="O183" i="23"/>
  <c r="N184" i="23"/>
  <c r="O184" i="23"/>
  <c r="N185" i="23"/>
  <c r="O185" i="23"/>
  <c r="N186" i="23"/>
  <c r="O186" i="23"/>
  <c r="N187" i="23"/>
  <c r="O187" i="23"/>
  <c r="N188" i="23"/>
  <c r="O188" i="23"/>
  <c r="N189" i="23"/>
  <c r="O189" i="23"/>
  <c r="N190" i="23"/>
  <c r="O190" i="23"/>
  <c r="N191" i="23"/>
  <c r="O191" i="23"/>
  <c r="N192" i="23"/>
  <c r="O192" i="23"/>
  <c r="N193" i="23"/>
  <c r="O193" i="23"/>
  <c r="O198" i="23"/>
  <c r="N199" i="23"/>
  <c r="O199" i="23"/>
  <c r="N200" i="23"/>
  <c r="O200" i="23"/>
  <c r="N201" i="23"/>
  <c r="O201" i="23"/>
  <c r="N202" i="23"/>
  <c r="O202" i="23"/>
  <c r="N203" i="23"/>
  <c r="O203" i="23"/>
  <c r="N204" i="23"/>
  <c r="O204" i="23"/>
  <c r="N205" i="23"/>
  <c r="O205" i="23"/>
  <c r="N206" i="23"/>
  <c r="O206" i="23"/>
  <c r="N207" i="23"/>
  <c r="O207" i="23"/>
  <c r="N208" i="23"/>
  <c r="O208" i="23"/>
  <c r="N209" i="23"/>
  <c r="O209" i="23"/>
  <c r="N210" i="23"/>
  <c r="O210" i="23"/>
  <c r="N211" i="23"/>
  <c r="O211" i="23"/>
  <c r="N212" i="23"/>
  <c r="O212" i="23"/>
  <c r="N213" i="23"/>
  <c r="O213" i="23"/>
  <c r="N214" i="23"/>
  <c r="O214" i="23"/>
  <c r="N215" i="23"/>
  <c r="O215" i="23"/>
  <c r="N216" i="23"/>
  <c r="O216" i="23"/>
  <c r="N217" i="23"/>
  <c r="O217" i="23"/>
  <c r="O222" i="23"/>
  <c r="N223" i="23"/>
  <c r="O223" i="23"/>
  <c r="N224" i="23"/>
  <c r="O224" i="23"/>
  <c r="N225" i="23"/>
  <c r="O225" i="23"/>
  <c r="N226" i="23"/>
  <c r="O226" i="23"/>
  <c r="N227" i="23"/>
  <c r="O227" i="23"/>
  <c r="N228" i="23"/>
  <c r="O228" i="23"/>
  <c r="N229" i="23"/>
  <c r="O229" i="23"/>
  <c r="N230" i="23"/>
  <c r="O230" i="23"/>
  <c r="N231" i="23"/>
  <c r="O231" i="23"/>
  <c r="N232" i="23"/>
  <c r="O232" i="23"/>
  <c r="N233" i="23"/>
  <c r="O233" i="23"/>
  <c r="N234" i="23"/>
  <c r="O234" i="23"/>
  <c r="N235" i="23"/>
  <c r="O235" i="23"/>
  <c r="N236" i="23"/>
  <c r="O236" i="23"/>
  <c r="N237" i="23"/>
  <c r="O237" i="23"/>
  <c r="N238" i="23"/>
  <c r="O238" i="23"/>
  <c r="N239" i="23"/>
  <c r="O239" i="23"/>
  <c r="N240" i="23"/>
  <c r="O240" i="23"/>
  <c r="N241" i="23"/>
  <c r="O241" i="23"/>
  <c r="O246" i="23"/>
  <c r="N247" i="23"/>
  <c r="O247" i="23"/>
  <c r="N248" i="23"/>
  <c r="O248" i="23"/>
  <c r="N249" i="23"/>
  <c r="O249" i="23"/>
  <c r="N250" i="23"/>
  <c r="O250" i="23"/>
  <c r="N251" i="23"/>
  <c r="O251" i="23"/>
  <c r="N252" i="23"/>
  <c r="O252" i="23"/>
  <c r="N253" i="23"/>
  <c r="O253" i="23"/>
  <c r="N254" i="23"/>
  <c r="O254" i="23"/>
  <c r="N255" i="23"/>
  <c r="O255" i="23"/>
  <c r="N256" i="23"/>
  <c r="O256" i="23"/>
  <c r="N257" i="23"/>
  <c r="O257" i="23"/>
  <c r="N258" i="23"/>
  <c r="O258" i="23"/>
  <c r="N259" i="23"/>
  <c r="O259" i="23"/>
  <c r="N260" i="23"/>
  <c r="O260" i="23"/>
  <c r="N261" i="23"/>
  <c r="O261" i="23"/>
  <c r="N262" i="23"/>
  <c r="O262" i="23"/>
  <c r="N263" i="23"/>
  <c r="O263" i="23"/>
  <c r="N264" i="23"/>
  <c r="O264" i="23"/>
  <c r="N265" i="23"/>
  <c r="O265" i="23"/>
  <c r="O270" i="23"/>
  <c r="N271" i="23"/>
  <c r="O271" i="23"/>
  <c r="N272" i="23"/>
  <c r="O272" i="23"/>
  <c r="N273" i="23"/>
  <c r="O273" i="23"/>
  <c r="N274" i="23"/>
  <c r="O274" i="23"/>
  <c r="N275" i="23"/>
  <c r="O275" i="23"/>
  <c r="N276" i="23"/>
  <c r="O276" i="23"/>
  <c r="N277" i="23"/>
  <c r="O277" i="23"/>
  <c r="N278" i="23"/>
  <c r="O278" i="23"/>
  <c r="N279" i="23"/>
  <c r="O279" i="23"/>
  <c r="N280" i="23"/>
  <c r="O280" i="23"/>
  <c r="N281" i="23"/>
  <c r="O281" i="23"/>
  <c r="N282" i="23"/>
  <c r="O282" i="23"/>
  <c r="N283" i="23"/>
  <c r="O283" i="23"/>
  <c r="N284" i="23"/>
  <c r="O284" i="23"/>
  <c r="N285" i="23"/>
  <c r="O285" i="23"/>
  <c r="N286" i="23"/>
  <c r="O286" i="23"/>
  <c r="N287" i="23"/>
  <c r="O287" i="23"/>
  <c r="N288" i="23"/>
  <c r="O288" i="23"/>
  <c r="N289" i="23"/>
  <c r="O289" i="23"/>
  <c r="O294" i="23"/>
  <c r="N295" i="23"/>
  <c r="O295" i="23"/>
  <c r="N296" i="23"/>
  <c r="O296" i="23"/>
  <c r="N297" i="23"/>
  <c r="O297" i="23"/>
  <c r="N298" i="23"/>
  <c r="O298" i="23"/>
  <c r="N299" i="23"/>
  <c r="O299" i="23"/>
  <c r="N300" i="23"/>
  <c r="O300" i="23"/>
  <c r="N301" i="23"/>
  <c r="O301" i="23"/>
  <c r="N302" i="23"/>
  <c r="O302" i="23"/>
  <c r="N303" i="23"/>
  <c r="O303" i="23"/>
  <c r="N304" i="23"/>
  <c r="O304" i="23"/>
  <c r="N305" i="23"/>
  <c r="O305" i="23"/>
  <c r="N306" i="23"/>
  <c r="O306" i="23"/>
  <c r="N307" i="23"/>
  <c r="O307" i="23"/>
  <c r="N308" i="23"/>
  <c r="O308" i="23"/>
  <c r="N309" i="23"/>
  <c r="O309" i="23"/>
  <c r="N310" i="23"/>
  <c r="O310" i="23"/>
  <c r="N311" i="23"/>
  <c r="O311" i="23"/>
  <c r="N312" i="23"/>
  <c r="O312" i="23"/>
  <c r="N313" i="23"/>
  <c r="O313" i="23"/>
  <c r="O318" i="23"/>
  <c r="N319" i="23"/>
  <c r="O319" i="23"/>
  <c r="N320" i="23"/>
  <c r="O320" i="23"/>
  <c r="N321" i="23"/>
  <c r="O321" i="23"/>
  <c r="N322" i="23"/>
  <c r="O322" i="23"/>
  <c r="N323" i="23"/>
  <c r="O323" i="23"/>
  <c r="N324" i="23"/>
  <c r="O324" i="23"/>
  <c r="N325" i="23"/>
  <c r="O325" i="23"/>
  <c r="N326" i="23"/>
  <c r="O326" i="23"/>
  <c r="N327" i="23"/>
  <c r="O327" i="23"/>
  <c r="N328" i="23"/>
  <c r="O328" i="23"/>
  <c r="N329" i="23"/>
  <c r="O329" i="23"/>
  <c r="N330" i="23"/>
  <c r="O330" i="23"/>
  <c r="N331" i="23"/>
  <c r="O331" i="23"/>
  <c r="N332" i="23"/>
  <c r="O332" i="23"/>
  <c r="N333" i="23"/>
  <c r="O333" i="23"/>
  <c r="N334" i="23"/>
  <c r="O334" i="23"/>
  <c r="N335" i="23"/>
  <c r="O335" i="23"/>
  <c r="N336" i="23"/>
  <c r="O336" i="23"/>
  <c r="N337" i="23"/>
  <c r="O337" i="23"/>
  <c r="O342" i="23"/>
  <c r="N343" i="23"/>
  <c r="O343" i="23"/>
  <c r="N344" i="23"/>
  <c r="O344" i="23"/>
  <c r="N345" i="23"/>
  <c r="O345" i="23"/>
  <c r="N346" i="23"/>
  <c r="O346" i="23"/>
  <c r="N347" i="23"/>
  <c r="O347" i="23"/>
  <c r="N348" i="23"/>
  <c r="O348" i="23"/>
  <c r="N349" i="23"/>
  <c r="O349" i="23"/>
  <c r="N350" i="23"/>
  <c r="O350" i="23"/>
  <c r="N351" i="23"/>
  <c r="O351" i="23"/>
  <c r="N352" i="23"/>
  <c r="O352" i="23"/>
  <c r="N353" i="23"/>
  <c r="O353" i="23"/>
  <c r="N354" i="23"/>
  <c r="O354" i="23"/>
  <c r="N355" i="23"/>
  <c r="O355" i="23"/>
  <c r="N356" i="23"/>
  <c r="O356" i="23"/>
  <c r="N357" i="23"/>
  <c r="O357" i="23"/>
  <c r="N358" i="23"/>
  <c r="O358" i="23"/>
  <c r="N359" i="23"/>
  <c r="O359" i="23"/>
  <c r="N360" i="23"/>
  <c r="O360" i="23"/>
  <c r="N361" i="23"/>
  <c r="O361" i="23"/>
  <c r="O366" i="23"/>
  <c r="N367" i="23"/>
  <c r="O367" i="23"/>
  <c r="N368" i="23"/>
  <c r="O368" i="23"/>
  <c r="N369" i="23"/>
  <c r="O369" i="23"/>
  <c r="N370" i="23"/>
  <c r="O370" i="23"/>
  <c r="N371" i="23"/>
  <c r="O371" i="23"/>
  <c r="N372" i="23"/>
  <c r="O372" i="23"/>
  <c r="N373" i="23"/>
  <c r="O373" i="23"/>
  <c r="N374" i="23"/>
  <c r="O374" i="23"/>
  <c r="N375" i="23"/>
  <c r="O375" i="23"/>
  <c r="N376" i="23"/>
  <c r="O376" i="23"/>
  <c r="N377" i="23"/>
  <c r="O377" i="23"/>
  <c r="N378" i="23"/>
  <c r="O378" i="23"/>
  <c r="N379" i="23"/>
  <c r="O379" i="23"/>
  <c r="N380" i="23"/>
  <c r="O380" i="23"/>
  <c r="N381" i="23"/>
  <c r="O381" i="23"/>
  <c r="N382" i="23"/>
  <c r="O382" i="23"/>
  <c r="N383" i="23"/>
  <c r="O383" i="23"/>
  <c r="N384" i="23"/>
  <c r="O384" i="23"/>
  <c r="N385" i="23"/>
  <c r="O385" i="23"/>
  <c r="O390" i="23"/>
  <c r="N391" i="23"/>
  <c r="O391" i="23"/>
  <c r="N392" i="23"/>
  <c r="O392" i="23"/>
  <c r="N393" i="23"/>
  <c r="O393" i="23"/>
  <c r="N394" i="23"/>
  <c r="O394" i="23"/>
  <c r="N395" i="23"/>
  <c r="O395" i="23"/>
  <c r="N396" i="23"/>
  <c r="O396" i="23"/>
  <c r="N397" i="23"/>
  <c r="O397" i="23"/>
  <c r="N398" i="23"/>
  <c r="O398" i="23"/>
  <c r="N399" i="23"/>
  <c r="O399" i="23"/>
  <c r="N400" i="23"/>
  <c r="O400" i="23"/>
  <c r="N401" i="23"/>
  <c r="O401" i="23"/>
  <c r="N402" i="23"/>
  <c r="O402" i="23"/>
  <c r="N403" i="23"/>
  <c r="O403" i="23"/>
  <c r="N404" i="23"/>
  <c r="O404" i="23"/>
  <c r="N405" i="23"/>
  <c r="O405" i="23"/>
  <c r="N406" i="23"/>
  <c r="O406" i="23"/>
  <c r="N407" i="23"/>
  <c r="O407" i="23"/>
  <c r="N408" i="23"/>
  <c r="O408" i="23"/>
  <c r="N409" i="23"/>
  <c r="O409" i="23"/>
  <c r="O414" i="23"/>
  <c r="N415" i="23"/>
  <c r="O415" i="23"/>
  <c r="N416" i="23"/>
  <c r="O416" i="23"/>
  <c r="N417" i="23"/>
  <c r="O417" i="23"/>
  <c r="N418" i="23"/>
  <c r="O418" i="23"/>
  <c r="N419" i="23"/>
  <c r="O419" i="23"/>
  <c r="N420" i="23"/>
  <c r="O420" i="23"/>
  <c r="N421" i="23"/>
  <c r="O421" i="23"/>
  <c r="N422" i="23"/>
  <c r="O422" i="23"/>
  <c r="N423" i="23"/>
  <c r="O423" i="23"/>
  <c r="N424" i="23"/>
  <c r="O424" i="23"/>
  <c r="N425" i="23"/>
  <c r="O425" i="23"/>
  <c r="N426" i="23"/>
  <c r="O426" i="23"/>
  <c r="N427" i="23"/>
  <c r="O427" i="23"/>
  <c r="N428" i="23"/>
  <c r="O428" i="23"/>
  <c r="N429" i="23"/>
  <c r="O429" i="23"/>
  <c r="N430" i="23"/>
  <c r="O430" i="23"/>
  <c r="N431" i="23"/>
  <c r="O431" i="23"/>
  <c r="N432" i="23"/>
  <c r="O432" i="23"/>
  <c r="N433" i="23"/>
  <c r="O433" i="23"/>
  <c r="O438" i="23"/>
  <c r="N439" i="23"/>
  <c r="O439" i="23"/>
  <c r="N440" i="23"/>
  <c r="O440" i="23"/>
  <c r="N441" i="23"/>
  <c r="O441" i="23"/>
  <c r="N442" i="23"/>
  <c r="O442" i="23"/>
  <c r="N443" i="23"/>
  <c r="O443" i="23"/>
  <c r="N444" i="23"/>
  <c r="O444" i="23"/>
  <c r="N445" i="23"/>
  <c r="O445" i="23"/>
  <c r="N446" i="23"/>
  <c r="O446" i="23"/>
  <c r="N447" i="23"/>
  <c r="O447" i="23"/>
  <c r="N448" i="23"/>
  <c r="O448" i="23"/>
  <c r="N449" i="23"/>
  <c r="O449" i="23"/>
  <c r="N450" i="23"/>
  <c r="O450" i="23"/>
  <c r="N451" i="23"/>
  <c r="O451" i="23"/>
  <c r="N452" i="23"/>
  <c r="O452" i="23"/>
  <c r="N453" i="23"/>
  <c r="O453" i="23"/>
  <c r="N454" i="23"/>
  <c r="O454" i="23"/>
  <c r="N455" i="23"/>
  <c r="O455" i="23"/>
  <c r="N456" i="23"/>
  <c r="O456" i="23"/>
  <c r="N457" i="23"/>
  <c r="O457" i="23"/>
  <c r="O462" i="23"/>
  <c r="N463" i="23"/>
  <c r="O463" i="23"/>
  <c r="N464" i="23"/>
  <c r="O464" i="23"/>
  <c r="N465" i="23"/>
  <c r="O465" i="23"/>
  <c r="N466" i="23"/>
  <c r="O466" i="23"/>
  <c r="N467" i="23"/>
  <c r="O467" i="23"/>
  <c r="N468" i="23"/>
  <c r="O468" i="23"/>
  <c r="N469" i="23"/>
  <c r="O469" i="23"/>
  <c r="N470" i="23"/>
  <c r="O470" i="23"/>
  <c r="N471" i="23"/>
  <c r="O471" i="23"/>
  <c r="N472" i="23"/>
  <c r="O472" i="23"/>
  <c r="N473" i="23"/>
  <c r="O473" i="23"/>
  <c r="N474" i="23"/>
  <c r="O474" i="23"/>
  <c r="N475" i="23"/>
  <c r="O475" i="23"/>
  <c r="N476" i="23"/>
  <c r="O476" i="23"/>
  <c r="N477" i="23"/>
  <c r="O477" i="23"/>
  <c r="N478" i="23"/>
  <c r="O478" i="23"/>
  <c r="N479" i="23"/>
  <c r="O479" i="23"/>
  <c r="N480" i="23"/>
  <c r="O480" i="23"/>
  <c r="N481" i="23"/>
  <c r="O481" i="23"/>
  <c r="O486" i="23"/>
  <c r="N487" i="23"/>
  <c r="O487" i="23"/>
  <c r="N488" i="23"/>
  <c r="O488" i="23"/>
  <c r="N489" i="23"/>
  <c r="O489" i="23"/>
  <c r="N490" i="23"/>
  <c r="O490" i="23"/>
  <c r="N491" i="23"/>
  <c r="O491" i="23"/>
  <c r="N492" i="23"/>
  <c r="O492" i="23"/>
  <c r="N493" i="23"/>
  <c r="O493" i="23"/>
  <c r="N494" i="23"/>
  <c r="O494" i="23"/>
  <c r="N495" i="23"/>
  <c r="O495" i="23"/>
  <c r="N496" i="23"/>
  <c r="O496" i="23"/>
  <c r="N497" i="23"/>
  <c r="O497" i="23"/>
  <c r="N498" i="23"/>
  <c r="O498" i="23"/>
  <c r="N499" i="23"/>
  <c r="O499" i="23"/>
  <c r="N500" i="23"/>
  <c r="O500" i="23"/>
  <c r="N501" i="23"/>
  <c r="O501" i="23"/>
  <c r="N502" i="23"/>
  <c r="O502" i="23"/>
  <c r="N503" i="23"/>
  <c r="O503" i="23"/>
  <c r="N504" i="23"/>
  <c r="O504" i="23"/>
  <c r="N505" i="23"/>
  <c r="O505" i="23"/>
  <c r="O510" i="23"/>
  <c r="N511" i="23"/>
  <c r="O511" i="23"/>
  <c r="N512" i="23"/>
  <c r="O512" i="23"/>
  <c r="N513" i="23"/>
  <c r="O513" i="23"/>
  <c r="N514" i="23"/>
  <c r="O514" i="23"/>
  <c r="N515" i="23"/>
  <c r="O515" i="23"/>
  <c r="N516" i="23"/>
  <c r="O516" i="23"/>
  <c r="N517" i="23"/>
  <c r="O517" i="23"/>
  <c r="N518" i="23"/>
  <c r="O518" i="23"/>
  <c r="N519" i="23"/>
  <c r="O519" i="23"/>
  <c r="N520" i="23"/>
  <c r="O520" i="23"/>
  <c r="N521" i="23"/>
  <c r="O521" i="23"/>
  <c r="N522" i="23"/>
  <c r="O522" i="23"/>
  <c r="N523" i="23"/>
  <c r="O523" i="23"/>
  <c r="N524" i="23"/>
  <c r="O524" i="23"/>
  <c r="N525" i="23"/>
  <c r="O525" i="23"/>
  <c r="N526" i="23"/>
  <c r="O526" i="23"/>
  <c r="N527" i="23"/>
  <c r="O527" i="23"/>
  <c r="N528" i="23"/>
  <c r="O528" i="23"/>
  <c r="N529" i="23"/>
  <c r="O529" i="23"/>
  <c r="O534" i="23"/>
  <c r="N535" i="23"/>
  <c r="O535" i="23"/>
  <c r="N536" i="23"/>
  <c r="O536" i="23"/>
  <c r="N537" i="23"/>
  <c r="O537" i="23"/>
  <c r="N538" i="23"/>
  <c r="O538" i="23"/>
  <c r="N539" i="23"/>
  <c r="O539" i="23"/>
  <c r="N540" i="23"/>
  <c r="O540" i="23"/>
  <c r="N541" i="23"/>
  <c r="O541" i="23"/>
  <c r="N542" i="23"/>
  <c r="O542" i="23"/>
  <c r="N543" i="23"/>
  <c r="O543" i="23"/>
  <c r="N544" i="23"/>
  <c r="O544" i="23"/>
  <c r="N545" i="23"/>
  <c r="O545" i="23"/>
  <c r="N546" i="23"/>
  <c r="O546" i="23"/>
  <c r="N547" i="23"/>
  <c r="O547" i="23"/>
  <c r="N548" i="23"/>
  <c r="O548" i="23"/>
  <c r="N549" i="23"/>
  <c r="O549" i="23"/>
  <c r="N550" i="23"/>
  <c r="O550" i="23"/>
  <c r="N551" i="23"/>
  <c r="O551" i="23"/>
  <c r="N552" i="23"/>
  <c r="O552" i="23"/>
  <c r="N553" i="23"/>
  <c r="O553" i="23"/>
  <c r="O558" i="23"/>
  <c r="N559" i="23"/>
  <c r="O559" i="23"/>
  <c r="N560" i="23"/>
  <c r="O560" i="23"/>
  <c r="N561" i="23"/>
  <c r="O561" i="23"/>
  <c r="N562" i="23"/>
  <c r="O562" i="23"/>
  <c r="N563" i="23"/>
  <c r="O563" i="23"/>
  <c r="N564" i="23"/>
  <c r="O564" i="23"/>
  <c r="N565" i="23"/>
  <c r="O565" i="23"/>
  <c r="N566" i="23"/>
  <c r="O566" i="23"/>
  <c r="N567" i="23"/>
  <c r="O567" i="23"/>
  <c r="N568" i="23"/>
  <c r="O568" i="23"/>
  <c r="N569" i="23"/>
  <c r="O569" i="23"/>
  <c r="N570" i="23"/>
  <c r="O570" i="23"/>
  <c r="N571" i="23"/>
  <c r="O571" i="23"/>
  <c r="N572" i="23"/>
  <c r="O572" i="23"/>
  <c r="N573" i="23"/>
  <c r="O573" i="23"/>
  <c r="N574" i="23"/>
  <c r="O574" i="23"/>
  <c r="N575" i="23"/>
  <c r="O575" i="23"/>
  <c r="N576" i="23"/>
  <c r="O576" i="23"/>
  <c r="N577" i="23"/>
  <c r="O577" i="23"/>
  <c r="P199" i="23" l="1"/>
  <c r="P7" i="23"/>
  <c r="P511" i="23"/>
  <c r="P319" i="23"/>
  <c r="P127" i="23"/>
  <c r="P31" i="23"/>
  <c r="P559" i="23"/>
  <c r="P463" i="23"/>
  <c r="P367" i="23"/>
  <c r="P271" i="23"/>
  <c r="P175" i="23"/>
  <c r="P79" i="23"/>
  <c r="P487" i="23"/>
  <c r="P391" i="23"/>
  <c r="P295" i="23"/>
  <c r="P103" i="23"/>
  <c r="P415" i="23"/>
  <c r="P223" i="23"/>
  <c r="P535" i="23"/>
  <c r="P439" i="23"/>
  <c r="P343" i="23"/>
  <c r="P247" i="23"/>
  <c r="P151" i="23"/>
  <c r="P55" i="23"/>
  <c r="AA3" i="26"/>
  <c r="U3" i="26"/>
  <c r="V3" i="26"/>
  <c r="W3" i="26"/>
  <c r="X3" i="26"/>
  <c r="Y3" i="26"/>
  <c r="Z3" i="26"/>
  <c r="J3" i="26"/>
  <c r="AE55" i="25"/>
  <c r="AE54" i="25"/>
  <c r="AE53" i="25"/>
  <c r="AE52" i="25"/>
  <c r="AE51" i="25"/>
  <c r="AE50" i="25"/>
  <c r="AE49" i="25"/>
  <c r="AE48" i="25"/>
  <c r="AE47" i="25"/>
  <c r="AE46" i="25"/>
  <c r="AE45" i="25"/>
  <c r="AE44" i="25"/>
  <c r="AE43" i="25"/>
  <c r="AE42" i="25"/>
  <c r="AE41" i="25"/>
  <c r="AE40" i="25"/>
  <c r="AE39" i="25"/>
  <c r="AE38" i="25"/>
  <c r="AE37" i="25"/>
  <c r="AE36" i="25"/>
  <c r="AE35" i="25"/>
  <c r="AE34" i="25"/>
  <c r="AE33" i="25"/>
  <c r="AE32" i="25"/>
  <c r="AE31" i="25"/>
  <c r="AE30" i="25"/>
  <c r="AE29" i="25"/>
  <c r="AE28" i="25"/>
  <c r="AE27" i="25"/>
  <c r="AE26" i="25"/>
  <c r="AE25" i="25"/>
  <c r="AE24" i="25"/>
  <c r="AE23" i="25"/>
  <c r="AE22" i="25"/>
  <c r="AE21" i="25"/>
  <c r="AE20" i="25"/>
  <c r="AE19" i="25"/>
  <c r="AE18" i="25"/>
  <c r="AE17" i="25"/>
  <c r="AE16" i="25"/>
  <c r="AE15" i="25"/>
  <c r="AE14" i="25"/>
  <c r="AE13" i="25"/>
  <c r="AE12" i="25"/>
  <c r="AE11" i="25"/>
  <c r="AE10" i="25"/>
  <c r="AE9" i="25"/>
  <c r="AE8" i="25"/>
  <c r="AE7" i="25"/>
  <c r="AE6" i="25"/>
  <c r="AA5" i="26" s="1"/>
  <c r="AE5" i="25"/>
  <c r="AE3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" i="25"/>
  <c r="L3" i="25"/>
  <c r="AZ103" i="7"/>
  <c r="AY103" i="7"/>
  <c r="AX103" i="7"/>
  <c r="AZ102" i="7"/>
  <c r="AY102" i="7"/>
  <c r="AX102" i="7"/>
  <c r="AZ101" i="7"/>
  <c r="AY101" i="7"/>
  <c r="AX101" i="7"/>
  <c r="AZ100" i="7"/>
  <c r="AY100" i="7"/>
  <c r="AX100" i="7"/>
  <c r="AZ99" i="7"/>
  <c r="AY99" i="7"/>
  <c r="AX99" i="7"/>
  <c r="AZ98" i="7"/>
  <c r="AY98" i="7"/>
  <c r="AX98" i="7"/>
  <c r="AZ97" i="7"/>
  <c r="AY97" i="7"/>
  <c r="AX97" i="7"/>
  <c r="AZ96" i="7"/>
  <c r="AY96" i="7"/>
  <c r="AX96" i="7"/>
  <c r="AZ95" i="7"/>
  <c r="AY95" i="7"/>
  <c r="AX95" i="7"/>
  <c r="AZ94" i="7"/>
  <c r="AY94" i="7"/>
  <c r="AX94" i="7"/>
  <c r="AZ93" i="7"/>
  <c r="AY93" i="7"/>
  <c r="AX93" i="7"/>
  <c r="AZ92" i="7"/>
  <c r="AY92" i="7"/>
  <c r="AX92" i="7"/>
  <c r="AZ91" i="7"/>
  <c r="AY91" i="7"/>
  <c r="AX91" i="7"/>
  <c r="AZ90" i="7"/>
  <c r="AY90" i="7"/>
  <c r="AX90" i="7"/>
  <c r="AZ89" i="7"/>
  <c r="AY89" i="7"/>
  <c r="AX89" i="7"/>
  <c r="AZ88" i="7"/>
  <c r="AY88" i="7"/>
  <c r="AX88" i="7"/>
  <c r="AZ87" i="7"/>
  <c r="AY87" i="7"/>
  <c r="AX87" i="7"/>
  <c r="AZ86" i="7"/>
  <c r="AY86" i="7"/>
  <c r="AX86" i="7"/>
  <c r="AZ85" i="7"/>
  <c r="AY85" i="7"/>
  <c r="AX85" i="7"/>
  <c r="AZ84" i="7"/>
  <c r="AY84" i="7"/>
  <c r="AX84" i="7"/>
  <c r="AZ83" i="7"/>
  <c r="AY83" i="7"/>
  <c r="AX83" i="7"/>
  <c r="AZ82" i="7"/>
  <c r="AY82" i="7"/>
  <c r="AX82" i="7"/>
  <c r="AZ81" i="7"/>
  <c r="AY81" i="7"/>
  <c r="AX81" i="7"/>
  <c r="AZ80" i="7"/>
  <c r="AY80" i="7"/>
  <c r="AX80" i="7"/>
  <c r="AZ79" i="7"/>
  <c r="AY79" i="7"/>
  <c r="AX79" i="7"/>
  <c r="AZ78" i="7"/>
  <c r="AY78" i="7"/>
  <c r="AX78" i="7"/>
  <c r="AZ77" i="7"/>
  <c r="AY77" i="7"/>
  <c r="AX77" i="7"/>
  <c r="AZ76" i="7"/>
  <c r="AY76" i="7"/>
  <c r="AX76" i="7"/>
  <c r="AZ75" i="7"/>
  <c r="AY75" i="7"/>
  <c r="AX75" i="7"/>
  <c r="AZ74" i="7"/>
  <c r="AY74" i="7"/>
  <c r="AX74" i="7"/>
  <c r="AZ73" i="7"/>
  <c r="AY73" i="7"/>
  <c r="AX73" i="7"/>
  <c r="AZ72" i="7"/>
  <c r="AY72" i="7"/>
  <c r="AX72" i="7"/>
  <c r="AZ71" i="7"/>
  <c r="AY71" i="7"/>
  <c r="AX71" i="7"/>
  <c r="AZ70" i="7"/>
  <c r="AY70" i="7"/>
  <c r="AX70" i="7"/>
  <c r="AZ69" i="7"/>
  <c r="AY69" i="7"/>
  <c r="AX69" i="7"/>
  <c r="AZ68" i="7"/>
  <c r="AY68" i="7"/>
  <c r="AX68" i="7"/>
  <c r="AZ67" i="7"/>
  <c r="AY67" i="7"/>
  <c r="AX67" i="7"/>
  <c r="AZ66" i="7"/>
  <c r="AY66" i="7"/>
  <c r="AX66" i="7"/>
  <c r="AZ65" i="7"/>
  <c r="AY65" i="7"/>
  <c r="AX65" i="7"/>
  <c r="AZ64" i="7"/>
  <c r="AY64" i="7"/>
  <c r="AX64" i="7"/>
  <c r="AZ63" i="7"/>
  <c r="AY63" i="7"/>
  <c r="AX63" i="7"/>
  <c r="AZ62" i="7"/>
  <c r="AY62" i="7"/>
  <c r="AX62" i="7"/>
  <c r="AZ61" i="7"/>
  <c r="AY61" i="7"/>
  <c r="AX61" i="7"/>
  <c r="AZ60" i="7"/>
  <c r="AY60" i="7"/>
  <c r="AX60" i="7"/>
  <c r="AZ59" i="7"/>
  <c r="AY59" i="7"/>
  <c r="AX59" i="7"/>
  <c r="AZ58" i="7"/>
  <c r="AY58" i="7"/>
  <c r="AX58" i="7"/>
  <c r="AZ57" i="7"/>
  <c r="AY57" i="7"/>
  <c r="AX57" i="7"/>
  <c r="AZ56" i="7"/>
  <c r="AY56" i="7"/>
  <c r="AX56" i="7"/>
  <c r="AZ55" i="7"/>
  <c r="AY55" i="7"/>
  <c r="AX55" i="7"/>
  <c r="AZ54" i="7"/>
  <c r="AY54" i="7"/>
  <c r="AX54" i="7"/>
  <c r="AZ53" i="7"/>
  <c r="AY53" i="7"/>
  <c r="AX53" i="7"/>
  <c r="AZ52" i="7"/>
  <c r="AY52" i="7"/>
  <c r="AX52" i="7"/>
  <c r="AZ51" i="7"/>
  <c r="AY51" i="7"/>
  <c r="AX51" i="7"/>
  <c r="AZ50" i="7"/>
  <c r="AY50" i="7"/>
  <c r="AX50" i="7"/>
  <c r="AZ49" i="7"/>
  <c r="AY49" i="7"/>
  <c r="AX49" i="7"/>
  <c r="AZ48" i="7"/>
  <c r="AY48" i="7"/>
  <c r="AX48" i="7"/>
  <c r="AZ47" i="7"/>
  <c r="AY47" i="7"/>
  <c r="AX47" i="7"/>
  <c r="AZ46" i="7"/>
  <c r="AY46" i="7"/>
  <c r="AX46" i="7"/>
  <c r="AZ45" i="7"/>
  <c r="AY45" i="7"/>
  <c r="AX45" i="7"/>
  <c r="AZ44" i="7"/>
  <c r="AY44" i="7"/>
  <c r="AX44" i="7"/>
  <c r="AZ43" i="7"/>
  <c r="AY43" i="7"/>
  <c r="AX43" i="7"/>
  <c r="AZ42" i="7"/>
  <c r="AY42" i="7"/>
  <c r="AX42" i="7"/>
  <c r="AZ41" i="7"/>
  <c r="AY41" i="7"/>
  <c r="AX41" i="7"/>
  <c r="AZ40" i="7"/>
  <c r="AY40" i="7"/>
  <c r="AX40" i="7"/>
  <c r="AZ39" i="7"/>
  <c r="AY39" i="7"/>
  <c r="AX39" i="7"/>
  <c r="AZ38" i="7"/>
  <c r="AY38" i="7"/>
  <c r="AX38" i="7"/>
  <c r="AZ37" i="7"/>
  <c r="AY37" i="7"/>
  <c r="AX37" i="7"/>
  <c r="AZ36" i="7"/>
  <c r="AY36" i="7"/>
  <c r="AX36" i="7"/>
  <c r="AZ35" i="7"/>
  <c r="AY35" i="7"/>
  <c r="AX35" i="7"/>
  <c r="AZ34" i="7"/>
  <c r="AY34" i="7"/>
  <c r="AX34" i="7"/>
  <c r="AZ33" i="7"/>
  <c r="AY33" i="7"/>
  <c r="AX33" i="7"/>
  <c r="AZ32" i="7"/>
  <c r="AY32" i="7"/>
  <c r="AX32" i="7"/>
  <c r="AZ31" i="7"/>
  <c r="AY31" i="7"/>
  <c r="AX31" i="7"/>
  <c r="AZ30" i="7"/>
  <c r="AY30" i="7"/>
  <c r="AX30" i="7"/>
  <c r="AZ29" i="7"/>
  <c r="AY29" i="7"/>
  <c r="AX29" i="7"/>
  <c r="AZ28" i="7"/>
  <c r="AY28" i="7"/>
  <c r="AX28" i="7"/>
  <c r="AZ27" i="7"/>
  <c r="AY27" i="7"/>
  <c r="AX27" i="7"/>
  <c r="AZ26" i="7"/>
  <c r="AY26" i="7"/>
  <c r="AX26" i="7"/>
  <c r="AZ25" i="7"/>
  <c r="AY25" i="7"/>
  <c r="AX25" i="7"/>
  <c r="AZ24" i="7"/>
  <c r="AY24" i="7"/>
  <c r="AX24" i="7"/>
  <c r="AZ23" i="7"/>
  <c r="AY23" i="7"/>
  <c r="AX23" i="7"/>
  <c r="AZ22" i="7"/>
  <c r="AY22" i="7"/>
  <c r="AX22" i="7"/>
  <c r="AZ21" i="7"/>
  <c r="AY21" i="7"/>
  <c r="AX21" i="7"/>
  <c r="AZ20" i="7"/>
  <c r="AY20" i="7"/>
  <c r="AX20" i="7"/>
  <c r="AZ19" i="7"/>
  <c r="AY19" i="7"/>
  <c r="AX19" i="7"/>
  <c r="AZ18" i="7"/>
  <c r="AY18" i="7"/>
  <c r="AX18" i="7"/>
  <c r="AZ17" i="7"/>
  <c r="AY17" i="7"/>
  <c r="AX17" i="7"/>
  <c r="AZ16" i="7"/>
  <c r="AY16" i="7"/>
  <c r="AX16" i="7"/>
  <c r="AZ15" i="7"/>
  <c r="AY15" i="7"/>
  <c r="AX15" i="7"/>
  <c r="AZ14" i="7"/>
  <c r="AY14" i="7"/>
  <c r="AX14" i="7"/>
  <c r="AZ13" i="7"/>
  <c r="AY13" i="7"/>
  <c r="AX13" i="7"/>
  <c r="AZ12" i="7"/>
  <c r="AY12" i="7"/>
  <c r="AX12" i="7"/>
  <c r="AZ11" i="7"/>
  <c r="AY11" i="7"/>
  <c r="AX11" i="7"/>
  <c r="AZ10" i="7"/>
  <c r="AY10" i="7"/>
  <c r="AX10" i="7"/>
  <c r="AZ9" i="7"/>
  <c r="AY9" i="7"/>
  <c r="AX9" i="7"/>
  <c r="AZ8" i="7"/>
  <c r="AY8" i="7"/>
  <c r="AX8" i="7"/>
  <c r="AZ7" i="7"/>
  <c r="AY7" i="7"/>
  <c r="AX7" i="7"/>
  <c r="AZ6" i="7"/>
  <c r="AY6" i="7"/>
  <c r="AX6" i="7"/>
  <c r="AZ5" i="7"/>
  <c r="AY5" i="7"/>
  <c r="AX5" i="7"/>
  <c r="AZ1" i="7"/>
  <c r="AY1" i="7"/>
  <c r="AX1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Z5" i="7"/>
  <c r="Y5" i="7"/>
  <c r="X5" i="7"/>
  <c r="Y1" i="7"/>
  <c r="Z1" i="7"/>
  <c r="X1" i="7"/>
  <c r="AA16" i="26" l="1"/>
  <c r="AA24" i="26"/>
  <c r="AA32" i="26"/>
  <c r="AA40" i="26"/>
  <c r="AA48" i="26"/>
  <c r="AA56" i="26"/>
  <c r="AA15" i="26"/>
  <c r="AA23" i="26"/>
  <c r="AA31" i="26"/>
  <c r="AA39" i="26"/>
  <c r="AA47" i="26"/>
  <c r="AA14" i="26"/>
  <c r="AA22" i="26"/>
  <c r="AA30" i="26"/>
  <c r="AA38" i="26"/>
  <c r="AA46" i="26"/>
  <c r="AA54" i="26"/>
  <c r="AA12" i="26"/>
  <c r="AA20" i="26"/>
  <c r="AA36" i="26"/>
  <c r="AA13" i="26"/>
  <c r="AA21" i="26"/>
  <c r="AA29" i="26"/>
  <c r="AA37" i="26"/>
  <c r="AA45" i="26"/>
  <c r="AA53" i="26"/>
  <c r="AA28" i="26"/>
  <c r="AA44" i="26"/>
  <c r="AA52" i="26"/>
  <c r="AA19" i="26"/>
  <c r="AA34" i="26"/>
  <c r="AA49" i="26"/>
  <c r="AA57" i="26"/>
  <c r="AA35" i="26"/>
  <c r="AA41" i="26"/>
  <c r="AA58" i="26"/>
  <c r="AA10" i="26"/>
  <c r="AA25" i="26"/>
  <c r="AA55" i="26"/>
  <c r="AA50" i="26"/>
  <c r="AA11" i="26"/>
  <c r="AA26" i="26"/>
  <c r="AA17" i="26"/>
  <c r="AA51" i="26"/>
  <c r="AA27" i="26"/>
  <c r="AA42" i="26"/>
  <c r="AA18" i="26"/>
  <c r="AA33" i="26"/>
  <c r="AA59" i="26"/>
  <c r="AA43" i="26"/>
  <c r="AA9" i="26"/>
  <c r="J5" i="26"/>
  <c r="AZ3" i="7"/>
  <c r="AY3" i="7"/>
  <c r="Y3" i="7"/>
  <c r="Z3" i="7"/>
  <c r="J12" i="26" l="1"/>
  <c r="J20" i="26"/>
  <c r="J28" i="26"/>
  <c r="J36" i="26"/>
  <c r="J44" i="26"/>
  <c r="J52" i="26"/>
  <c r="J11" i="26"/>
  <c r="J19" i="26"/>
  <c r="J27" i="26"/>
  <c r="J35" i="26"/>
  <c r="J43" i="26"/>
  <c r="J51" i="26"/>
  <c r="J10" i="26"/>
  <c r="J16" i="26"/>
  <c r="J22" i="26"/>
  <c r="J42" i="26"/>
  <c r="J48" i="26"/>
  <c r="J54" i="26"/>
  <c r="J13" i="26"/>
  <c r="J33" i="26"/>
  <c r="J39" i="26"/>
  <c r="J45" i="26"/>
  <c r="J57" i="26"/>
  <c r="J18" i="26"/>
  <c r="J24" i="26"/>
  <c r="J30" i="26"/>
  <c r="J50" i="26"/>
  <c r="J15" i="26"/>
  <c r="J21" i="26"/>
  <c r="J41" i="26"/>
  <c r="J47" i="26"/>
  <c r="J53" i="26"/>
  <c r="J56" i="26"/>
  <c r="J26" i="26"/>
  <c r="J32" i="26"/>
  <c r="J38" i="26"/>
  <c r="J23" i="26"/>
  <c r="J40" i="26"/>
  <c r="J49" i="26"/>
  <c r="J58" i="26"/>
  <c r="J17" i="26"/>
  <c r="J29" i="26"/>
  <c r="J25" i="26"/>
  <c r="J37" i="26"/>
  <c r="J59" i="26"/>
  <c r="J34" i="26"/>
  <c r="J46" i="26"/>
  <c r="J9" i="26"/>
  <c r="J31" i="26"/>
  <c r="J55" i="26"/>
  <c r="J14" i="26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J7" i="26" l="1"/>
  <c r="J6" i="26" s="1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5" i="7"/>
  <c r="K3" i="7" l="1"/>
  <c r="AQ3" i="7"/>
  <c r="AN3" i="7"/>
  <c r="AK3" i="7"/>
  <c r="Q3" i="7"/>
  <c r="N3" i="7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3" i="6"/>
  <c r="L3" i="6"/>
  <c r="AC10" i="26" l="1"/>
  <c r="AD10" i="26"/>
  <c r="AE10" i="26"/>
  <c r="AF10" i="26"/>
  <c r="AG10" i="26"/>
  <c r="AC11" i="26"/>
  <c r="AD11" i="26"/>
  <c r="AE11" i="26"/>
  <c r="AF11" i="26"/>
  <c r="AG11" i="26"/>
  <c r="AC12" i="26"/>
  <c r="AD12" i="26"/>
  <c r="AE12" i="26"/>
  <c r="AF12" i="26"/>
  <c r="AG12" i="26"/>
  <c r="AC13" i="26"/>
  <c r="AD13" i="26"/>
  <c r="AE13" i="26"/>
  <c r="AF13" i="26"/>
  <c r="AG13" i="26"/>
  <c r="AC14" i="26"/>
  <c r="AD14" i="26"/>
  <c r="AE14" i="26"/>
  <c r="AF14" i="26"/>
  <c r="AG14" i="26"/>
  <c r="AC15" i="26"/>
  <c r="AD15" i="26"/>
  <c r="AE15" i="26"/>
  <c r="AF15" i="26"/>
  <c r="AG15" i="26"/>
  <c r="AC16" i="26"/>
  <c r="AD16" i="26"/>
  <c r="AE16" i="26"/>
  <c r="AF16" i="26"/>
  <c r="AG16" i="26"/>
  <c r="AC17" i="26"/>
  <c r="AD17" i="26"/>
  <c r="AE17" i="26"/>
  <c r="AF17" i="26"/>
  <c r="AG17" i="26"/>
  <c r="AC18" i="26"/>
  <c r="AD18" i="26"/>
  <c r="AE18" i="26"/>
  <c r="AF18" i="26"/>
  <c r="AG18" i="26"/>
  <c r="AC19" i="26"/>
  <c r="AD19" i="26"/>
  <c r="AE19" i="26"/>
  <c r="AF19" i="26"/>
  <c r="AG19" i="26"/>
  <c r="AC20" i="26"/>
  <c r="AD20" i="26"/>
  <c r="AE20" i="26"/>
  <c r="AF20" i="26"/>
  <c r="AG20" i="26"/>
  <c r="AC21" i="26"/>
  <c r="AD21" i="26"/>
  <c r="AE21" i="26"/>
  <c r="AF21" i="26"/>
  <c r="AG21" i="26"/>
  <c r="AC22" i="26"/>
  <c r="AD22" i="26"/>
  <c r="AE22" i="26"/>
  <c r="AF22" i="26"/>
  <c r="AG22" i="26"/>
  <c r="AC23" i="26"/>
  <c r="AD23" i="26"/>
  <c r="AE23" i="26"/>
  <c r="AF23" i="26"/>
  <c r="AG23" i="26"/>
  <c r="AC24" i="26"/>
  <c r="AD24" i="26"/>
  <c r="AE24" i="26"/>
  <c r="AF24" i="26"/>
  <c r="AG24" i="26"/>
  <c r="AC25" i="26"/>
  <c r="AD25" i="26"/>
  <c r="AE25" i="26"/>
  <c r="AF25" i="26"/>
  <c r="AG25" i="26"/>
  <c r="AC26" i="26"/>
  <c r="AD26" i="26"/>
  <c r="AE26" i="26"/>
  <c r="AF26" i="26"/>
  <c r="AG26" i="26"/>
  <c r="AC27" i="26"/>
  <c r="AD27" i="26"/>
  <c r="AE27" i="26"/>
  <c r="AF27" i="26"/>
  <c r="AG27" i="26"/>
  <c r="AC28" i="26"/>
  <c r="AD28" i="26"/>
  <c r="AE28" i="26"/>
  <c r="AF28" i="26"/>
  <c r="AG28" i="26"/>
  <c r="AC29" i="26"/>
  <c r="AD29" i="26"/>
  <c r="AE29" i="26"/>
  <c r="AF29" i="26"/>
  <c r="AG29" i="26"/>
  <c r="AC30" i="26"/>
  <c r="AD30" i="26"/>
  <c r="AE30" i="26"/>
  <c r="AF30" i="26"/>
  <c r="AG30" i="26"/>
  <c r="AC31" i="26"/>
  <c r="AD31" i="26"/>
  <c r="AE31" i="26"/>
  <c r="AF31" i="26"/>
  <c r="AG31" i="26"/>
  <c r="AC32" i="26"/>
  <c r="AD32" i="26"/>
  <c r="AE32" i="26"/>
  <c r="AF32" i="26"/>
  <c r="AG32" i="26"/>
  <c r="AC33" i="26"/>
  <c r="AD33" i="26"/>
  <c r="AE33" i="26"/>
  <c r="AF33" i="26"/>
  <c r="AG33" i="26"/>
  <c r="AC34" i="26"/>
  <c r="AD34" i="26"/>
  <c r="AE34" i="26"/>
  <c r="AF34" i="26"/>
  <c r="AG34" i="26"/>
  <c r="AC35" i="26"/>
  <c r="AD35" i="26"/>
  <c r="AE35" i="26"/>
  <c r="AF35" i="26"/>
  <c r="AG35" i="26"/>
  <c r="AC36" i="26"/>
  <c r="AD36" i="26"/>
  <c r="AE36" i="26"/>
  <c r="AF36" i="26"/>
  <c r="AG36" i="26"/>
  <c r="AC37" i="26"/>
  <c r="AD37" i="26"/>
  <c r="AE37" i="26"/>
  <c r="AF37" i="26"/>
  <c r="AG37" i="26"/>
  <c r="AC38" i="26"/>
  <c r="AD38" i="26"/>
  <c r="AE38" i="26"/>
  <c r="AF38" i="26"/>
  <c r="AG38" i="26"/>
  <c r="AC39" i="26"/>
  <c r="AD39" i="26"/>
  <c r="AE39" i="26"/>
  <c r="AF39" i="26"/>
  <c r="AG39" i="26"/>
  <c r="AC40" i="26"/>
  <c r="AD40" i="26"/>
  <c r="AE40" i="26"/>
  <c r="AF40" i="26"/>
  <c r="AG40" i="26"/>
  <c r="AC41" i="26"/>
  <c r="AD41" i="26"/>
  <c r="AE41" i="26"/>
  <c r="AF41" i="26"/>
  <c r="AG41" i="26"/>
  <c r="AC42" i="26"/>
  <c r="AD42" i="26"/>
  <c r="AE42" i="26"/>
  <c r="AF42" i="26"/>
  <c r="AG42" i="26"/>
  <c r="AC43" i="26"/>
  <c r="AD43" i="26"/>
  <c r="AE43" i="26"/>
  <c r="AF43" i="26"/>
  <c r="AG43" i="26"/>
  <c r="AC44" i="26"/>
  <c r="AD44" i="26"/>
  <c r="AE44" i="26"/>
  <c r="AF44" i="26"/>
  <c r="AG44" i="26"/>
  <c r="AC45" i="26"/>
  <c r="AD45" i="26"/>
  <c r="AE45" i="26"/>
  <c r="AF45" i="26"/>
  <c r="AG45" i="26"/>
  <c r="AC46" i="26"/>
  <c r="AD46" i="26"/>
  <c r="AE46" i="26"/>
  <c r="AF46" i="26"/>
  <c r="AG46" i="26"/>
  <c r="AC47" i="26"/>
  <c r="AD47" i="26"/>
  <c r="AE47" i="26"/>
  <c r="AF47" i="26"/>
  <c r="AG47" i="26"/>
  <c r="AC48" i="26"/>
  <c r="AD48" i="26"/>
  <c r="AE48" i="26"/>
  <c r="AF48" i="26"/>
  <c r="AG48" i="26"/>
  <c r="AC49" i="26"/>
  <c r="AD49" i="26"/>
  <c r="AE49" i="26"/>
  <c r="AF49" i="26"/>
  <c r="AG49" i="26"/>
  <c r="AC50" i="26"/>
  <c r="AD50" i="26"/>
  <c r="AE50" i="26"/>
  <c r="AF50" i="26"/>
  <c r="AG50" i="26"/>
  <c r="AC51" i="26"/>
  <c r="AD51" i="26"/>
  <c r="AE51" i="26"/>
  <c r="AF51" i="26"/>
  <c r="AG51" i="26"/>
  <c r="AC52" i="26"/>
  <c r="AD52" i="26"/>
  <c r="AE52" i="26"/>
  <c r="AF52" i="26"/>
  <c r="AG52" i="26"/>
  <c r="AC53" i="26"/>
  <c r="AD53" i="26"/>
  <c r="AE53" i="26"/>
  <c r="AF53" i="26"/>
  <c r="AG53" i="26"/>
  <c r="AC54" i="26"/>
  <c r="AD54" i="26"/>
  <c r="AE54" i="26"/>
  <c r="AF54" i="26"/>
  <c r="AG54" i="26"/>
  <c r="AC55" i="26"/>
  <c r="AD55" i="26"/>
  <c r="AE55" i="26"/>
  <c r="AF55" i="26"/>
  <c r="AG55" i="26"/>
  <c r="AC56" i="26"/>
  <c r="AD56" i="26"/>
  <c r="AE56" i="26"/>
  <c r="AF56" i="26"/>
  <c r="AG56" i="26"/>
  <c r="AC57" i="26"/>
  <c r="AD57" i="26"/>
  <c r="AE57" i="26"/>
  <c r="AF57" i="26"/>
  <c r="AG57" i="26"/>
  <c r="AC58" i="26"/>
  <c r="AD58" i="26"/>
  <c r="AE58" i="26"/>
  <c r="AF58" i="26"/>
  <c r="AG58" i="26"/>
  <c r="AC59" i="26"/>
  <c r="AD59" i="26"/>
  <c r="AE59" i="26"/>
  <c r="AF59" i="26"/>
  <c r="AG59" i="26"/>
  <c r="AG9" i="26"/>
  <c r="AF9" i="26"/>
  <c r="AE9" i="26"/>
  <c r="AD9" i="26"/>
  <c r="AC9" i="26"/>
  <c r="AV1" i="7"/>
  <c r="AS1" i="7"/>
  <c r="AP1" i="7"/>
  <c r="AM1" i="7"/>
  <c r="V1" i="7"/>
  <c r="S1" i="7"/>
  <c r="P1" i="7"/>
  <c r="M1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5" i="7"/>
  <c r="M3" i="7" l="1"/>
  <c r="AM3" i="7"/>
  <c r="AP3" i="7"/>
  <c r="P3" i="7"/>
  <c r="AH10" i="26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H44" i="26"/>
  <c r="AH45" i="26"/>
  <c r="AH46" i="26"/>
  <c r="AH47" i="26"/>
  <c r="AH48" i="26"/>
  <c r="AH49" i="26"/>
  <c r="AH50" i="26"/>
  <c r="AH51" i="26"/>
  <c r="AH52" i="26"/>
  <c r="AH53" i="26"/>
  <c r="AH54" i="26"/>
  <c r="AH55" i="26"/>
  <c r="AH56" i="26"/>
  <c r="AH57" i="26"/>
  <c r="AH58" i="26"/>
  <c r="AH59" i="26"/>
  <c r="AH9" i="26"/>
  <c r="AH3" i="26"/>
  <c r="AG3" i="26"/>
  <c r="AF3" i="26"/>
  <c r="AE3" i="26"/>
  <c r="AD3" i="26"/>
  <c r="AC3" i="26"/>
  <c r="AA6" i="25"/>
  <c r="AB6" i="25"/>
  <c r="AC6" i="25"/>
  <c r="AD6" i="25"/>
  <c r="AA7" i="25"/>
  <c r="AB7" i="25"/>
  <c r="AC7" i="25"/>
  <c r="AD7" i="25"/>
  <c r="AA8" i="25"/>
  <c r="AB8" i="25"/>
  <c r="AC8" i="25"/>
  <c r="AD8" i="25"/>
  <c r="AA9" i="25"/>
  <c r="AB9" i="25"/>
  <c r="AC9" i="25"/>
  <c r="AD9" i="25"/>
  <c r="AA10" i="25"/>
  <c r="AB10" i="25"/>
  <c r="AC10" i="25"/>
  <c r="AD10" i="25"/>
  <c r="AA11" i="25"/>
  <c r="AB11" i="25"/>
  <c r="AC11" i="25"/>
  <c r="AD11" i="25"/>
  <c r="AA12" i="25"/>
  <c r="AB12" i="25"/>
  <c r="AC12" i="25"/>
  <c r="AD12" i="25"/>
  <c r="AA13" i="25"/>
  <c r="AB13" i="25"/>
  <c r="AC13" i="25"/>
  <c r="AD13" i="25"/>
  <c r="AA14" i="25"/>
  <c r="AB14" i="25"/>
  <c r="AC14" i="25"/>
  <c r="AD14" i="25"/>
  <c r="AA15" i="25"/>
  <c r="AB15" i="25"/>
  <c r="AC15" i="25"/>
  <c r="AD15" i="25"/>
  <c r="AA16" i="25"/>
  <c r="AB16" i="25"/>
  <c r="AC16" i="25"/>
  <c r="AD16" i="25"/>
  <c r="AA17" i="25"/>
  <c r="AB17" i="25"/>
  <c r="AC17" i="25"/>
  <c r="AD17" i="25"/>
  <c r="AA18" i="25"/>
  <c r="AB18" i="25"/>
  <c r="AC18" i="25"/>
  <c r="AD18" i="25"/>
  <c r="AA19" i="25"/>
  <c r="AB19" i="25"/>
  <c r="AC19" i="25"/>
  <c r="AD19" i="25"/>
  <c r="AA20" i="25"/>
  <c r="AB20" i="25"/>
  <c r="AC20" i="25"/>
  <c r="AD20" i="25"/>
  <c r="AA21" i="25"/>
  <c r="AB21" i="25"/>
  <c r="AC21" i="25"/>
  <c r="AD21" i="25"/>
  <c r="AA22" i="25"/>
  <c r="AB22" i="25"/>
  <c r="AC22" i="25"/>
  <c r="AD22" i="25"/>
  <c r="AA23" i="25"/>
  <c r="AB23" i="25"/>
  <c r="AC23" i="25"/>
  <c r="AD23" i="25"/>
  <c r="AA24" i="25"/>
  <c r="AB24" i="25"/>
  <c r="AC24" i="25"/>
  <c r="AD24" i="25"/>
  <c r="AA25" i="25"/>
  <c r="AB25" i="25"/>
  <c r="AC25" i="25"/>
  <c r="AD25" i="25"/>
  <c r="AA26" i="25"/>
  <c r="AB26" i="25"/>
  <c r="AC26" i="25"/>
  <c r="AD26" i="25"/>
  <c r="AA27" i="25"/>
  <c r="AB27" i="25"/>
  <c r="AC27" i="25"/>
  <c r="AD27" i="25"/>
  <c r="AA28" i="25"/>
  <c r="AB28" i="25"/>
  <c r="AC28" i="25"/>
  <c r="AD28" i="25"/>
  <c r="AA29" i="25"/>
  <c r="AB29" i="25"/>
  <c r="AC29" i="25"/>
  <c r="AD29" i="25"/>
  <c r="AA30" i="25"/>
  <c r="AB30" i="25"/>
  <c r="AC30" i="25"/>
  <c r="AD30" i="25"/>
  <c r="AA31" i="25"/>
  <c r="AB31" i="25"/>
  <c r="AC31" i="25"/>
  <c r="AD31" i="25"/>
  <c r="AA32" i="25"/>
  <c r="AB32" i="25"/>
  <c r="AC32" i="25"/>
  <c r="AD32" i="25"/>
  <c r="AA33" i="25"/>
  <c r="AB33" i="25"/>
  <c r="AC33" i="25"/>
  <c r="AD33" i="25"/>
  <c r="AA34" i="25"/>
  <c r="AB34" i="25"/>
  <c r="AC34" i="25"/>
  <c r="AD34" i="25"/>
  <c r="AA35" i="25"/>
  <c r="AB35" i="25"/>
  <c r="AC35" i="25"/>
  <c r="AD35" i="25"/>
  <c r="AA36" i="25"/>
  <c r="AB36" i="25"/>
  <c r="AC36" i="25"/>
  <c r="AD36" i="25"/>
  <c r="AA37" i="25"/>
  <c r="AB37" i="25"/>
  <c r="AC37" i="25"/>
  <c r="AD37" i="25"/>
  <c r="AA38" i="25"/>
  <c r="AB38" i="25"/>
  <c r="AC38" i="25"/>
  <c r="AD38" i="25"/>
  <c r="AA39" i="25"/>
  <c r="AB39" i="25"/>
  <c r="AC39" i="25"/>
  <c r="AD39" i="25"/>
  <c r="AA40" i="25"/>
  <c r="AB40" i="25"/>
  <c r="AC40" i="25"/>
  <c r="AD40" i="25"/>
  <c r="AA41" i="25"/>
  <c r="AB41" i="25"/>
  <c r="AC41" i="25"/>
  <c r="AD41" i="25"/>
  <c r="AA42" i="25"/>
  <c r="AB42" i="25"/>
  <c r="AC42" i="25"/>
  <c r="AD42" i="25"/>
  <c r="AA43" i="25"/>
  <c r="AB43" i="25"/>
  <c r="AC43" i="25"/>
  <c r="AD43" i="25"/>
  <c r="AA44" i="25"/>
  <c r="AB44" i="25"/>
  <c r="AC44" i="25"/>
  <c r="AD44" i="25"/>
  <c r="AA45" i="25"/>
  <c r="AB45" i="25"/>
  <c r="AC45" i="25"/>
  <c r="AD45" i="25"/>
  <c r="AA46" i="25"/>
  <c r="AB46" i="25"/>
  <c r="AC46" i="25"/>
  <c r="AD46" i="25"/>
  <c r="AA47" i="25"/>
  <c r="AB47" i="25"/>
  <c r="AC47" i="25"/>
  <c r="AD47" i="25"/>
  <c r="AA48" i="25"/>
  <c r="AB48" i="25"/>
  <c r="AC48" i="25"/>
  <c r="AD48" i="25"/>
  <c r="AA49" i="25"/>
  <c r="AB49" i="25"/>
  <c r="AC49" i="25"/>
  <c r="AD49" i="25"/>
  <c r="AA50" i="25"/>
  <c r="AB50" i="25"/>
  <c r="AC50" i="25"/>
  <c r="AD50" i="25"/>
  <c r="AA51" i="25"/>
  <c r="AB51" i="25"/>
  <c r="AC51" i="25"/>
  <c r="AD51" i="25"/>
  <c r="AA52" i="25"/>
  <c r="AB52" i="25"/>
  <c r="AC52" i="25"/>
  <c r="AD52" i="25"/>
  <c r="AA53" i="25"/>
  <c r="AB53" i="25"/>
  <c r="AC53" i="25"/>
  <c r="AD53" i="25"/>
  <c r="AA54" i="25"/>
  <c r="AB54" i="25"/>
  <c r="AC54" i="25"/>
  <c r="AD54" i="25"/>
  <c r="AA55" i="25"/>
  <c r="AB55" i="25"/>
  <c r="AC55" i="25"/>
  <c r="AD55" i="25"/>
  <c r="AD5" i="25"/>
  <c r="AC5" i="25"/>
  <c r="AB5" i="25"/>
  <c r="AA5" i="25"/>
  <c r="AD3" i="25"/>
  <c r="AC3" i="25"/>
  <c r="AB3" i="25"/>
  <c r="AA3" i="25"/>
  <c r="H6" i="25"/>
  <c r="I6" i="25"/>
  <c r="J6" i="25"/>
  <c r="K6" i="25"/>
  <c r="H7" i="25"/>
  <c r="I7" i="25"/>
  <c r="J7" i="25"/>
  <c r="K7" i="25"/>
  <c r="H8" i="25"/>
  <c r="I8" i="25"/>
  <c r="J8" i="25"/>
  <c r="K8" i="25"/>
  <c r="H9" i="25"/>
  <c r="I9" i="25"/>
  <c r="J9" i="25"/>
  <c r="K9" i="25"/>
  <c r="H10" i="25"/>
  <c r="I10" i="25"/>
  <c r="J10" i="25"/>
  <c r="K10" i="25"/>
  <c r="H11" i="25"/>
  <c r="I11" i="25"/>
  <c r="J11" i="25"/>
  <c r="K11" i="25"/>
  <c r="H12" i="25"/>
  <c r="I12" i="25"/>
  <c r="J12" i="25"/>
  <c r="K12" i="25"/>
  <c r="H13" i="25"/>
  <c r="I13" i="25"/>
  <c r="J13" i="25"/>
  <c r="K13" i="25"/>
  <c r="H14" i="25"/>
  <c r="I14" i="25"/>
  <c r="J14" i="25"/>
  <c r="K14" i="25"/>
  <c r="H15" i="25"/>
  <c r="I15" i="25"/>
  <c r="J15" i="25"/>
  <c r="K15" i="25"/>
  <c r="H16" i="25"/>
  <c r="I16" i="25"/>
  <c r="J16" i="25"/>
  <c r="K16" i="25"/>
  <c r="H17" i="25"/>
  <c r="I17" i="25"/>
  <c r="J17" i="25"/>
  <c r="K17" i="25"/>
  <c r="H18" i="25"/>
  <c r="I18" i="25"/>
  <c r="J18" i="25"/>
  <c r="K18" i="25"/>
  <c r="H19" i="25"/>
  <c r="I19" i="25"/>
  <c r="J19" i="25"/>
  <c r="K19" i="25"/>
  <c r="H20" i="25"/>
  <c r="I20" i="25"/>
  <c r="J20" i="25"/>
  <c r="K20" i="25"/>
  <c r="H21" i="25"/>
  <c r="I21" i="25"/>
  <c r="J21" i="25"/>
  <c r="K21" i="25"/>
  <c r="H22" i="25"/>
  <c r="I22" i="25"/>
  <c r="J22" i="25"/>
  <c r="K22" i="25"/>
  <c r="H23" i="25"/>
  <c r="I23" i="25"/>
  <c r="J23" i="25"/>
  <c r="K23" i="25"/>
  <c r="H24" i="25"/>
  <c r="I24" i="25"/>
  <c r="J24" i="25"/>
  <c r="K24" i="25"/>
  <c r="H25" i="25"/>
  <c r="I25" i="25"/>
  <c r="J25" i="25"/>
  <c r="K25" i="25"/>
  <c r="H26" i="25"/>
  <c r="I26" i="25"/>
  <c r="J26" i="25"/>
  <c r="K26" i="25"/>
  <c r="H27" i="25"/>
  <c r="I27" i="25"/>
  <c r="J27" i="25"/>
  <c r="K27" i="25"/>
  <c r="H28" i="25"/>
  <c r="I28" i="25"/>
  <c r="J28" i="25"/>
  <c r="K28" i="25"/>
  <c r="H29" i="25"/>
  <c r="I29" i="25"/>
  <c r="J29" i="25"/>
  <c r="K29" i="25"/>
  <c r="H30" i="25"/>
  <c r="I30" i="25"/>
  <c r="J30" i="25"/>
  <c r="K30" i="25"/>
  <c r="H31" i="25"/>
  <c r="I31" i="25"/>
  <c r="J31" i="25"/>
  <c r="K31" i="25"/>
  <c r="H32" i="25"/>
  <c r="I32" i="25"/>
  <c r="J32" i="25"/>
  <c r="K32" i="25"/>
  <c r="H33" i="25"/>
  <c r="I33" i="25"/>
  <c r="J33" i="25"/>
  <c r="K33" i="25"/>
  <c r="H34" i="25"/>
  <c r="I34" i="25"/>
  <c r="J34" i="25"/>
  <c r="K34" i="25"/>
  <c r="H35" i="25"/>
  <c r="I35" i="25"/>
  <c r="J35" i="25"/>
  <c r="K35" i="25"/>
  <c r="H36" i="25"/>
  <c r="I36" i="25"/>
  <c r="J36" i="25"/>
  <c r="K36" i="25"/>
  <c r="H37" i="25"/>
  <c r="I37" i="25"/>
  <c r="J37" i="25"/>
  <c r="K37" i="25"/>
  <c r="H38" i="25"/>
  <c r="I38" i="25"/>
  <c r="J38" i="25"/>
  <c r="K38" i="25"/>
  <c r="H39" i="25"/>
  <c r="I39" i="25"/>
  <c r="J39" i="25"/>
  <c r="K39" i="25"/>
  <c r="H40" i="25"/>
  <c r="I40" i="25"/>
  <c r="J40" i="25"/>
  <c r="K40" i="25"/>
  <c r="H41" i="25"/>
  <c r="I41" i="25"/>
  <c r="J41" i="25"/>
  <c r="K41" i="25"/>
  <c r="H42" i="25"/>
  <c r="I42" i="25"/>
  <c r="J42" i="25"/>
  <c r="K42" i="25"/>
  <c r="H43" i="25"/>
  <c r="I43" i="25"/>
  <c r="J43" i="25"/>
  <c r="K43" i="25"/>
  <c r="H44" i="25"/>
  <c r="I44" i="25"/>
  <c r="J44" i="25"/>
  <c r="K44" i="25"/>
  <c r="H45" i="25"/>
  <c r="I45" i="25"/>
  <c r="J45" i="25"/>
  <c r="K45" i="25"/>
  <c r="H46" i="25"/>
  <c r="I46" i="25"/>
  <c r="J46" i="25"/>
  <c r="K46" i="25"/>
  <c r="H47" i="25"/>
  <c r="I47" i="25"/>
  <c r="J47" i="25"/>
  <c r="K47" i="25"/>
  <c r="H48" i="25"/>
  <c r="I48" i="25"/>
  <c r="J48" i="25"/>
  <c r="K48" i="25"/>
  <c r="H49" i="25"/>
  <c r="I49" i="25"/>
  <c r="J49" i="25"/>
  <c r="K49" i="25"/>
  <c r="H50" i="25"/>
  <c r="I50" i="25"/>
  <c r="J50" i="25"/>
  <c r="K50" i="25"/>
  <c r="H51" i="25"/>
  <c r="I51" i="25"/>
  <c r="J51" i="25"/>
  <c r="K51" i="25"/>
  <c r="H52" i="25"/>
  <c r="I52" i="25"/>
  <c r="J52" i="25"/>
  <c r="K52" i="25"/>
  <c r="H53" i="25"/>
  <c r="I53" i="25"/>
  <c r="J53" i="25"/>
  <c r="K53" i="25"/>
  <c r="H54" i="25"/>
  <c r="I54" i="25"/>
  <c r="J54" i="25"/>
  <c r="K54" i="25"/>
  <c r="H55" i="25"/>
  <c r="I55" i="25"/>
  <c r="J55" i="25"/>
  <c r="K55" i="25"/>
  <c r="K3" i="25"/>
  <c r="I3" i="25"/>
  <c r="J3" i="25"/>
  <c r="H5" i="25"/>
  <c r="H3" i="25"/>
  <c r="I5" i="25"/>
  <c r="J5" i="25"/>
  <c r="H5" i="26" s="1"/>
  <c r="K5" i="25"/>
  <c r="I5" i="26" s="1"/>
  <c r="F3" i="26"/>
  <c r="I3" i="26"/>
  <c r="H3" i="26"/>
  <c r="G3" i="26"/>
  <c r="Z5" i="26" l="1"/>
  <c r="Z15" i="26" s="1"/>
  <c r="G5" i="26"/>
  <c r="G49" i="26" s="1"/>
  <c r="W5" i="26"/>
  <c r="X5" i="26"/>
  <c r="Y5" i="26"/>
  <c r="Z23" i="26"/>
  <c r="Z31" i="26"/>
  <c r="Z39" i="26"/>
  <c r="Z47" i="26"/>
  <c r="Z55" i="26"/>
  <c r="Z22" i="26"/>
  <c r="Z30" i="26"/>
  <c r="Z38" i="26"/>
  <c r="Z46" i="26"/>
  <c r="Z13" i="26"/>
  <c r="Z29" i="26"/>
  <c r="Z37" i="26"/>
  <c r="Z45" i="26"/>
  <c r="Z53" i="26"/>
  <c r="Z11" i="26"/>
  <c r="Z35" i="26"/>
  <c r="Z43" i="26"/>
  <c r="Z59" i="26"/>
  <c r="Z12" i="26"/>
  <c r="Z20" i="26"/>
  <c r="Z36" i="26"/>
  <c r="Z44" i="26"/>
  <c r="Z52" i="26"/>
  <c r="Z19" i="26"/>
  <c r="Z51" i="26"/>
  <c r="Z25" i="26"/>
  <c r="Z40" i="26"/>
  <c r="Z41" i="26"/>
  <c r="Z58" i="26"/>
  <c r="Z16" i="26"/>
  <c r="Z26" i="26"/>
  <c r="Z32" i="26"/>
  <c r="Z42" i="26"/>
  <c r="Z56" i="26"/>
  <c r="Z18" i="26"/>
  <c r="Z48" i="26"/>
  <c r="Z54" i="26"/>
  <c r="Z24" i="26"/>
  <c r="Z34" i="26"/>
  <c r="Z49" i="26"/>
  <c r="Z9" i="26"/>
  <c r="Z17" i="26"/>
  <c r="I11" i="26"/>
  <c r="I19" i="26"/>
  <c r="I27" i="26"/>
  <c r="I35" i="26"/>
  <c r="I43" i="26"/>
  <c r="I51" i="26"/>
  <c r="I59" i="26"/>
  <c r="I10" i="26"/>
  <c r="I18" i="26"/>
  <c r="I26" i="26"/>
  <c r="I34" i="26"/>
  <c r="I42" i="26"/>
  <c r="I50" i="26"/>
  <c r="I13" i="26"/>
  <c r="I33" i="26"/>
  <c r="I39" i="26"/>
  <c r="I45" i="26"/>
  <c r="I57" i="26"/>
  <c r="I24" i="26"/>
  <c r="I30" i="26"/>
  <c r="I36" i="26"/>
  <c r="I15" i="26"/>
  <c r="I21" i="26"/>
  <c r="I41" i="26"/>
  <c r="I47" i="26"/>
  <c r="I53" i="26"/>
  <c r="I56" i="26"/>
  <c r="I12" i="26"/>
  <c r="I32" i="26"/>
  <c r="I38" i="26"/>
  <c r="I44" i="26"/>
  <c r="I17" i="26"/>
  <c r="I23" i="26"/>
  <c r="I29" i="26"/>
  <c r="I49" i="26"/>
  <c r="I31" i="26"/>
  <c r="I55" i="26"/>
  <c r="I20" i="26"/>
  <c r="I48" i="26"/>
  <c r="I58" i="26"/>
  <c r="I16" i="26"/>
  <c r="I28" i="26"/>
  <c r="I25" i="26"/>
  <c r="I37" i="26"/>
  <c r="I46" i="26"/>
  <c r="I14" i="26"/>
  <c r="I40" i="26"/>
  <c r="I52" i="26"/>
  <c r="I9" i="26"/>
  <c r="I22" i="26"/>
  <c r="I54" i="26"/>
  <c r="H10" i="26"/>
  <c r="H18" i="26"/>
  <c r="H26" i="26"/>
  <c r="H34" i="26"/>
  <c r="H42" i="26"/>
  <c r="H50" i="26"/>
  <c r="H58" i="26"/>
  <c r="H17" i="26"/>
  <c r="H25" i="26"/>
  <c r="H33" i="26"/>
  <c r="H41" i="26"/>
  <c r="H49" i="26"/>
  <c r="H24" i="26"/>
  <c r="H30" i="26"/>
  <c r="H36" i="26"/>
  <c r="H9" i="26"/>
  <c r="H15" i="26"/>
  <c r="H21" i="26"/>
  <c r="H27" i="26"/>
  <c r="H47" i="26"/>
  <c r="H53" i="26"/>
  <c r="H56" i="26"/>
  <c r="H12" i="26"/>
  <c r="H32" i="26"/>
  <c r="H38" i="26"/>
  <c r="H44" i="26"/>
  <c r="H23" i="26"/>
  <c r="H29" i="26"/>
  <c r="H35" i="26"/>
  <c r="H55" i="26"/>
  <c r="H14" i="26"/>
  <c r="H20" i="26"/>
  <c r="H40" i="26"/>
  <c r="H46" i="26"/>
  <c r="H52" i="26"/>
  <c r="H11" i="26"/>
  <c r="H39" i="26"/>
  <c r="H51" i="26"/>
  <c r="H16" i="26"/>
  <c r="H28" i="26"/>
  <c r="H37" i="26"/>
  <c r="H45" i="26"/>
  <c r="H59" i="26"/>
  <c r="H13" i="26"/>
  <c r="H22" i="26"/>
  <c r="H54" i="26"/>
  <c r="H19" i="26"/>
  <c r="H48" i="26"/>
  <c r="H31" i="26"/>
  <c r="H43" i="26"/>
  <c r="H57" i="26"/>
  <c r="G17" i="26"/>
  <c r="G25" i="26"/>
  <c r="G33" i="26"/>
  <c r="G57" i="26"/>
  <c r="G16" i="26"/>
  <c r="G24" i="26"/>
  <c r="G32" i="26"/>
  <c r="G10" i="26"/>
  <c r="G15" i="26"/>
  <c r="G21" i="26"/>
  <c r="G27" i="26"/>
  <c r="G56" i="26"/>
  <c r="G12" i="26"/>
  <c r="G18" i="26"/>
  <c r="G38" i="26"/>
  <c r="G9" i="26"/>
  <c r="G23" i="26"/>
  <c r="G29" i="26"/>
  <c r="G35" i="26"/>
  <c r="G20" i="26"/>
  <c r="G26" i="26"/>
  <c r="G46" i="26"/>
  <c r="G52" i="26"/>
  <c r="G31" i="26"/>
  <c r="G37" i="26"/>
  <c r="G43" i="26"/>
  <c r="G19" i="26"/>
  <c r="G13" i="26"/>
  <c r="G22" i="26"/>
  <c r="G34" i="26"/>
  <c r="G54" i="26"/>
  <c r="G28" i="26"/>
  <c r="G58" i="26"/>
  <c r="G39" i="26"/>
  <c r="G51" i="26"/>
  <c r="F5" i="26"/>
  <c r="AH7" i="26"/>
  <c r="AH6" i="26" s="1"/>
  <c r="D3" i="26"/>
  <c r="Q3" i="26"/>
  <c r="P3" i="26"/>
  <c r="O3" i="26"/>
  <c r="N3" i="26"/>
  <c r="M3" i="26"/>
  <c r="L3" i="26"/>
  <c r="E3" i="26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AK39" i="25"/>
  <c r="AK40" i="25"/>
  <c r="AK41" i="25"/>
  <c r="AK42" i="25"/>
  <c r="AK43" i="25"/>
  <c r="AK44" i="25"/>
  <c r="AK45" i="25"/>
  <c r="AK46" i="25"/>
  <c r="AK47" i="25"/>
  <c r="AK48" i="25"/>
  <c r="AK49" i="25"/>
  <c r="AK50" i="25"/>
  <c r="AK51" i="25"/>
  <c r="AK52" i="25"/>
  <c r="AK53" i="25"/>
  <c r="AK54" i="25"/>
  <c r="AK55" i="25"/>
  <c r="AK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" i="25"/>
  <c r="AG6" i="25"/>
  <c r="AH6" i="25"/>
  <c r="AI6" i="25"/>
  <c r="AJ6" i="25"/>
  <c r="AL6" i="25"/>
  <c r="AG7" i="25"/>
  <c r="AH7" i="25"/>
  <c r="AI7" i="25"/>
  <c r="AJ7" i="25"/>
  <c r="AL7" i="25"/>
  <c r="AG8" i="25"/>
  <c r="AH8" i="25"/>
  <c r="AI8" i="25"/>
  <c r="AJ8" i="25"/>
  <c r="AL8" i="25"/>
  <c r="AG9" i="25"/>
  <c r="AH9" i="25"/>
  <c r="AI9" i="25"/>
  <c r="AJ9" i="25"/>
  <c r="AL9" i="25"/>
  <c r="AG10" i="25"/>
  <c r="AH10" i="25"/>
  <c r="AI10" i="25"/>
  <c r="AJ10" i="25"/>
  <c r="AL10" i="25"/>
  <c r="AG11" i="25"/>
  <c r="AH11" i="25"/>
  <c r="AI11" i="25"/>
  <c r="AJ11" i="25"/>
  <c r="AL11" i="25"/>
  <c r="AG12" i="25"/>
  <c r="AH12" i="25"/>
  <c r="AI12" i="25"/>
  <c r="AJ12" i="25"/>
  <c r="AL12" i="25"/>
  <c r="AG13" i="25"/>
  <c r="AH13" i="25"/>
  <c r="AI13" i="25"/>
  <c r="AJ13" i="25"/>
  <c r="AL13" i="25"/>
  <c r="AG14" i="25"/>
  <c r="AH14" i="25"/>
  <c r="AI14" i="25"/>
  <c r="AJ14" i="25"/>
  <c r="AL14" i="25"/>
  <c r="AG15" i="25"/>
  <c r="AH15" i="25"/>
  <c r="AI15" i="25"/>
  <c r="AJ15" i="25"/>
  <c r="AL15" i="25"/>
  <c r="AG16" i="25"/>
  <c r="AH16" i="25"/>
  <c r="AI16" i="25"/>
  <c r="AJ16" i="25"/>
  <c r="AL16" i="25"/>
  <c r="AG17" i="25"/>
  <c r="AH17" i="25"/>
  <c r="AI17" i="25"/>
  <c r="AJ17" i="25"/>
  <c r="AL17" i="25"/>
  <c r="AG18" i="25"/>
  <c r="AH18" i="25"/>
  <c r="AI18" i="25"/>
  <c r="AJ18" i="25"/>
  <c r="AL18" i="25"/>
  <c r="AG19" i="25"/>
  <c r="AH19" i="25"/>
  <c r="AI19" i="25"/>
  <c r="AJ19" i="25"/>
  <c r="AL19" i="25"/>
  <c r="AG20" i="25"/>
  <c r="AH20" i="25"/>
  <c r="AI20" i="25"/>
  <c r="AJ20" i="25"/>
  <c r="AL20" i="25"/>
  <c r="AG21" i="25"/>
  <c r="AH21" i="25"/>
  <c r="AI21" i="25"/>
  <c r="AJ21" i="25"/>
  <c r="AL21" i="25"/>
  <c r="AG22" i="25"/>
  <c r="AH22" i="25"/>
  <c r="AI22" i="25"/>
  <c r="AJ22" i="25"/>
  <c r="AL22" i="25"/>
  <c r="AG23" i="25"/>
  <c r="AH23" i="25"/>
  <c r="AI23" i="25"/>
  <c r="AJ23" i="25"/>
  <c r="AL23" i="25"/>
  <c r="AG24" i="25"/>
  <c r="AH24" i="25"/>
  <c r="AI24" i="25"/>
  <c r="AJ24" i="25"/>
  <c r="AL24" i="25"/>
  <c r="AG25" i="25"/>
  <c r="AH25" i="25"/>
  <c r="AI25" i="25"/>
  <c r="AJ25" i="25"/>
  <c r="AL25" i="25"/>
  <c r="AG26" i="25"/>
  <c r="AH26" i="25"/>
  <c r="AI26" i="25"/>
  <c r="AJ26" i="25"/>
  <c r="AL26" i="25"/>
  <c r="AG27" i="25"/>
  <c r="AH27" i="25"/>
  <c r="AI27" i="25"/>
  <c r="AJ27" i="25"/>
  <c r="AL27" i="25"/>
  <c r="AG28" i="25"/>
  <c r="AH28" i="25"/>
  <c r="AI28" i="25"/>
  <c r="AJ28" i="25"/>
  <c r="AL28" i="25"/>
  <c r="AG29" i="25"/>
  <c r="AH29" i="25"/>
  <c r="AI29" i="25"/>
  <c r="AJ29" i="25"/>
  <c r="AL29" i="25"/>
  <c r="AG30" i="25"/>
  <c r="AH30" i="25"/>
  <c r="AI30" i="25"/>
  <c r="AJ30" i="25"/>
  <c r="AL30" i="25"/>
  <c r="AG31" i="25"/>
  <c r="AH31" i="25"/>
  <c r="AI31" i="25"/>
  <c r="AJ31" i="25"/>
  <c r="AL31" i="25"/>
  <c r="AG32" i="25"/>
  <c r="AH32" i="25"/>
  <c r="AI32" i="25"/>
  <c r="AJ32" i="25"/>
  <c r="AL32" i="25"/>
  <c r="AG33" i="25"/>
  <c r="AH33" i="25"/>
  <c r="AI33" i="25"/>
  <c r="AJ33" i="25"/>
  <c r="AL33" i="25"/>
  <c r="AG34" i="25"/>
  <c r="AH34" i="25"/>
  <c r="AI34" i="25"/>
  <c r="AJ34" i="25"/>
  <c r="AL34" i="25"/>
  <c r="AG35" i="25"/>
  <c r="AH35" i="25"/>
  <c r="AI35" i="25"/>
  <c r="AJ35" i="25"/>
  <c r="AL35" i="25"/>
  <c r="AG36" i="25"/>
  <c r="AH36" i="25"/>
  <c r="AI36" i="25"/>
  <c r="AJ36" i="25"/>
  <c r="AL36" i="25"/>
  <c r="AG37" i="25"/>
  <c r="AH37" i="25"/>
  <c r="AI37" i="25"/>
  <c r="AJ37" i="25"/>
  <c r="AL37" i="25"/>
  <c r="AG38" i="25"/>
  <c r="AH38" i="25"/>
  <c r="AI38" i="25"/>
  <c r="AJ38" i="25"/>
  <c r="AL38" i="25"/>
  <c r="AG39" i="25"/>
  <c r="AH39" i="25"/>
  <c r="AI39" i="25"/>
  <c r="AJ39" i="25"/>
  <c r="AL39" i="25"/>
  <c r="AG40" i="25"/>
  <c r="AH40" i="25"/>
  <c r="AI40" i="25"/>
  <c r="AJ40" i="25"/>
  <c r="AL40" i="25"/>
  <c r="AG41" i="25"/>
  <c r="AH41" i="25"/>
  <c r="AI41" i="25"/>
  <c r="AJ41" i="25"/>
  <c r="AL41" i="25"/>
  <c r="AG42" i="25"/>
  <c r="AH42" i="25"/>
  <c r="AI42" i="25"/>
  <c r="AJ42" i="25"/>
  <c r="AL42" i="25"/>
  <c r="AG43" i="25"/>
  <c r="AH43" i="25"/>
  <c r="AI43" i="25"/>
  <c r="AJ43" i="25"/>
  <c r="AL43" i="25"/>
  <c r="AG44" i="25"/>
  <c r="AH44" i="25"/>
  <c r="AI44" i="25"/>
  <c r="AJ44" i="25"/>
  <c r="AL44" i="25"/>
  <c r="AG45" i="25"/>
  <c r="AH45" i="25"/>
  <c r="AI45" i="25"/>
  <c r="AJ45" i="25"/>
  <c r="AL45" i="25"/>
  <c r="AG46" i="25"/>
  <c r="AH46" i="25"/>
  <c r="AI46" i="25"/>
  <c r="AJ46" i="25"/>
  <c r="AL46" i="25"/>
  <c r="AG47" i="25"/>
  <c r="AH47" i="25"/>
  <c r="AI47" i="25"/>
  <c r="AJ47" i="25"/>
  <c r="AL47" i="25"/>
  <c r="AG48" i="25"/>
  <c r="AH48" i="25"/>
  <c r="AI48" i="25"/>
  <c r="AJ48" i="25"/>
  <c r="AL48" i="25"/>
  <c r="AG49" i="25"/>
  <c r="AH49" i="25"/>
  <c r="AI49" i="25"/>
  <c r="AJ49" i="25"/>
  <c r="AL49" i="25"/>
  <c r="AG50" i="25"/>
  <c r="AH50" i="25"/>
  <c r="AI50" i="25"/>
  <c r="AJ50" i="25"/>
  <c r="AL50" i="25"/>
  <c r="AG51" i="25"/>
  <c r="AH51" i="25"/>
  <c r="AI51" i="25"/>
  <c r="AJ51" i="25"/>
  <c r="AL51" i="25"/>
  <c r="AG52" i="25"/>
  <c r="AH52" i="25"/>
  <c r="AI52" i="25"/>
  <c r="AJ52" i="25"/>
  <c r="AL52" i="25"/>
  <c r="AG53" i="25"/>
  <c r="AH53" i="25"/>
  <c r="AI53" i="25"/>
  <c r="AJ53" i="25"/>
  <c r="AL53" i="25"/>
  <c r="AG54" i="25"/>
  <c r="AH54" i="25"/>
  <c r="AI54" i="25"/>
  <c r="AJ54" i="25"/>
  <c r="AL54" i="25"/>
  <c r="AG55" i="25"/>
  <c r="AH55" i="25"/>
  <c r="AI55" i="25"/>
  <c r="AJ55" i="25"/>
  <c r="AL55" i="25"/>
  <c r="AL5" i="25"/>
  <c r="AJ5" i="25"/>
  <c r="AI5" i="25"/>
  <c r="AH5" i="25"/>
  <c r="AG5" i="25"/>
  <c r="AL3" i="25"/>
  <c r="AK3" i="25"/>
  <c r="AJ3" i="25"/>
  <c r="AI3" i="25"/>
  <c r="AH3" i="25"/>
  <c r="AG3" i="25"/>
  <c r="N6" i="25"/>
  <c r="O6" i="25"/>
  <c r="P6" i="25"/>
  <c r="Q6" i="25"/>
  <c r="S6" i="25"/>
  <c r="N7" i="25"/>
  <c r="O7" i="25"/>
  <c r="P7" i="25"/>
  <c r="Q7" i="25"/>
  <c r="S7" i="25"/>
  <c r="N8" i="25"/>
  <c r="O8" i="25"/>
  <c r="P8" i="25"/>
  <c r="Q8" i="25"/>
  <c r="S8" i="25"/>
  <c r="N9" i="25"/>
  <c r="O9" i="25"/>
  <c r="P9" i="25"/>
  <c r="Q9" i="25"/>
  <c r="S9" i="25"/>
  <c r="N10" i="25"/>
  <c r="O10" i="25"/>
  <c r="P10" i="25"/>
  <c r="Q10" i="25"/>
  <c r="S10" i="25"/>
  <c r="N11" i="25"/>
  <c r="O11" i="25"/>
  <c r="P11" i="25"/>
  <c r="Q11" i="25"/>
  <c r="S11" i="25"/>
  <c r="N12" i="25"/>
  <c r="O12" i="25"/>
  <c r="P12" i="25"/>
  <c r="Q12" i="25"/>
  <c r="S12" i="25"/>
  <c r="N13" i="25"/>
  <c r="O13" i="25"/>
  <c r="P13" i="25"/>
  <c r="Q13" i="25"/>
  <c r="S13" i="25"/>
  <c r="N14" i="25"/>
  <c r="O14" i="25"/>
  <c r="P14" i="25"/>
  <c r="Q14" i="25"/>
  <c r="S14" i="25"/>
  <c r="N15" i="25"/>
  <c r="O15" i="25"/>
  <c r="P15" i="25"/>
  <c r="Q15" i="25"/>
  <c r="S15" i="25"/>
  <c r="N16" i="25"/>
  <c r="O16" i="25"/>
  <c r="P16" i="25"/>
  <c r="Q16" i="25"/>
  <c r="S16" i="25"/>
  <c r="N17" i="25"/>
  <c r="O17" i="25"/>
  <c r="P17" i="25"/>
  <c r="Q17" i="25"/>
  <c r="S17" i="25"/>
  <c r="N18" i="25"/>
  <c r="O18" i="25"/>
  <c r="P18" i="25"/>
  <c r="Q18" i="25"/>
  <c r="S18" i="25"/>
  <c r="N19" i="25"/>
  <c r="O19" i="25"/>
  <c r="P19" i="25"/>
  <c r="Q19" i="25"/>
  <c r="S19" i="25"/>
  <c r="N20" i="25"/>
  <c r="O20" i="25"/>
  <c r="P20" i="25"/>
  <c r="Q20" i="25"/>
  <c r="S20" i="25"/>
  <c r="N21" i="25"/>
  <c r="O21" i="25"/>
  <c r="P21" i="25"/>
  <c r="Q21" i="25"/>
  <c r="S21" i="25"/>
  <c r="N22" i="25"/>
  <c r="O22" i="25"/>
  <c r="P22" i="25"/>
  <c r="Q22" i="25"/>
  <c r="S22" i="25"/>
  <c r="N23" i="25"/>
  <c r="O23" i="25"/>
  <c r="P23" i="25"/>
  <c r="Q23" i="25"/>
  <c r="S23" i="25"/>
  <c r="N24" i="25"/>
  <c r="O24" i="25"/>
  <c r="P24" i="25"/>
  <c r="Q24" i="25"/>
  <c r="S24" i="25"/>
  <c r="N25" i="25"/>
  <c r="O25" i="25"/>
  <c r="P25" i="25"/>
  <c r="Q25" i="25"/>
  <c r="S25" i="25"/>
  <c r="N26" i="25"/>
  <c r="O26" i="25"/>
  <c r="P26" i="25"/>
  <c r="Q26" i="25"/>
  <c r="S26" i="25"/>
  <c r="N27" i="25"/>
  <c r="O27" i="25"/>
  <c r="P27" i="25"/>
  <c r="Q27" i="25"/>
  <c r="S27" i="25"/>
  <c r="N28" i="25"/>
  <c r="O28" i="25"/>
  <c r="P28" i="25"/>
  <c r="Q28" i="25"/>
  <c r="S28" i="25"/>
  <c r="N29" i="25"/>
  <c r="O29" i="25"/>
  <c r="P29" i="25"/>
  <c r="Q29" i="25"/>
  <c r="S29" i="25"/>
  <c r="N30" i="25"/>
  <c r="O30" i="25"/>
  <c r="P30" i="25"/>
  <c r="Q30" i="25"/>
  <c r="S30" i="25"/>
  <c r="N31" i="25"/>
  <c r="O31" i="25"/>
  <c r="P31" i="25"/>
  <c r="Q31" i="25"/>
  <c r="S31" i="25"/>
  <c r="N32" i="25"/>
  <c r="O32" i="25"/>
  <c r="P32" i="25"/>
  <c r="Q32" i="25"/>
  <c r="S32" i="25"/>
  <c r="N33" i="25"/>
  <c r="O33" i="25"/>
  <c r="P33" i="25"/>
  <c r="Q33" i="25"/>
  <c r="S33" i="25"/>
  <c r="N34" i="25"/>
  <c r="O34" i="25"/>
  <c r="P34" i="25"/>
  <c r="Q34" i="25"/>
  <c r="S34" i="25"/>
  <c r="N35" i="25"/>
  <c r="O35" i="25"/>
  <c r="P35" i="25"/>
  <c r="Q35" i="25"/>
  <c r="S35" i="25"/>
  <c r="N36" i="25"/>
  <c r="O36" i="25"/>
  <c r="P36" i="25"/>
  <c r="Q36" i="25"/>
  <c r="S36" i="25"/>
  <c r="N37" i="25"/>
  <c r="O37" i="25"/>
  <c r="P37" i="25"/>
  <c r="Q37" i="25"/>
  <c r="S37" i="25"/>
  <c r="N38" i="25"/>
  <c r="O38" i="25"/>
  <c r="P38" i="25"/>
  <c r="Q38" i="25"/>
  <c r="S38" i="25"/>
  <c r="N39" i="25"/>
  <c r="O39" i="25"/>
  <c r="P39" i="25"/>
  <c r="Q39" i="25"/>
  <c r="S39" i="25"/>
  <c r="N40" i="25"/>
  <c r="O40" i="25"/>
  <c r="P40" i="25"/>
  <c r="Q40" i="25"/>
  <c r="S40" i="25"/>
  <c r="N41" i="25"/>
  <c r="O41" i="25"/>
  <c r="P41" i="25"/>
  <c r="Q41" i="25"/>
  <c r="S41" i="25"/>
  <c r="N42" i="25"/>
  <c r="O42" i="25"/>
  <c r="P42" i="25"/>
  <c r="Q42" i="25"/>
  <c r="S42" i="25"/>
  <c r="N43" i="25"/>
  <c r="O43" i="25"/>
  <c r="P43" i="25"/>
  <c r="Q43" i="25"/>
  <c r="S43" i="25"/>
  <c r="N44" i="25"/>
  <c r="O44" i="25"/>
  <c r="P44" i="25"/>
  <c r="Q44" i="25"/>
  <c r="S44" i="25"/>
  <c r="N45" i="25"/>
  <c r="O45" i="25"/>
  <c r="P45" i="25"/>
  <c r="Q45" i="25"/>
  <c r="S45" i="25"/>
  <c r="N46" i="25"/>
  <c r="O46" i="25"/>
  <c r="P46" i="25"/>
  <c r="Q46" i="25"/>
  <c r="S46" i="25"/>
  <c r="N47" i="25"/>
  <c r="O47" i="25"/>
  <c r="P47" i="25"/>
  <c r="Q47" i="25"/>
  <c r="S47" i="25"/>
  <c r="N48" i="25"/>
  <c r="O48" i="25"/>
  <c r="P48" i="25"/>
  <c r="Q48" i="25"/>
  <c r="S48" i="25"/>
  <c r="N49" i="25"/>
  <c r="O49" i="25"/>
  <c r="P49" i="25"/>
  <c r="Q49" i="25"/>
  <c r="S49" i="25"/>
  <c r="N50" i="25"/>
  <c r="O50" i="25"/>
  <c r="P50" i="25"/>
  <c r="Q50" i="25"/>
  <c r="S50" i="25"/>
  <c r="N51" i="25"/>
  <c r="O51" i="25"/>
  <c r="P51" i="25"/>
  <c r="Q51" i="25"/>
  <c r="S51" i="25"/>
  <c r="N52" i="25"/>
  <c r="O52" i="25"/>
  <c r="P52" i="25"/>
  <c r="Q52" i="25"/>
  <c r="S52" i="25"/>
  <c r="N53" i="25"/>
  <c r="O53" i="25"/>
  <c r="P53" i="25"/>
  <c r="Q53" i="25"/>
  <c r="S53" i="25"/>
  <c r="N54" i="25"/>
  <c r="O54" i="25"/>
  <c r="P54" i="25"/>
  <c r="Q54" i="25"/>
  <c r="S54" i="25"/>
  <c r="N55" i="25"/>
  <c r="O55" i="25"/>
  <c r="P55" i="25"/>
  <c r="Q55" i="25"/>
  <c r="S55" i="25"/>
  <c r="S5" i="25"/>
  <c r="S3" i="25"/>
  <c r="R3" i="25"/>
  <c r="Q5" i="25"/>
  <c r="Q3" i="25"/>
  <c r="P5" i="25"/>
  <c r="N5" i="26" s="1"/>
  <c r="P3" i="25"/>
  <c r="O5" i="25"/>
  <c r="O3" i="25"/>
  <c r="N5" i="25"/>
  <c r="N3" i="25"/>
  <c r="Y6" i="25"/>
  <c r="Z6" i="25"/>
  <c r="Y7" i="25"/>
  <c r="Z7" i="25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Y16" i="25"/>
  <c r="Z16" i="25"/>
  <c r="Y17" i="25"/>
  <c r="Z17" i="25"/>
  <c r="Y18" i="25"/>
  <c r="Z18" i="25"/>
  <c r="Y19" i="25"/>
  <c r="Z19" i="25"/>
  <c r="Y20" i="25"/>
  <c r="Z20" i="25"/>
  <c r="Y21" i="25"/>
  <c r="Z21" i="25"/>
  <c r="Y22" i="25"/>
  <c r="Z22" i="25"/>
  <c r="Y23" i="25"/>
  <c r="Z23" i="25"/>
  <c r="Y24" i="25"/>
  <c r="Z24" i="25"/>
  <c r="Y25" i="25"/>
  <c r="Z25" i="25"/>
  <c r="Y26" i="25"/>
  <c r="Z26" i="25"/>
  <c r="Y27" i="25"/>
  <c r="Z27" i="25"/>
  <c r="Y28" i="25"/>
  <c r="Z28" i="25"/>
  <c r="Y29" i="25"/>
  <c r="Z29" i="25"/>
  <c r="Y30" i="25"/>
  <c r="Z30" i="25"/>
  <c r="Y31" i="25"/>
  <c r="Z31" i="25"/>
  <c r="Y32" i="25"/>
  <c r="Z32" i="25"/>
  <c r="Y33" i="25"/>
  <c r="Z33" i="25"/>
  <c r="Y34" i="25"/>
  <c r="Z34" i="25"/>
  <c r="Y35" i="25"/>
  <c r="Z35" i="25"/>
  <c r="Y36" i="25"/>
  <c r="Z36" i="25"/>
  <c r="Y37" i="25"/>
  <c r="Z37" i="25"/>
  <c r="Y38" i="25"/>
  <c r="Z38" i="25"/>
  <c r="Y39" i="25"/>
  <c r="Z39" i="25"/>
  <c r="Y40" i="25"/>
  <c r="Z40" i="25"/>
  <c r="Y41" i="25"/>
  <c r="Z41" i="25"/>
  <c r="Y42" i="25"/>
  <c r="Z42" i="25"/>
  <c r="Y43" i="25"/>
  <c r="Z43" i="25"/>
  <c r="Y44" i="25"/>
  <c r="Z44" i="25"/>
  <c r="Y45" i="25"/>
  <c r="Z45" i="25"/>
  <c r="Y46" i="25"/>
  <c r="Z46" i="25"/>
  <c r="Y47" i="25"/>
  <c r="Z47" i="25"/>
  <c r="Y48" i="25"/>
  <c r="Z48" i="25"/>
  <c r="Y49" i="25"/>
  <c r="Z49" i="25"/>
  <c r="Y50" i="25"/>
  <c r="Z50" i="25"/>
  <c r="Y51" i="25"/>
  <c r="Z51" i="25"/>
  <c r="Y52" i="25"/>
  <c r="Z52" i="25"/>
  <c r="Y53" i="25"/>
  <c r="Z53" i="25"/>
  <c r="Y54" i="25"/>
  <c r="Z54" i="25"/>
  <c r="Y55" i="25"/>
  <c r="Z55" i="25"/>
  <c r="Z5" i="25"/>
  <c r="Y5" i="25"/>
  <c r="Z3" i="25"/>
  <c r="Y3" i="25"/>
  <c r="F6" i="25"/>
  <c r="G6" i="25"/>
  <c r="F7" i="25"/>
  <c r="G7" i="25"/>
  <c r="F8" i="25"/>
  <c r="G8" i="25"/>
  <c r="F9" i="25"/>
  <c r="G9" i="25"/>
  <c r="F10" i="25"/>
  <c r="G10" i="25"/>
  <c r="F11" i="25"/>
  <c r="G11" i="25"/>
  <c r="F12" i="25"/>
  <c r="G12" i="25"/>
  <c r="F13" i="25"/>
  <c r="G13" i="25"/>
  <c r="F14" i="25"/>
  <c r="G14" i="25"/>
  <c r="F15" i="25"/>
  <c r="G15" i="25"/>
  <c r="F16" i="25"/>
  <c r="G16" i="25"/>
  <c r="F17" i="25"/>
  <c r="G17" i="25"/>
  <c r="F18" i="25"/>
  <c r="G18" i="25"/>
  <c r="F19" i="25"/>
  <c r="G19" i="25"/>
  <c r="F20" i="25"/>
  <c r="G20" i="25"/>
  <c r="F21" i="25"/>
  <c r="G21" i="25"/>
  <c r="F22" i="25"/>
  <c r="G22" i="25"/>
  <c r="F23" i="25"/>
  <c r="G23" i="25"/>
  <c r="F24" i="25"/>
  <c r="G24" i="25"/>
  <c r="F25" i="25"/>
  <c r="G25" i="25"/>
  <c r="F26" i="25"/>
  <c r="G26" i="25"/>
  <c r="F27" i="25"/>
  <c r="G27" i="25"/>
  <c r="F28" i="25"/>
  <c r="G28" i="25"/>
  <c r="F29" i="25"/>
  <c r="G29" i="25"/>
  <c r="F30" i="25"/>
  <c r="G30" i="25"/>
  <c r="F31" i="25"/>
  <c r="G31" i="25"/>
  <c r="F32" i="25"/>
  <c r="G32" i="25"/>
  <c r="F33" i="25"/>
  <c r="G33" i="25"/>
  <c r="F34" i="25"/>
  <c r="G34" i="25"/>
  <c r="F35" i="25"/>
  <c r="G35" i="25"/>
  <c r="F36" i="25"/>
  <c r="G36" i="25"/>
  <c r="F37" i="25"/>
  <c r="G37" i="25"/>
  <c r="F38" i="25"/>
  <c r="G38" i="25"/>
  <c r="F39" i="25"/>
  <c r="G39" i="25"/>
  <c r="F40" i="25"/>
  <c r="G40" i="25"/>
  <c r="F41" i="25"/>
  <c r="G41" i="25"/>
  <c r="F42" i="25"/>
  <c r="G42" i="25"/>
  <c r="F43" i="25"/>
  <c r="G43" i="25"/>
  <c r="F44" i="25"/>
  <c r="G44" i="25"/>
  <c r="F45" i="25"/>
  <c r="G45" i="25"/>
  <c r="F46" i="25"/>
  <c r="G46" i="25"/>
  <c r="F47" i="25"/>
  <c r="G47" i="25"/>
  <c r="F48" i="25"/>
  <c r="G48" i="25"/>
  <c r="F49" i="25"/>
  <c r="G49" i="25"/>
  <c r="F50" i="25"/>
  <c r="G50" i="25"/>
  <c r="F51" i="25"/>
  <c r="G51" i="25"/>
  <c r="F52" i="25"/>
  <c r="G52" i="25"/>
  <c r="F53" i="25"/>
  <c r="G53" i="25"/>
  <c r="F54" i="25"/>
  <c r="G54" i="25"/>
  <c r="F55" i="25"/>
  <c r="G55" i="25"/>
  <c r="F3" i="25"/>
  <c r="G3" i="25"/>
  <c r="G5" i="25"/>
  <c r="L5" i="26" l="1"/>
  <c r="M5" i="26"/>
  <c r="Q5" i="26"/>
  <c r="G30" i="26"/>
  <c r="G36" i="26"/>
  <c r="G59" i="26"/>
  <c r="G55" i="26"/>
  <c r="G44" i="26"/>
  <c r="G47" i="26"/>
  <c r="G40" i="26"/>
  <c r="G41" i="26"/>
  <c r="Z57" i="26"/>
  <c r="Z33" i="26"/>
  <c r="Z50" i="26"/>
  <c r="Z10" i="26"/>
  <c r="Z28" i="26"/>
  <c r="Z27" i="26"/>
  <c r="Z21" i="26"/>
  <c r="Z14" i="26"/>
  <c r="O5" i="26"/>
  <c r="N12" i="26"/>
  <c r="N15" i="26"/>
  <c r="N17" i="26"/>
  <c r="N18" i="26"/>
  <c r="N20" i="26"/>
  <c r="N21" i="26"/>
  <c r="N23" i="26"/>
  <c r="N25" i="26"/>
  <c r="N27" i="26"/>
  <c r="N29" i="26"/>
  <c r="N31" i="26"/>
  <c r="N33" i="26"/>
  <c r="N35" i="26"/>
  <c r="N37" i="26"/>
  <c r="N39" i="26"/>
  <c r="N10" i="26"/>
  <c r="N11" i="26"/>
  <c r="N13" i="26"/>
  <c r="N16" i="26"/>
  <c r="N19" i="26"/>
  <c r="N22" i="26"/>
  <c r="N24" i="26"/>
  <c r="N26" i="26"/>
  <c r="N28" i="26"/>
  <c r="N30" i="26"/>
  <c r="N32" i="26"/>
  <c r="N34" i="26"/>
  <c r="N36" i="26"/>
  <c r="N38" i="26"/>
  <c r="N40" i="26"/>
  <c r="N9" i="26"/>
  <c r="N43" i="26"/>
  <c r="N46" i="26"/>
  <c r="N49" i="26"/>
  <c r="N52" i="26"/>
  <c r="N55" i="26"/>
  <c r="N58" i="26"/>
  <c r="N41" i="26"/>
  <c r="N44" i="26"/>
  <c r="N50" i="26"/>
  <c r="N53" i="26"/>
  <c r="N59" i="26"/>
  <c r="N42" i="26"/>
  <c r="N51" i="26"/>
  <c r="N57" i="26"/>
  <c r="N47" i="26"/>
  <c r="N56" i="26"/>
  <c r="N14" i="26"/>
  <c r="N45" i="26"/>
  <c r="N48" i="26"/>
  <c r="N54" i="26"/>
  <c r="P5" i="26"/>
  <c r="U5" i="26"/>
  <c r="U34" i="26" s="1"/>
  <c r="G42" i="26"/>
  <c r="G45" i="26"/>
  <c r="G11" i="26"/>
  <c r="G14" i="26"/>
  <c r="G50" i="26"/>
  <c r="G53" i="26"/>
  <c r="G48" i="26"/>
  <c r="U10" i="26"/>
  <c r="U18" i="26"/>
  <c r="U26" i="26"/>
  <c r="U42" i="26"/>
  <c r="U50" i="26"/>
  <c r="U58" i="26"/>
  <c r="U17" i="26"/>
  <c r="U25" i="26"/>
  <c r="U41" i="26"/>
  <c r="U49" i="26"/>
  <c r="U16" i="26"/>
  <c r="U24" i="26"/>
  <c r="U32" i="26"/>
  <c r="U48" i="26"/>
  <c r="U56" i="26"/>
  <c r="U30" i="26"/>
  <c r="U46" i="26"/>
  <c r="U54" i="26"/>
  <c r="U23" i="26"/>
  <c r="U31" i="26"/>
  <c r="U39" i="26"/>
  <c r="U47" i="26"/>
  <c r="U55" i="26"/>
  <c r="U14" i="26"/>
  <c r="U22" i="26"/>
  <c r="U38" i="26"/>
  <c r="U29" i="26"/>
  <c r="U44" i="26"/>
  <c r="U45" i="26"/>
  <c r="U36" i="26"/>
  <c r="U20" i="26"/>
  <c r="U35" i="26"/>
  <c r="U21" i="26"/>
  <c r="U12" i="26"/>
  <c r="U27" i="26"/>
  <c r="U59" i="26"/>
  <c r="U37" i="26"/>
  <c r="U52" i="26"/>
  <c r="U13" i="26"/>
  <c r="U28" i="26"/>
  <c r="U43" i="26"/>
  <c r="U19" i="26"/>
  <c r="U53" i="26"/>
  <c r="V5" i="26"/>
  <c r="Y14" i="26"/>
  <c r="Y22" i="26"/>
  <c r="Y30" i="26"/>
  <c r="Y38" i="26"/>
  <c r="Y46" i="26"/>
  <c r="Y54" i="26"/>
  <c r="Y13" i="26"/>
  <c r="Y21" i="26"/>
  <c r="Y29" i="26"/>
  <c r="Y37" i="26"/>
  <c r="Y45" i="26"/>
  <c r="Y53" i="26"/>
  <c r="Y12" i="26"/>
  <c r="Y20" i="26"/>
  <c r="Y28" i="26"/>
  <c r="Y36" i="26"/>
  <c r="Y44" i="26"/>
  <c r="Y52" i="26"/>
  <c r="Y18" i="26"/>
  <c r="Y11" i="26"/>
  <c r="Y19" i="26"/>
  <c r="Y27" i="26"/>
  <c r="Y35" i="26"/>
  <c r="Y43" i="26"/>
  <c r="Y51" i="26"/>
  <c r="Y59" i="26"/>
  <c r="Y10" i="26"/>
  <c r="Y26" i="26"/>
  <c r="Y34" i="26"/>
  <c r="Y42" i="26"/>
  <c r="Y50" i="26"/>
  <c r="Y58" i="26"/>
  <c r="Y16" i="26"/>
  <c r="Y31" i="26"/>
  <c r="Y55" i="26"/>
  <c r="Y9" i="26"/>
  <c r="Y23" i="26"/>
  <c r="Y41" i="26"/>
  <c r="Y32" i="26"/>
  <c r="Y47" i="26"/>
  <c r="Y56" i="26"/>
  <c r="Y33" i="26"/>
  <c r="Y48" i="26"/>
  <c r="Y24" i="26"/>
  <c r="Y39" i="26"/>
  <c r="Y15" i="26"/>
  <c r="Y49" i="26"/>
  <c r="Y57" i="26"/>
  <c r="Y25" i="26"/>
  <c r="Y40" i="26"/>
  <c r="Y17" i="26"/>
  <c r="X13" i="26"/>
  <c r="X21" i="26"/>
  <c r="X29" i="26"/>
  <c r="X37" i="26"/>
  <c r="X45" i="26"/>
  <c r="X53" i="26"/>
  <c r="X9" i="26"/>
  <c r="X12" i="26"/>
  <c r="X20" i="26"/>
  <c r="X28" i="26"/>
  <c r="X36" i="26"/>
  <c r="X44" i="26"/>
  <c r="X52" i="26"/>
  <c r="X11" i="26"/>
  <c r="X19" i="26"/>
  <c r="X27" i="26"/>
  <c r="X35" i="26"/>
  <c r="X43" i="26"/>
  <c r="X51" i="26"/>
  <c r="X59" i="26"/>
  <c r="X25" i="26"/>
  <c r="X33" i="26"/>
  <c r="X41" i="26"/>
  <c r="X57" i="26"/>
  <c r="X10" i="26"/>
  <c r="X18" i="26"/>
  <c r="X26" i="26"/>
  <c r="X34" i="26"/>
  <c r="X42" i="26"/>
  <c r="X50" i="26"/>
  <c r="X58" i="26"/>
  <c r="X17" i="26"/>
  <c r="X49" i="26"/>
  <c r="X22" i="26"/>
  <c r="X23" i="26"/>
  <c r="X14" i="26"/>
  <c r="X48" i="26"/>
  <c r="X32" i="26"/>
  <c r="X47" i="26"/>
  <c r="X38" i="26"/>
  <c r="X56" i="26"/>
  <c r="X24" i="26"/>
  <c r="X39" i="26"/>
  <c r="X54" i="26"/>
  <c r="X15" i="26"/>
  <c r="X30" i="26"/>
  <c r="X40" i="26"/>
  <c r="X16" i="26"/>
  <c r="X31" i="26"/>
  <c r="X46" i="26"/>
  <c r="X55" i="26"/>
  <c r="W12" i="26"/>
  <c r="W20" i="26"/>
  <c r="W28" i="26"/>
  <c r="W36" i="26"/>
  <c r="W44" i="26"/>
  <c r="W52" i="26"/>
  <c r="W11" i="26"/>
  <c r="W19" i="26"/>
  <c r="W27" i="26"/>
  <c r="W35" i="26"/>
  <c r="W43" i="26"/>
  <c r="W51" i="26"/>
  <c r="W10" i="26"/>
  <c r="W18" i="26"/>
  <c r="W26" i="26"/>
  <c r="W34" i="26"/>
  <c r="W42" i="26"/>
  <c r="W50" i="26"/>
  <c r="W58" i="26"/>
  <c r="W16" i="26"/>
  <c r="W48" i="26"/>
  <c r="W17" i="26"/>
  <c r="W25" i="26"/>
  <c r="W33" i="26"/>
  <c r="W41" i="26"/>
  <c r="W49" i="26"/>
  <c r="W57" i="26"/>
  <c r="W24" i="26"/>
  <c r="W32" i="26"/>
  <c r="W40" i="26"/>
  <c r="W56" i="26"/>
  <c r="W13" i="26"/>
  <c r="W47" i="26"/>
  <c r="W29" i="26"/>
  <c r="W23" i="26"/>
  <c r="W38" i="26"/>
  <c r="W53" i="26"/>
  <c r="W9" i="26"/>
  <c r="W14" i="26"/>
  <c r="W39" i="26"/>
  <c r="W54" i="26"/>
  <c r="W15" i="26"/>
  <c r="W30" i="26"/>
  <c r="W45" i="26"/>
  <c r="W21" i="26"/>
  <c r="W59" i="26"/>
  <c r="W31" i="26"/>
  <c r="W46" i="26"/>
  <c r="W55" i="26"/>
  <c r="W22" i="26"/>
  <c r="W37" i="26"/>
  <c r="F16" i="26"/>
  <c r="F24" i="26"/>
  <c r="F32" i="26"/>
  <c r="F40" i="26"/>
  <c r="F48" i="26"/>
  <c r="F56" i="26"/>
  <c r="F15" i="26"/>
  <c r="F23" i="26"/>
  <c r="F31" i="26"/>
  <c r="F39" i="26"/>
  <c r="F47" i="26"/>
  <c r="F55" i="26"/>
  <c r="F12" i="26"/>
  <c r="F18" i="26"/>
  <c r="F38" i="26"/>
  <c r="F44" i="26"/>
  <c r="F50" i="26"/>
  <c r="F29" i="26"/>
  <c r="F35" i="26"/>
  <c r="F41" i="26"/>
  <c r="F14" i="26"/>
  <c r="F20" i="26"/>
  <c r="F26" i="26"/>
  <c r="F46" i="26"/>
  <c r="F52" i="26"/>
  <c r="F59" i="26"/>
  <c r="F9" i="26"/>
  <c r="F11" i="26"/>
  <c r="F17" i="26"/>
  <c r="F37" i="26"/>
  <c r="F43" i="26"/>
  <c r="F49" i="26"/>
  <c r="F22" i="26"/>
  <c r="F28" i="26"/>
  <c r="F34" i="26"/>
  <c r="F27" i="26"/>
  <c r="F58" i="26"/>
  <c r="F45" i="26"/>
  <c r="F13" i="26"/>
  <c r="F25" i="26"/>
  <c r="F53" i="26"/>
  <c r="F21" i="26"/>
  <c r="F33" i="26"/>
  <c r="F54" i="26"/>
  <c r="F30" i="26"/>
  <c r="F42" i="26"/>
  <c r="F51" i="26"/>
  <c r="F57" i="26"/>
  <c r="F36" i="26"/>
  <c r="F10" i="26"/>
  <c r="F19" i="26"/>
  <c r="E5" i="26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D5" i="26" s="1"/>
  <c r="O14" i="26" l="1"/>
  <c r="O20" i="26"/>
  <c r="O26" i="26"/>
  <c r="O32" i="26"/>
  <c r="O38" i="26"/>
  <c r="O42" i="26"/>
  <c r="O45" i="26"/>
  <c r="O48" i="26"/>
  <c r="O51" i="26"/>
  <c r="O54" i="26"/>
  <c r="O57" i="26"/>
  <c r="O19" i="26"/>
  <c r="O10" i="26"/>
  <c r="O15" i="26"/>
  <c r="O21" i="26"/>
  <c r="O27" i="26"/>
  <c r="O33" i="26"/>
  <c r="O39" i="26"/>
  <c r="O12" i="26"/>
  <c r="O17" i="26"/>
  <c r="O23" i="26"/>
  <c r="O35" i="26"/>
  <c r="O13" i="26"/>
  <c r="O24" i="26"/>
  <c r="O36" i="26"/>
  <c r="O44" i="26"/>
  <c r="O50" i="26"/>
  <c r="O53" i="26"/>
  <c r="O59" i="26"/>
  <c r="O25" i="26"/>
  <c r="O9" i="26"/>
  <c r="O11" i="26"/>
  <c r="O16" i="26"/>
  <c r="O22" i="26"/>
  <c r="O28" i="26"/>
  <c r="O34" i="26"/>
  <c r="O40" i="26"/>
  <c r="O43" i="26"/>
  <c r="O46" i="26"/>
  <c r="O49" i="26"/>
  <c r="O52" i="26"/>
  <c r="O55" i="26"/>
  <c r="O58" i="26"/>
  <c r="O29" i="26"/>
  <c r="O18" i="26"/>
  <c r="O30" i="26"/>
  <c r="O41" i="26"/>
  <c r="O47" i="26"/>
  <c r="O56" i="26"/>
  <c r="O31" i="26"/>
  <c r="O37" i="26"/>
  <c r="M11" i="26"/>
  <c r="M12" i="26"/>
  <c r="M15" i="26"/>
  <c r="M18" i="26"/>
  <c r="M21" i="26"/>
  <c r="M24" i="26"/>
  <c r="M27" i="26"/>
  <c r="M30" i="26"/>
  <c r="M33" i="26"/>
  <c r="M36" i="26"/>
  <c r="M38" i="26"/>
  <c r="M40" i="26"/>
  <c r="M43" i="26"/>
  <c r="M46" i="26"/>
  <c r="M48" i="26"/>
  <c r="M51" i="26"/>
  <c r="M54" i="26"/>
  <c r="M57" i="26"/>
  <c r="M10" i="26"/>
  <c r="M13" i="26"/>
  <c r="M16" i="26"/>
  <c r="M17" i="26"/>
  <c r="M20" i="26"/>
  <c r="M23" i="26"/>
  <c r="M26" i="26"/>
  <c r="M29" i="26"/>
  <c r="M32" i="26"/>
  <c r="M35" i="26"/>
  <c r="M39" i="26"/>
  <c r="M42" i="26"/>
  <c r="M45" i="26"/>
  <c r="M49" i="26"/>
  <c r="M53" i="26"/>
  <c r="M56" i="26"/>
  <c r="M58" i="26"/>
  <c r="M9" i="26"/>
  <c r="M14" i="26"/>
  <c r="M19" i="26"/>
  <c r="M22" i="26"/>
  <c r="M25" i="26"/>
  <c r="M28" i="26"/>
  <c r="M31" i="26"/>
  <c r="M34" i="26"/>
  <c r="M37" i="26"/>
  <c r="M41" i="26"/>
  <c r="M44" i="26"/>
  <c r="M47" i="26"/>
  <c r="M50" i="26"/>
  <c r="M52" i="26"/>
  <c r="M55" i="26"/>
  <c r="M59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U57" i="26"/>
  <c r="U51" i="26"/>
  <c r="U11" i="26"/>
  <c r="U9" i="26"/>
  <c r="U15" i="26"/>
  <c r="U40" i="26"/>
  <c r="U33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9" i="26"/>
  <c r="V11" i="26"/>
  <c r="V19" i="26"/>
  <c r="V27" i="26"/>
  <c r="V35" i="26"/>
  <c r="V43" i="26"/>
  <c r="V51" i="26"/>
  <c r="V59" i="26"/>
  <c r="V10" i="26"/>
  <c r="V18" i="26"/>
  <c r="V26" i="26"/>
  <c r="V34" i="26"/>
  <c r="V42" i="26"/>
  <c r="V50" i="26"/>
  <c r="V17" i="26"/>
  <c r="V25" i="26"/>
  <c r="V33" i="26"/>
  <c r="V41" i="26"/>
  <c r="V49" i="26"/>
  <c r="V57" i="26"/>
  <c r="V9" i="26"/>
  <c r="V15" i="26"/>
  <c r="V23" i="26"/>
  <c r="V31" i="26"/>
  <c r="V39" i="26"/>
  <c r="V16" i="26"/>
  <c r="V24" i="26"/>
  <c r="V32" i="26"/>
  <c r="V40" i="26"/>
  <c r="V48" i="26"/>
  <c r="V56" i="26"/>
  <c r="V47" i="26"/>
  <c r="V55" i="26"/>
  <c r="V38" i="26"/>
  <c r="V53" i="26"/>
  <c r="V54" i="26"/>
  <c r="V30" i="26"/>
  <c r="V14" i="26"/>
  <c r="V29" i="26"/>
  <c r="V44" i="26"/>
  <c r="V58" i="26"/>
  <c r="V20" i="26"/>
  <c r="V45" i="26"/>
  <c r="V21" i="26"/>
  <c r="V36" i="26"/>
  <c r="V12" i="26"/>
  <c r="V46" i="26"/>
  <c r="V22" i="26"/>
  <c r="V37" i="26"/>
  <c r="V52" i="26"/>
  <c r="V13" i="26"/>
  <c r="V28" i="26"/>
  <c r="E15" i="26"/>
  <c r="E23" i="26"/>
  <c r="E31" i="26"/>
  <c r="E39" i="26"/>
  <c r="E47" i="26"/>
  <c r="E55" i="26"/>
  <c r="E14" i="26"/>
  <c r="E22" i="26"/>
  <c r="E30" i="26"/>
  <c r="E38" i="26"/>
  <c r="E46" i="26"/>
  <c r="E54" i="26"/>
  <c r="E29" i="26"/>
  <c r="E35" i="26"/>
  <c r="E41" i="26"/>
  <c r="E20" i="26"/>
  <c r="E26" i="26"/>
  <c r="E32" i="26"/>
  <c r="E52" i="26"/>
  <c r="E59" i="26"/>
  <c r="E11" i="26"/>
  <c r="E17" i="26"/>
  <c r="E37" i="26"/>
  <c r="E43" i="26"/>
  <c r="E49" i="26"/>
  <c r="E28" i="26"/>
  <c r="E34" i="26"/>
  <c r="E40" i="26"/>
  <c r="E58" i="26"/>
  <c r="E9" i="26"/>
  <c r="E13" i="26"/>
  <c r="E19" i="26"/>
  <c r="E25" i="26"/>
  <c r="E45" i="26"/>
  <c r="E51" i="26"/>
  <c r="E36" i="26"/>
  <c r="E48" i="26"/>
  <c r="E12" i="26"/>
  <c r="E24" i="26"/>
  <c r="E53" i="26"/>
  <c r="E21" i="26"/>
  <c r="E33" i="26"/>
  <c r="E56" i="26"/>
  <c r="E42" i="26"/>
  <c r="E50" i="26"/>
  <c r="E57" i="26"/>
  <c r="E10" i="26"/>
  <c r="E18" i="26"/>
  <c r="E16" i="26"/>
  <c r="E44" i="26"/>
  <c r="E27" i="26"/>
  <c r="D14" i="26"/>
  <c r="D22" i="26"/>
  <c r="D30" i="26"/>
  <c r="D38" i="26"/>
  <c r="D46" i="26"/>
  <c r="D54" i="26"/>
  <c r="D9" i="26"/>
  <c r="D13" i="26"/>
  <c r="D21" i="26"/>
  <c r="D29" i="26"/>
  <c r="D37" i="26"/>
  <c r="D45" i="26"/>
  <c r="D53" i="26"/>
  <c r="D20" i="26"/>
  <c r="D26" i="26"/>
  <c r="D32" i="26"/>
  <c r="D52" i="26"/>
  <c r="D59" i="26"/>
  <c r="D11" i="26"/>
  <c r="D17" i="26"/>
  <c r="D23" i="26"/>
  <c r="D43" i="26"/>
  <c r="D49" i="26"/>
  <c r="D55" i="26"/>
  <c r="D28" i="26"/>
  <c r="D34" i="26"/>
  <c r="D40" i="26"/>
  <c r="D58" i="26"/>
  <c r="D19" i="26"/>
  <c r="D25" i="26"/>
  <c r="D31" i="26"/>
  <c r="D51" i="26"/>
  <c r="D10" i="26"/>
  <c r="D16" i="26"/>
  <c r="D36" i="26"/>
  <c r="D42" i="26"/>
  <c r="D48" i="26"/>
  <c r="D15" i="26"/>
  <c r="D44" i="26"/>
  <c r="D33" i="26"/>
  <c r="D56" i="26"/>
  <c r="D41" i="26"/>
  <c r="D50" i="26"/>
  <c r="D57" i="26"/>
  <c r="D18" i="26"/>
  <c r="D27" i="26"/>
  <c r="D39" i="26"/>
  <c r="D12" i="26"/>
  <c r="D24" i="26"/>
  <c r="D35" i="26"/>
  <c r="D47" i="26"/>
  <c r="S43" i="26"/>
  <c r="AG7" i="26" s="1"/>
  <c r="AG6" i="26" s="1"/>
  <c r="B43" i="26"/>
  <c r="S19" i="26"/>
  <c r="B19" i="26"/>
  <c r="B9" i="26"/>
  <c r="S9" i="26"/>
  <c r="S53" i="26"/>
  <c r="B53" i="26"/>
  <c r="S45" i="26"/>
  <c r="B45" i="26"/>
  <c r="B37" i="26"/>
  <c r="S37" i="26"/>
  <c r="S29" i="26"/>
  <c r="B29" i="26"/>
  <c r="S21" i="26"/>
  <c r="B21" i="26"/>
  <c r="B13" i="26"/>
  <c r="S13" i="26"/>
  <c r="S52" i="26"/>
  <c r="B52" i="26"/>
  <c r="S44" i="26"/>
  <c r="B44" i="26"/>
  <c r="O7" i="26" s="1"/>
  <c r="O6" i="26" s="1"/>
  <c r="S36" i="26"/>
  <c r="B36" i="26"/>
  <c r="S28" i="26"/>
  <c r="B28" i="26"/>
  <c r="S20" i="26"/>
  <c r="B20" i="26"/>
  <c r="S12" i="26"/>
  <c r="B12" i="26"/>
  <c r="S51" i="26"/>
  <c r="B51" i="26"/>
  <c r="S58" i="26"/>
  <c r="B58" i="26"/>
  <c r="S42" i="26"/>
  <c r="B42" i="26"/>
  <c r="S18" i="26"/>
  <c r="B18" i="26"/>
  <c r="S56" i="26"/>
  <c r="B56" i="26"/>
  <c r="S48" i="26"/>
  <c r="B48" i="26"/>
  <c r="S40" i="26"/>
  <c r="B40" i="26"/>
  <c r="S32" i="26"/>
  <c r="B32" i="26"/>
  <c r="S24" i="26"/>
  <c r="B24" i="26"/>
  <c r="S16" i="26"/>
  <c r="B16" i="26"/>
  <c r="S50" i="26"/>
  <c r="B50" i="26"/>
  <c r="S34" i="26"/>
  <c r="B34" i="26"/>
  <c r="S26" i="26"/>
  <c r="W7" i="26" s="1"/>
  <c r="W6" i="26" s="1"/>
  <c r="B26" i="26"/>
  <c r="S10" i="26"/>
  <c r="B10" i="26"/>
  <c r="B57" i="26"/>
  <c r="S57" i="26"/>
  <c r="S25" i="26"/>
  <c r="B25" i="26"/>
  <c r="S55" i="26"/>
  <c r="B55" i="26"/>
  <c r="S47" i="26"/>
  <c r="AF7" i="26" s="1"/>
  <c r="AF6" i="26" s="1"/>
  <c r="B47" i="26"/>
  <c r="S39" i="26"/>
  <c r="B39" i="26"/>
  <c r="S31" i="26"/>
  <c r="B31" i="26"/>
  <c r="S23" i="26"/>
  <c r="B23" i="26"/>
  <c r="S15" i="26"/>
  <c r="B15" i="26"/>
  <c r="S59" i="26"/>
  <c r="B59" i="26"/>
  <c r="S35" i="26"/>
  <c r="B35" i="26"/>
  <c r="S27" i="26"/>
  <c r="B27" i="26"/>
  <c r="S11" i="26"/>
  <c r="B11" i="26"/>
  <c r="S49" i="26"/>
  <c r="B49" i="26"/>
  <c r="S41" i="26"/>
  <c r="B41" i="26"/>
  <c r="B33" i="26"/>
  <c r="S33" i="26"/>
  <c r="S17" i="26"/>
  <c r="B17" i="26"/>
  <c r="B54" i="26"/>
  <c r="S54" i="26"/>
  <c r="AC7" i="26" s="1"/>
  <c r="AC6" i="26" s="1"/>
  <c r="S46" i="26"/>
  <c r="B46" i="26"/>
  <c r="B38" i="26"/>
  <c r="S38" i="26"/>
  <c r="S30" i="26"/>
  <c r="B30" i="26"/>
  <c r="S22" i="26"/>
  <c r="B22" i="26"/>
  <c r="B14" i="26"/>
  <c r="S14" i="26"/>
  <c r="Q7" i="26" l="1"/>
  <c r="Q6" i="26" s="1"/>
  <c r="L7" i="26"/>
  <c r="L6" i="26" s="1"/>
  <c r="U7" i="26"/>
  <c r="U6" i="26" s="1"/>
  <c r="V7" i="26"/>
  <c r="V6" i="26" s="1"/>
  <c r="AA7" i="26"/>
  <c r="AA6" i="26" s="1"/>
  <c r="Z7" i="26"/>
  <c r="Z6" i="26" s="1"/>
  <c r="X7" i="26"/>
  <c r="X6" i="26" s="1"/>
  <c r="Y7" i="26"/>
  <c r="Y6" i="26" s="1"/>
  <c r="N7" i="26"/>
  <c r="N6" i="26" s="1"/>
  <c r="I7" i="26"/>
  <c r="I6" i="26" s="1"/>
  <c r="P7" i="26"/>
  <c r="P6" i="26" s="1"/>
  <c r="G7" i="26"/>
  <c r="G6" i="26" s="1"/>
  <c r="H7" i="26"/>
  <c r="H6" i="26" s="1"/>
  <c r="M7" i="26"/>
  <c r="M6" i="26" s="1"/>
  <c r="E7" i="26"/>
  <c r="E6" i="26" s="1"/>
  <c r="AE7" i="26"/>
  <c r="AE6" i="26" s="1"/>
  <c r="AD7" i="26"/>
  <c r="AD6" i="26" s="1"/>
  <c r="AL6" i="7"/>
  <c r="AO6" i="7"/>
  <c r="AR6" i="7"/>
  <c r="AU6" i="7"/>
  <c r="AL7" i="7"/>
  <c r="AO7" i="7"/>
  <c r="AR7" i="7"/>
  <c r="AU7" i="7"/>
  <c r="AL8" i="7"/>
  <c r="AO8" i="7"/>
  <c r="AR8" i="7"/>
  <c r="AU8" i="7"/>
  <c r="AL9" i="7"/>
  <c r="AO9" i="7"/>
  <c r="AR9" i="7"/>
  <c r="AU9" i="7"/>
  <c r="AL10" i="7"/>
  <c r="AO10" i="7"/>
  <c r="AR10" i="7"/>
  <c r="AU10" i="7"/>
  <c r="AL11" i="7"/>
  <c r="AO11" i="7"/>
  <c r="AR11" i="7"/>
  <c r="AU11" i="7"/>
  <c r="AL12" i="7"/>
  <c r="AO12" i="7"/>
  <c r="AR12" i="7"/>
  <c r="AU12" i="7"/>
  <c r="AL13" i="7"/>
  <c r="AO13" i="7"/>
  <c r="AR13" i="7"/>
  <c r="AU13" i="7"/>
  <c r="AL14" i="7"/>
  <c r="AO14" i="7"/>
  <c r="AR14" i="7"/>
  <c r="AU14" i="7"/>
  <c r="AL15" i="7"/>
  <c r="AO15" i="7"/>
  <c r="AR15" i="7"/>
  <c r="AU15" i="7"/>
  <c r="AL16" i="7"/>
  <c r="AO16" i="7"/>
  <c r="AR16" i="7"/>
  <c r="AU16" i="7"/>
  <c r="AL17" i="7"/>
  <c r="AO17" i="7"/>
  <c r="AR17" i="7"/>
  <c r="AU17" i="7"/>
  <c r="AL18" i="7"/>
  <c r="AO18" i="7"/>
  <c r="AR18" i="7"/>
  <c r="AU18" i="7"/>
  <c r="AL19" i="7"/>
  <c r="AO19" i="7"/>
  <c r="AR19" i="7"/>
  <c r="AU19" i="7"/>
  <c r="AL20" i="7"/>
  <c r="AO20" i="7"/>
  <c r="AR20" i="7"/>
  <c r="AU20" i="7"/>
  <c r="AL21" i="7"/>
  <c r="AO21" i="7"/>
  <c r="AR21" i="7"/>
  <c r="AU21" i="7"/>
  <c r="AL22" i="7"/>
  <c r="AO22" i="7"/>
  <c r="AR22" i="7"/>
  <c r="AU22" i="7"/>
  <c r="AL23" i="7"/>
  <c r="AO23" i="7"/>
  <c r="AR23" i="7"/>
  <c r="AU23" i="7"/>
  <c r="AL24" i="7"/>
  <c r="AO24" i="7"/>
  <c r="AR24" i="7"/>
  <c r="AU24" i="7"/>
  <c r="AL25" i="7"/>
  <c r="AO25" i="7"/>
  <c r="AR25" i="7"/>
  <c r="AU25" i="7"/>
  <c r="AL26" i="7"/>
  <c r="AO26" i="7"/>
  <c r="AR26" i="7"/>
  <c r="AU26" i="7"/>
  <c r="AL27" i="7"/>
  <c r="AO27" i="7"/>
  <c r="AR27" i="7"/>
  <c r="AU27" i="7"/>
  <c r="AL28" i="7"/>
  <c r="AO28" i="7"/>
  <c r="AR28" i="7"/>
  <c r="AU28" i="7"/>
  <c r="AL29" i="7"/>
  <c r="AO29" i="7"/>
  <c r="AR29" i="7"/>
  <c r="AU29" i="7"/>
  <c r="AL30" i="7"/>
  <c r="AO30" i="7"/>
  <c r="AR30" i="7"/>
  <c r="AU30" i="7"/>
  <c r="AL31" i="7"/>
  <c r="AO31" i="7"/>
  <c r="AR31" i="7"/>
  <c r="AU31" i="7"/>
  <c r="AL32" i="7"/>
  <c r="AO32" i="7"/>
  <c r="AR32" i="7"/>
  <c r="AU32" i="7"/>
  <c r="AL33" i="7"/>
  <c r="AO33" i="7"/>
  <c r="AR33" i="7"/>
  <c r="AU33" i="7"/>
  <c r="AL34" i="7"/>
  <c r="AO34" i="7"/>
  <c r="AR34" i="7"/>
  <c r="AU34" i="7"/>
  <c r="AL35" i="7"/>
  <c r="AO35" i="7"/>
  <c r="AR35" i="7"/>
  <c r="AU35" i="7"/>
  <c r="AL36" i="7"/>
  <c r="AO36" i="7"/>
  <c r="AR36" i="7"/>
  <c r="AU36" i="7"/>
  <c r="AL37" i="7"/>
  <c r="AO37" i="7"/>
  <c r="AR37" i="7"/>
  <c r="AU37" i="7"/>
  <c r="AL38" i="7"/>
  <c r="AO38" i="7"/>
  <c r="AR38" i="7"/>
  <c r="AU38" i="7"/>
  <c r="AL39" i="7"/>
  <c r="AO39" i="7"/>
  <c r="AR39" i="7"/>
  <c r="AU39" i="7"/>
  <c r="AL40" i="7"/>
  <c r="AO40" i="7"/>
  <c r="AR40" i="7"/>
  <c r="AU40" i="7"/>
  <c r="AL41" i="7"/>
  <c r="AO41" i="7"/>
  <c r="AR41" i="7"/>
  <c r="AU41" i="7"/>
  <c r="AL42" i="7"/>
  <c r="AO42" i="7"/>
  <c r="AR42" i="7"/>
  <c r="AU42" i="7"/>
  <c r="AL43" i="7"/>
  <c r="AO43" i="7"/>
  <c r="AR43" i="7"/>
  <c r="AU43" i="7"/>
  <c r="AL44" i="7"/>
  <c r="AO44" i="7"/>
  <c r="AR44" i="7"/>
  <c r="AU44" i="7"/>
  <c r="AL45" i="7"/>
  <c r="AO45" i="7"/>
  <c r="AR45" i="7"/>
  <c r="AU45" i="7"/>
  <c r="AL46" i="7"/>
  <c r="AO46" i="7"/>
  <c r="AR46" i="7"/>
  <c r="AU46" i="7"/>
  <c r="AL47" i="7"/>
  <c r="AO47" i="7"/>
  <c r="AR47" i="7"/>
  <c r="AU47" i="7"/>
  <c r="AL48" i="7"/>
  <c r="AO48" i="7"/>
  <c r="AR48" i="7"/>
  <c r="AU48" i="7"/>
  <c r="AL49" i="7"/>
  <c r="AO49" i="7"/>
  <c r="AR49" i="7"/>
  <c r="AU49" i="7"/>
  <c r="AL50" i="7"/>
  <c r="AO50" i="7"/>
  <c r="AR50" i="7"/>
  <c r="AU50" i="7"/>
  <c r="AL51" i="7"/>
  <c r="AO51" i="7"/>
  <c r="AR51" i="7"/>
  <c r="AU51" i="7"/>
  <c r="AL52" i="7"/>
  <c r="AO52" i="7"/>
  <c r="AR52" i="7"/>
  <c r="AU52" i="7"/>
  <c r="AL53" i="7"/>
  <c r="AO53" i="7"/>
  <c r="AR53" i="7"/>
  <c r="AU53" i="7"/>
  <c r="AL54" i="7"/>
  <c r="AO54" i="7"/>
  <c r="AR54" i="7"/>
  <c r="AU54" i="7"/>
  <c r="AL55" i="7"/>
  <c r="AO55" i="7"/>
  <c r="AR55" i="7"/>
  <c r="AU55" i="7"/>
  <c r="AL56" i="7"/>
  <c r="AO56" i="7"/>
  <c r="AR56" i="7"/>
  <c r="AU56" i="7"/>
  <c r="AL57" i="7"/>
  <c r="AO57" i="7"/>
  <c r="AR57" i="7"/>
  <c r="AU57" i="7"/>
  <c r="AL58" i="7"/>
  <c r="AO58" i="7"/>
  <c r="AR58" i="7"/>
  <c r="AU58" i="7"/>
  <c r="AL59" i="7"/>
  <c r="AO59" i="7"/>
  <c r="AR59" i="7"/>
  <c r="AU59" i="7"/>
  <c r="AL60" i="7"/>
  <c r="AO60" i="7"/>
  <c r="AR60" i="7"/>
  <c r="AU60" i="7"/>
  <c r="AL61" i="7"/>
  <c r="AO61" i="7"/>
  <c r="AR61" i="7"/>
  <c r="AU61" i="7"/>
  <c r="AL62" i="7"/>
  <c r="AO62" i="7"/>
  <c r="AR62" i="7"/>
  <c r="AU62" i="7"/>
  <c r="AL63" i="7"/>
  <c r="AO63" i="7"/>
  <c r="AR63" i="7"/>
  <c r="AU63" i="7"/>
  <c r="AL64" i="7"/>
  <c r="AO64" i="7"/>
  <c r="AR64" i="7"/>
  <c r="AU64" i="7"/>
  <c r="AL65" i="7"/>
  <c r="AO65" i="7"/>
  <c r="AR65" i="7"/>
  <c r="AU65" i="7"/>
  <c r="AL66" i="7"/>
  <c r="AO66" i="7"/>
  <c r="AR66" i="7"/>
  <c r="AU66" i="7"/>
  <c r="AL67" i="7"/>
  <c r="AO67" i="7"/>
  <c r="AR67" i="7"/>
  <c r="AU67" i="7"/>
  <c r="AL68" i="7"/>
  <c r="AO68" i="7"/>
  <c r="AR68" i="7"/>
  <c r="AU68" i="7"/>
  <c r="AL69" i="7"/>
  <c r="AO69" i="7"/>
  <c r="AR69" i="7"/>
  <c r="AU69" i="7"/>
  <c r="AL70" i="7"/>
  <c r="AO70" i="7"/>
  <c r="AR70" i="7"/>
  <c r="AU70" i="7"/>
  <c r="AL71" i="7"/>
  <c r="AO71" i="7"/>
  <c r="AR71" i="7"/>
  <c r="AU71" i="7"/>
  <c r="AL72" i="7"/>
  <c r="AO72" i="7"/>
  <c r="AR72" i="7"/>
  <c r="AU72" i="7"/>
  <c r="AL73" i="7"/>
  <c r="AO73" i="7"/>
  <c r="AR73" i="7"/>
  <c r="AU73" i="7"/>
  <c r="AL74" i="7"/>
  <c r="AO74" i="7"/>
  <c r="AR74" i="7"/>
  <c r="AU74" i="7"/>
  <c r="AL75" i="7"/>
  <c r="AO75" i="7"/>
  <c r="AR75" i="7"/>
  <c r="AU75" i="7"/>
  <c r="AL76" i="7"/>
  <c r="AO76" i="7"/>
  <c r="AR76" i="7"/>
  <c r="AU76" i="7"/>
  <c r="AL77" i="7"/>
  <c r="AO77" i="7"/>
  <c r="AR77" i="7"/>
  <c r="AU77" i="7"/>
  <c r="AL78" i="7"/>
  <c r="AO78" i="7"/>
  <c r="AR78" i="7"/>
  <c r="AU78" i="7"/>
  <c r="AL79" i="7"/>
  <c r="AO79" i="7"/>
  <c r="AR79" i="7"/>
  <c r="AU79" i="7"/>
  <c r="AL80" i="7"/>
  <c r="AO80" i="7"/>
  <c r="AR80" i="7"/>
  <c r="AU80" i="7"/>
  <c r="AL81" i="7"/>
  <c r="AO81" i="7"/>
  <c r="AR81" i="7"/>
  <c r="AU81" i="7"/>
  <c r="AL82" i="7"/>
  <c r="AO82" i="7"/>
  <c r="AR82" i="7"/>
  <c r="AU82" i="7"/>
  <c r="AL83" i="7"/>
  <c r="AO83" i="7"/>
  <c r="AR83" i="7"/>
  <c r="AU83" i="7"/>
  <c r="AL84" i="7"/>
  <c r="AO84" i="7"/>
  <c r="AR84" i="7"/>
  <c r="AU84" i="7"/>
  <c r="AL85" i="7"/>
  <c r="AO85" i="7"/>
  <c r="AR85" i="7"/>
  <c r="AU85" i="7"/>
  <c r="AL86" i="7"/>
  <c r="AO86" i="7"/>
  <c r="AR86" i="7"/>
  <c r="AU86" i="7"/>
  <c r="AL87" i="7"/>
  <c r="AO87" i="7"/>
  <c r="AR87" i="7"/>
  <c r="AU87" i="7"/>
  <c r="AL88" i="7"/>
  <c r="AO88" i="7"/>
  <c r="AR88" i="7"/>
  <c r="AU88" i="7"/>
  <c r="AL89" i="7"/>
  <c r="AO89" i="7"/>
  <c r="AR89" i="7"/>
  <c r="AU89" i="7"/>
  <c r="AL90" i="7"/>
  <c r="AO90" i="7"/>
  <c r="AR90" i="7"/>
  <c r="AU90" i="7"/>
  <c r="AL91" i="7"/>
  <c r="AO91" i="7"/>
  <c r="AR91" i="7"/>
  <c r="AU91" i="7"/>
  <c r="AL92" i="7"/>
  <c r="AO92" i="7"/>
  <c r="AR92" i="7"/>
  <c r="AU92" i="7"/>
  <c r="AL93" i="7"/>
  <c r="AO93" i="7"/>
  <c r="AR93" i="7"/>
  <c r="AU93" i="7"/>
  <c r="AL94" i="7"/>
  <c r="AO94" i="7"/>
  <c r="AR94" i="7"/>
  <c r="AU94" i="7"/>
  <c r="AL95" i="7"/>
  <c r="AO95" i="7"/>
  <c r="AR95" i="7"/>
  <c r="AU95" i="7"/>
  <c r="AL96" i="7"/>
  <c r="AO96" i="7"/>
  <c r="AR96" i="7"/>
  <c r="AU96" i="7"/>
  <c r="AL97" i="7"/>
  <c r="AO97" i="7"/>
  <c r="AR97" i="7"/>
  <c r="AU97" i="7"/>
  <c r="AL98" i="7"/>
  <c r="AO98" i="7"/>
  <c r="AR98" i="7"/>
  <c r="AU98" i="7"/>
  <c r="AL99" i="7"/>
  <c r="AO99" i="7"/>
  <c r="AR99" i="7"/>
  <c r="AU99" i="7"/>
  <c r="AL100" i="7"/>
  <c r="AO100" i="7"/>
  <c r="AR100" i="7"/>
  <c r="AU100" i="7"/>
  <c r="AL101" i="7"/>
  <c r="AO101" i="7"/>
  <c r="AR101" i="7"/>
  <c r="AU101" i="7"/>
  <c r="AL102" i="7"/>
  <c r="AO102" i="7"/>
  <c r="AR102" i="7"/>
  <c r="AU102" i="7"/>
  <c r="AL103" i="7"/>
  <c r="AO103" i="7"/>
  <c r="AR103" i="7"/>
  <c r="AU103" i="7"/>
  <c r="AT1" i="7"/>
  <c r="AW1" i="7"/>
  <c r="AQ1" i="7"/>
  <c r="AU5" i="7"/>
  <c r="AR5" i="7"/>
  <c r="AO5" i="7"/>
  <c r="L6" i="7"/>
  <c r="O6" i="7"/>
  <c r="R6" i="7"/>
  <c r="U6" i="7"/>
  <c r="L7" i="7"/>
  <c r="O7" i="7"/>
  <c r="R7" i="7"/>
  <c r="U7" i="7"/>
  <c r="L8" i="7"/>
  <c r="O8" i="7"/>
  <c r="R8" i="7"/>
  <c r="U8" i="7"/>
  <c r="L9" i="7"/>
  <c r="O9" i="7"/>
  <c r="R9" i="7"/>
  <c r="U9" i="7"/>
  <c r="L10" i="7"/>
  <c r="O10" i="7"/>
  <c r="R10" i="7"/>
  <c r="U10" i="7"/>
  <c r="L11" i="7"/>
  <c r="O11" i="7"/>
  <c r="R11" i="7"/>
  <c r="U11" i="7"/>
  <c r="L12" i="7"/>
  <c r="O12" i="7"/>
  <c r="R12" i="7"/>
  <c r="U12" i="7"/>
  <c r="L13" i="7"/>
  <c r="O13" i="7"/>
  <c r="R13" i="7"/>
  <c r="U13" i="7"/>
  <c r="L14" i="7"/>
  <c r="O14" i="7"/>
  <c r="R14" i="7"/>
  <c r="U14" i="7"/>
  <c r="L15" i="7"/>
  <c r="O15" i="7"/>
  <c r="R15" i="7"/>
  <c r="U15" i="7"/>
  <c r="L16" i="7"/>
  <c r="O16" i="7"/>
  <c r="R16" i="7"/>
  <c r="U16" i="7"/>
  <c r="L17" i="7"/>
  <c r="O17" i="7"/>
  <c r="R17" i="7"/>
  <c r="U17" i="7"/>
  <c r="L18" i="7"/>
  <c r="O18" i="7"/>
  <c r="R18" i="7"/>
  <c r="U18" i="7"/>
  <c r="L19" i="7"/>
  <c r="O19" i="7"/>
  <c r="R19" i="7"/>
  <c r="U19" i="7"/>
  <c r="L20" i="7"/>
  <c r="O20" i="7"/>
  <c r="R20" i="7"/>
  <c r="U20" i="7"/>
  <c r="L21" i="7"/>
  <c r="O21" i="7"/>
  <c r="R21" i="7"/>
  <c r="U21" i="7"/>
  <c r="L22" i="7"/>
  <c r="O22" i="7"/>
  <c r="R22" i="7"/>
  <c r="U22" i="7"/>
  <c r="L23" i="7"/>
  <c r="O23" i="7"/>
  <c r="R23" i="7"/>
  <c r="U23" i="7"/>
  <c r="L24" i="7"/>
  <c r="O24" i="7"/>
  <c r="R24" i="7"/>
  <c r="U24" i="7"/>
  <c r="L25" i="7"/>
  <c r="O25" i="7"/>
  <c r="R25" i="7"/>
  <c r="U25" i="7"/>
  <c r="L26" i="7"/>
  <c r="O26" i="7"/>
  <c r="R26" i="7"/>
  <c r="U26" i="7"/>
  <c r="L27" i="7"/>
  <c r="O27" i="7"/>
  <c r="R27" i="7"/>
  <c r="U27" i="7"/>
  <c r="L28" i="7"/>
  <c r="O28" i="7"/>
  <c r="R28" i="7"/>
  <c r="U28" i="7"/>
  <c r="L29" i="7"/>
  <c r="O29" i="7"/>
  <c r="R29" i="7"/>
  <c r="U29" i="7"/>
  <c r="L30" i="7"/>
  <c r="O30" i="7"/>
  <c r="R30" i="7"/>
  <c r="U30" i="7"/>
  <c r="L31" i="7"/>
  <c r="O31" i="7"/>
  <c r="R31" i="7"/>
  <c r="U31" i="7"/>
  <c r="L32" i="7"/>
  <c r="O32" i="7"/>
  <c r="R32" i="7"/>
  <c r="U32" i="7"/>
  <c r="L33" i="7"/>
  <c r="O33" i="7"/>
  <c r="R33" i="7"/>
  <c r="U33" i="7"/>
  <c r="L34" i="7"/>
  <c r="O34" i="7"/>
  <c r="R34" i="7"/>
  <c r="U34" i="7"/>
  <c r="L35" i="7"/>
  <c r="O35" i="7"/>
  <c r="R35" i="7"/>
  <c r="U35" i="7"/>
  <c r="L36" i="7"/>
  <c r="O36" i="7"/>
  <c r="R36" i="7"/>
  <c r="U36" i="7"/>
  <c r="L37" i="7"/>
  <c r="O37" i="7"/>
  <c r="R37" i="7"/>
  <c r="U37" i="7"/>
  <c r="L38" i="7"/>
  <c r="O38" i="7"/>
  <c r="R38" i="7"/>
  <c r="U38" i="7"/>
  <c r="L39" i="7"/>
  <c r="O39" i="7"/>
  <c r="R39" i="7"/>
  <c r="U39" i="7"/>
  <c r="L40" i="7"/>
  <c r="O40" i="7"/>
  <c r="R40" i="7"/>
  <c r="U40" i="7"/>
  <c r="L41" i="7"/>
  <c r="O41" i="7"/>
  <c r="R41" i="7"/>
  <c r="U41" i="7"/>
  <c r="L42" i="7"/>
  <c r="O42" i="7"/>
  <c r="R42" i="7"/>
  <c r="U42" i="7"/>
  <c r="L43" i="7"/>
  <c r="O43" i="7"/>
  <c r="R43" i="7"/>
  <c r="U43" i="7"/>
  <c r="L44" i="7"/>
  <c r="O44" i="7"/>
  <c r="R44" i="7"/>
  <c r="U44" i="7"/>
  <c r="L45" i="7"/>
  <c r="O45" i="7"/>
  <c r="R45" i="7"/>
  <c r="U45" i="7"/>
  <c r="L46" i="7"/>
  <c r="O46" i="7"/>
  <c r="R46" i="7"/>
  <c r="U46" i="7"/>
  <c r="L47" i="7"/>
  <c r="O47" i="7"/>
  <c r="R47" i="7"/>
  <c r="U47" i="7"/>
  <c r="L48" i="7"/>
  <c r="O48" i="7"/>
  <c r="R48" i="7"/>
  <c r="U48" i="7"/>
  <c r="L49" i="7"/>
  <c r="O49" i="7"/>
  <c r="R49" i="7"/>
  <c r="U49" i="7"/>
  <c r="L50" i="7"/>
  <c r="O50" i="7"/>
  <c r="R50" i="7"/>
  <c r="U50" i="7"/>
  <c r="L51" i="7"/>
  <c r="O51" i="7"/>
  <c r="R51" i="7"/>
  <c r="U51" i="7"/>
  <c r="L52" i="7"/>
  <c r="O52" i="7"/>
  <c r="R52" i="7"/>
  <c r="U52" i="7"/>
  <c r="L53" i="7"/>
  <c r="O53" i="7"/>
  <c r="R53" i="7"/>
  <c r="U53" i="7"/>
  <c r="L54" i="7"/>
  <c r="O54" i="7"/>
  <c r="R54" i="7"/>
  <c r="U54" i="7"/>
  <c r="L55" i="7"/>
  <c r="O55" i="7"/>
  <c r="R55" i="7"/>
  <c r="U55" i="7"/>
  <c r="L56" i="7"/>
  <c r="O56" i="7"/>
  <c r="R56" i="7"/>
  <c r="U56" i="7"/>
  <c r="L57" i="7"/>
  <c r="O57" i="7"/>
  <c r="R57" i="7"/>
  <c r="U57" i="7"/>
  <c r="L58" i="7"/>
  <c r="O58" i="7"/>
  <c r="R58" i="7"/>
  <c r="U58" i="7"/>
  <c r="L59" i="7"/>
  <c r="O59" i="7"/>
  <c r="R59" i="7"/>
  <c r="U59" i="7"/>
  <c r="L60" i="7"/>
  <c r="O60" i="7"/>
  <c r="R60" i="7"/>
  <c r="U60" i="7"/>
  <c r="L61" i="7"/>
  <c r="O61" i="7"/>
  <c r="R61" i="7"/>
  <c r="U61" i="7"/>
  <c r="L62" i="7"/>
  <c r="O62" i="7"/>
  <c r="R62" i="7"/>
  <c r="U62" i="7"/>
  <c r="L63" i="7"/>
  <c r="O63" i="7"/>
  <c r="R63" i="7"/>
  <c r="U63" i="7"/>
  <c r="L64" i="7"/>
  <c r="O64" i="7"/>
  <c r="R64" i="7"/>
  <c r="U64" i="7"/>
  <c r="L65" i="7"/>
  <c r="O65" i="7"/>
  <c r="R65" i="7"/>
  <c r="U65" i="7"/>
  <c r="L66" i="7"/>
  <c r="O66" i="7"/>
  <c r="R66" i="7"/>
  <c r="U66" i="7"/>
  <c r="L67" i="7"/>
  <c r="O67" i="7"/>
  <c r="R67" i="7"/>
  <c r="U67" i="7"/>
  <c r="L68" i="7"/>
  <c r="O68" i="7"/>
  <c r="R68" i="7"/>
  <c r="U68" i="7"/>
  <c r="L69" i="7"/>
  <c r="O69" i="7"/>
  <c r="R69" i="7"/>
  <c r="U69" i="7"/>
  <c r="L70" i="7"/>
  <c r="O70" i="7"/>
  <c r="R70" i="7"/>
  <c r="U70" i="7"/>
  <c r="L71" i="7"/>
  <c r="O71" i="7"/>
  <c r="R71" i="7"/>
  <c r="U71" i="7"/>
  <c r="L72" i="7"/>
  <c r="O72" i="7"/>
  <c r="R72" i="7"/>
  <c r="U72" i="7"/>
  <c r="L73" i="7"/>
  <c r="O73" i="7"/>
  <c r="R73" i="7"/>
  <c r="U73" i="7"/>
  <c r="L74" i="7"/>
  <c r="O74" i="7"/>
  <c r="R74" i="7"/>
  <c r="U74" i="7"/>
  <c r="L75" i="7"/>
  <c r="O75" i="7"/>
  <c r="R75" i="7"/>
  <c r="U75" i="7"/>
  <c r="L76" i="7"/>
  <c r="O76" i="7"/>
  <c r="R76" i="7"/>
  <c r="U76" i="7"/>
  <c r="L77" i="7"/>
  <c r="O77" i="7"/>
  <c r="R77" i="7"/>
  <c r="U77" i="7"/>
  <c r="L78" i="7"/>
  <c r="O78" i="7"/>
  <c r="R78" i="7"/>
  <c r="U78" i="7"/>
  <c r="L79" i="7"/>
  <c r="O79" i="7"/>
  <c r="R79" i="7"/>
  <c r="U79" i="7"/>
  <c r="L80" i="7"/>
  <c r="O80" i="7"/>
  <c r="R80" i="7"/>
  <c r="U80" i="7"/>
  <c r="L81" i="7"/>
  <c r="O81" i="7"/>
  <c r="R81" i="7"/>
  <c r="U81" i="7"/>
  <c r="L82" i="7"/>
  <c r="O82" i="7"/>
  <c r="R82" i="7"/>
  <c r="U82" i="7"/>
  <c r="L83" i="7"/>
  <c r="O83" i="7"/>
  <c r="R83" i="7"/>
  <c r="U83" i="7"/>
  <c r="L84" i="7"/>
  <c r="O84" i="7"/>
  <c r="R84" i="7"/>
  <c r="U84" i="7"/>
  <c r="L85" i="7"/>
  <c r="O85" i="7"/>
  <c r="R85" i="7"/>
  <c r="U85" i="7"/>
  <c r="L86" i="7"/>
  <c r="O86" i="7"/>
  <c r="R86" i="7"/>
  <c r="U86" i="7"/>
  <c r="L87" i="7"/>
  <c r="O87" i="7"/>
  <c r="R87" i="7"/>
  <c r="U87" i="7"/>
  <c r="L88" i="7"/>
  <c r="O88" i="7"/>
  <c r="R88" i="7"/>
  <c r="U88" i="7"/>
  <c r="L89" i="7"/>
  <c r="O89" i="7"/>
  <c r="R89" i="7"/>
  <c r="U89" i="7"/>
  <c r="L90" i="7"/>
  <c r="O90" i="7"/>
  <c r="R90" i="7"/>
  <c r="U90" i="7"/>
  <c r="L91" i="7"/>
  <c r="O91" i="7"/>
  <c r="R91" i="7"/>
  <c r="U91" i="7"/>
  <c r="L92" i="7"/>
  <c r="O92" i="7"/>
  <c r="R92" i="7"/>
  <c r="U92" i="7"/>
  <c r="L93" i="7"/>
  <c r="O93" i="7"/>
  <c r="R93" i="7"/>
  <c r="U93" i="7"/>
  <c r="L94" i="7"/>
  <c r="O94" i="7"/>
  <c r="R94" i="7"/>
  <c r="U94" i="7"/>
  <c r="L95" i="7"/>
  <c r="O95" i="7"/>
  <c r="R95" i="7"/>
  <c r="U95" i="7"/>
  <c r="L96" i="7"/>
  <c r="O96" i="7"/>
  <c r="R96" i="7"/>
  <c r="U96" i="7"/>
  <c r="L97" i="7"/>
  <c r="O97" i="7"/>
  <c r="R97" i="7"/>
  <c r="U97" i="7"/>
  <c r="L98" i="7"/>
  <c r="O98" i="7"/>
  <c r="R98" i="7"/>
  <c r="U98" i="7"/>
  <c r="L99" i="7"/>
  <c r="O99" i="7"/>
  <c r="R99" i="7"/>
  <c r="U99" i="7"/>
  <c r="L100" i="7"/>
  <c r="O100" i="7"/>
  <c r="R100" i="7"/>
  <c r="U100" i="7"/>
  <c r="L101" i="7"/>
  <c r="O101" i="7"/>
  <c r="R101" i="7"/>
  <c r="U101" i="7"/>
  <c r="L102" i="7"/>
  <c r="O102" i="7"/>
  <c r="R102" i="7"/>
  <c r="U102" i="7"/>
  <c r="L103" i="7"/>
  <c r="O103" i="7"/>
  <c r="R103" i="7"/>
  <c r="U103" i="7"/>
  <c r="W1" i="7"/>
  <c r="T1" i="7"/>
  <c r="Q1" i="7"/>
  <c r="N1" i="7"/>
  <c r="AN1" i="7"/>
  <c r="AL5" i="7"/>
  <c r="U5" i="7"/>
  <c r="R5" i="7"/>
  <c r="O5" i="7"/>
  <c r="L5" i="7"/>
  <c r="AT3" i="7" l="1"/>
  <c r="V3" i="7"/>
  <c r="M105" i="7"/>
  <c r="AV3" i="7"/>
  <c r="AW3" i="7"/>
  <c r="AS3" i="7"/>
  <c r="T3" i="7"/>
  <c r="S3" i="7"/>
  <c r="W3" i="7"/>
  <c r="W205" i="19" l="1"/>
  <c r="V205" i="19"/>
  <c r="W204" i="19"/>
  <c r="V204" i="19"/>
  <c r="W203" i="19"/>
  <c r="V203" i="19"/>
  <c r="W202" i="19"/>
  <c r="V202" i="19"/>
  <c r="W201" i="19"/>
  <c r="V201" i="19"/>
  <c r="W200" i="19"/>
  <c r="V200" i="19"/>
  <c r="W199" i="19"/>
  <c r="V199" i="19"/>
  <c r="W198" i="19"/>
  <c r="V198" i="19"/>
  <c r="W197" i="19"/>
  <c r="V197" i="19"/>
  <c r="W196" i="19"/>
  <c r="V196" i="19"/>
  <c r="W195" i="19"/>
  <c r="V195" i="19"/>
  <c r="W194" i="19"/>
  <c r="V194" i="19"/>
  <c r="W193" i="19"/>
  <c r="V193" i="19"/>
  <c r="W192" i="19"/>
  <c r="V192" i="19"/>
  <c r="W191" i="19"/>
  <c r="V191" i="19"/>
  <c r="W190" i="19"/>
  <c r="V190" i="19"/>
  <c r="W189" i="19"/>
  <c r="V189" i="19"/>
  <c r="W188" i="19"/>
  <c r="V188" i="19"/>
  <c r="W187" i="19"/>
  <c r="V187" i="19"/>
  <c r="W186" i="19"/>
  <c r="V186" i="19"/>
  <c r="W185" i="19"/>
  <c r="V185" i="19"/>
  <c r="W184" i="19"/>
  <c r="V184" i="19"/>
  <c r="W183" i="19"/>
  <c r="V183" i="19"/>
  <c r="W182" i="19"/>
  <c r="V182" i="19"/>
  <c r="W181" i="19"/>
  <c r="V181" i="19"/>
  <c r="W180" i="19"/>
  <c r="V180" i="19"/>
  <c r="W179" i="19"/>
  <c r="V179" i="19"/>
  <c r="W178" i="19"/>
  <c r="V178" i="19"/>
  <c r="W177" i="19"/>
  <c r="V177" i="19"/>
  <c r="W176" i="19"/>
  <c r="V176" i="19"/>
  <c r="W175" i="19"/>
  <c r="V175" i="19"/>
  <c r="W174" i="19"/>
  <c r="V174" i="19"/>
  <c r="W173" i="19"/>
  <c r="V173" i="19"/>
  <c r="W172" i="19"/>
  <c r="V172" i="19"/>
  <c r="W171" i="19"/>
  <c r="V171" i="19"/>
  <c r="W170" i="19"/>
  <c r="V170" i="19"/>
  <c r="W169" i="19"/>
  <c r="V169" i="19"/>
  <c r="W168" i="19"/>
  <c r="V168" i="19"/>
  <c r="W167" i="19"/>
  <c r="V167" i="19"/>
  <c r="W166" i="19"/>
  <c r="V166" i="19"/>
  <c r="W165" i="19"/>
  <c r="V165" i="19"/>
  <c r="W164" i="19"/>
  <c r="V164" i="19"/>
  <c r="W163" i="19"/>
  <c r="V163" i="19"/>
  <c r="W162" i="19"/>
  <c r="V162" i="19"/>
  <c r="W161" i="19"/>
  <c r="V161" i="19"/>
  <c r="W160" i="19"/>
  <c r="V160" i="19"/>
  <c r="W159" i="19"/>
  <c r="V159" i="19"/>
  <c r="W158" i="19"/>
  <c r="V158" i="19"/>
  <c r="W157" i="19"/>
  <c r="V157" i="19"/>
  <c r="W156" i="19"/>
  <c r="V156" i="19"/>
  <c r="W155" i="19"/>
  <c r="V155" i="19"/>
  <c r="W154" i="19"/>
  <c r="V154" i="19"/>
  <c r="W153" i="19"/>
  <c r="V153" i="19"/>
  <c r="W152" i="19"/>
  <c r="V152" i="19"/>
  <c r="W151" i="19"/>
  <c r="V151" i="19"/>
  <c r="W150" i="19"/>
  <c r="V150" i="19"/>
  <c r="W149" i="19"/>
  <c r="V149" i="19"/>
  <c r="W148" i="19"/>
  <c r="V148" i="19"/>
  <c r="W147" i="19"/>
  <c r="V147" i="19"/>
  <c r="W146" i="19"/>
  <c r="V146" i="19"/>
  <c r="W145" i="19"/>
  <c r="V145" i="19"/>
  <c r="W144" i="19"/>
  <c r="V144" i="19"/>
  <c r="W143" i="19"/>
  <c r="V143" i="19"/>
  <c r="W142" i="19"/>
  <c r="V142" i="19"/>
  <c r="W141" i="19"/>
  <c r="V141" i="19"/>
  <c r="W140" i="19"/>
  <c r="V140" i="19"/>
  <c r="W139" i="19"/>
  <c r="V139" i="19"/>
  <c r="W138" i="19"/>
  <c r="V138" i="19"/>
  <c r="W137" i="19"/>
  <c r="V137" i="19"/>
  <c r="W136" i="19"/>
  <c r="V136" i="19"/>
  <c r="W135" i="19"/>
  <c r="V135" i="19"/>
  <c r="W134" i="19"/>
  <c r="V134" i="19"/>
  <c r="W133" i="19"/>
  <c r="V133" i="19"/>
  <c r="W132" i="19"/>
  <c r="V132" i="19"/>
  <c r="W131" i="19"/>
  <c r="V131" i="19"/>
  <c r="W130" i="19"/>
  <c r="V130" i="19"/>
  <c r="W129" i="19"/>
  <c r="V129" i="19"/>
  <c r="W128" i="19"/>
  <c r="V128" i="19"/>
  <c r="W127" i="19"/>
  <c r="V127" i="19"/>
  <c r="W126" i="19"/>
  <c r="V126" i="19"/>
  <c r="W125" i="19"/>
  <c r="V125" i="19"/>
  <c r="W124" i="19"/>
  <c r="V124" i="19"/>
  <c r="W123" i="19"/>
  <c r="V123" i="19"/>
  <c r="W122" i="19"/>
  <c r="V122" i="19"/>
  <c r="W121" i="19"/>
  <c r="V121" i="19"/>
  <c r="W120" i="19"/>
  <c r="V120" i="19"/>
  <c r="W119" i="19"/>
  <c r="V119" i="19"/>
  <c r="W118" i="19"/>
  <c r="V118" i="19"/>
  <c r="W117" i="19"/>
  <c r="V117" i="19"/>
  <c r="W116" i="19"/>
  <c r="V116" i="19"/>
  <c r="W115" i="19"/>
  <c r="V115" i="19"/>
  <c r="W114" i="19"/>
  <c r="V114" i="19"/>
  <c r="W113" i="19"/>
  <c r="V113" i="19"/>
  <c r="W112" i="19"/>
  <c r="V112" i="19"/>
  <c r="W111" i="19"/>
  <c r="V111" i="19"/>
  <c r="W110" i="19"/>
  <c r="V110" i="19"/>
  <c r="W109" i="19"/>
  <c r="V109" i="19"/>
  <c r="W108" i="19"/>
  <c r="V108" i="19"/>
  <c r="W107" i="19"/>
  <c r="V107" i="19"/>
  <c r="W106" i="19"/>
  <c r="V106" i="19"/>
  <c r="W105" i="19"/>
  <c r="V105" i="19"/>
  <c r="W104" i="19"/>
  <c r="V104" i="19"/>
  <c r="W103" i="19"/>
  <c r="V103" i="19"/>
  <c r="W102" i="19"/>
  <c r="V102" i="19"/>
  <c r="W101" i="19"/>
  <c r="V101" i="19"/>
  <c r="W100" i="19"/>
  <c r="V100" i="19"/>
  <c r="W99" i="19"/>
  <c r="V99" i="19"/>
  <c r="W98" i="19"/>
  <c r="V98" i="19"/>
  <c r="W97" i="19"/>
  <c r="V97" i="19"/>
  <c r="W96" i="19"/>
  <c r="V96" i="19"/>
  <c r="W95" i="19"/>
  <c r="V95" i="19"/>
  <c r="W94" i="19"/>
  <c r="V94" i="19"/>
  <c r="W93" i="19"/>
  <c r="V93" i="19"/>
  <c r="W92" i="19"/>
  <c r="V92" i="19"/>
  <c r="W91" i="19"/>
  <c r="V91" i="19"/>
  <c r="W90" i="19"/>
  <c r="V90" i="19"/>
  <c r="W89" i="19"/>
  <c r="V89" i="19"/>
  <c r="W88" i="19"/>
  <c r="V88" i="19"/>
  <c r="W87" i="19"/>
  <c r="V87" i="19"/>
  <c r="W86" i="19"/>
  <c r="V86" i="19"/>
  <c r="W85" i="19"/>
  <c r="V85" i="19"/>
  <c r="W84" i="19"/>
  <c r="V84" i="19"/>
  <c r="W83" i="19"/>
  <c r="V83" i="19"/>
  <c r="W82" i="19"/>
  <c r="V82" i="19"/>
  <c r="W81" i="19"/>
  <c r="V81" i="19"/>
  <c r="W80" i="19"/>
  <c r="V80" i="19"/>
  <c r="W79" i="19"/>
  <c r="V79" i="19"/>
  <c r="W78" i="19"/>
  <c r="V78" i="19"/>
  <c r="W77" i="19"/>
  <c r="V77" i="19"/>
  <c r="W76" i="19"/>
  <c r="V76" i="19"/>
  <c r="W75" i="19"/>
  <c r="V75" i="19"/>
  <c r="W74" i="19"/>
  <c r="V74" i="19"/>
  <c r="W73" i="19"/>
  <c r="V73" i="19"/>
  <c r="W72" i="19"/>
  <c r="V72" i="19"/>
  <c r="W71" i="19"/>
  <c r="V71" i="19"/>
  <c r="W70" i="19"/>
  <c r="V70" i="19"/>
  <c r="W69" i="19"/>
  <c r="V69" i="19"/>
  <c r="W68" i="19"/>
  <c r="V68" i="19"/>
  <c r="W67" i="19"/>
  <c r="V67" i="19"/>
  <c r="W66" i="19"/>
  <c r="V66" i="19"/>
  <c r="W65" i="19"/>
  <c r="V65" i="19"/>
  <c r="W64" i="19"/>
  <c r="V64" i="19"/>
  <c r="W63" i="19"/>
  <c r="V63" i="19"/>
  <c r="W62" i="19"/>
  <c r="V62" i="19"/>
  <c r="W61" i="19"/>
  <c r="V61" i="19"/>
  <c r="W60" i="19"/>
  <c r="V60" i="19"/>
  <c r="W59" i="19"/>
  <c r="V59" i="19"/>
  <c r="W58" i="19"/>
  <c r="V58" i="19"/>
  <c r="W57" i="19"/>
  <c r="V57" i="19"/>
  <c r="W56" i="19"/>
  <c r="V56" i="19"/>
  <c r="W55" i="19"/>
  <c r="V55" i="19"/>
  <c r="W54" i="19"/>
  <c r="V54" i="19"/>
  <c r="W53" i="19"/>
  <c r="V53" i="19"/>
  <c r="W52" i="19"/>
  <c r="V52" i="19"/>
  <c r="W51" i="19"/>
  <c r="V51" i="19"/>
  <c r="W50" i="19"/>
  <c r="V50" i="19"/>
  <c r="W49" i="19"/>
  <c r="V49" i="19"/>
  <c r="W48" i="19"/>
  <c r="V48" i="19"/>
  <c r="W47" i="19"/>
  <c r="V47" i="19"/>
  <c r="W46" i="19"/>
  <c r="V46" i="19"/>
  <c r="W45" i="19"/>
  <c r="V45" i="19"/>
  <c r="W44" i="19"/>
  <c r="V44" i="19"/>
  <c r="W43" i="19"/>
  <c r="V43" i="19"/>
  <c r="W42" i="19"/>
  <c r="V42" i="19"/>
  <c r="W41" i="19"/>
  <c r="V41" i="19"/>
  <c r="W40" i="19"/>
  <c r="V40" i="19"/>
  <c r="W39" i="19"/>
  <c r="V39" i="19"/>
  <c r="W38" i="19"/>
  <c r="V38" i="19"/>
  <c r="W37" i="19"/>
  <c r="V37" i="19"/>
  <c r="W36" i="19"/>
  <c r="V36" i="19"/>
  <c r="W35" i="19"/>
  <c r="V35" i="19"/>
  <c r="W34" i="19"/>
  <c r="V34" i="19"/>
  <c r="W33" i="19"/>
  <c r="V33" i="19"/>
  <c r="W32" i="19"/>
  <c r="V32" i="19"/>
  <c r="W31" i="19"/>
  <c r="V31" i="19"/>
  <c r="W30" i="19"/>
  <c r="V30" i="19"/>
  <c r="W29" i="19"/>
  <c r="V29" i="19"/>
  <c r="W28" i="19"/>
  <c r="V28" i="19"/>
  <c r="W27" i="19"/>
  <c r="V27" i="19"/>
  <c r="W26" i="19"/>
  <c r="V26" i="19"/>
  <c r="W25" i="19"/>
  <c r="V25" i="19"/>
  <c r="W24" i="19"/>
  <c r="V24" i="19"/>
  <c r="W23" i="19"/>
  <c r="V23" i="19"/>
  <c r="W22" i="19"/>
  <c r="V22" i="19"/>
  <c r="W21" i="19"/>
  <c r="V21" i="19"/>
  <c r="W20" i="19"/>
  <c r="V20" i="19"/>
  <c r="W19" i="19"/>
  <c r="V19" i="19"/>
  <c r="W18" i="19"/>
  <c r="V18" i="19"/>
  <c r="W17" i="19"/>
  <c r="V17" i="19"/>
  <c r="W16" i="19"/>
  <c r="V16" i="19"/>
  <c r="W15" i="19"/>
  <c r="V15" i="19"/>
  <c r="W14" i="19"/>
  <c r="V14" i="19"/>
  <c r="W13" i="19"/>
  <c r="V13" i="19"/>
  <c r="W12" i="19"/>
  <c r="V12" i="19"/>
  <c r="W11" i="19"/>
  <c r="V11" i="19"/>
  <c r="W10" i="19"/>
  <c r="V10" i="19"/>
  <c r="W9" i="19"/>
  <c r="V9" i="19"/>
  <c r="W8" i="19"/>
  <c r="V8" i="19"/>
  <c r="W7" i="19"/>
  <c r="V7" i="19"/>
  <c r="W6" i="19"/>
  <c r="V6" i="19"/>
  <c r="W5" i="19"/>
  <c r="V5" i="19"/>
  <c r="W3" i="19"/>
  <c r="V3" i="19"/>
  <c r="U205" i="19"/>
  <c r="T205" i="19"/>
  <c r="S205" i="19"/>
  <c r="R205" i="19"/>
  <c r="Q205" i="19"/>
  <c r="U204" i="19"/>
  <c r="T204" i="19"/>
  <c r="S204" i="19"/>
  <c r="R204" i="19"/>
  <c r="Q204" i="19"/>
  <c r="U203" i="19"/>
  <c r="T203" i="19"/>
  <c r="S203" i="19"/>
  <c r="R203" i="19"/>
  <c r="Q203" i="19"/>
  <c r="U202" i="19"/>
  <c r="T202" i="19"/>
  <c r="S202" i="19"/>
  <c r="R202" i="19"/>
  <c r="Q202" i="19"/>
  <c r="U201" i="19"/>
  <c r="T201" i="19"/>
  <c r="S201" i="19"/>
  <c r="R201" i="19"/>
  <c r="Q201" i="19"/>
  <c r="U200" i="19"/>
  <c r="T200" i="19"/>
  <c r="S200" i="19"/>
  <c r="R200" i="19"/>
  <c r="Q200" i="19"/>
  <c r="U199" i="19"/>
  <c r="T199" i="19"/>
  <c r="S199" i="19"/>
  <c r="R199" i="19"/>
  <c r="Q199" i="19"/>
  <c r="U198" i="19"/>
  <c r="T198" i="19"/>
  <c r="S198" i="19"/>
  <c r="R198" i="19"/>
  <c r="Q198" i="19"/>
  <c r="U197" i="19"/>
  <c r="T197" i="19"/>
  <c r="S197" i="19"/>
  <c r="R197" i="19"/>
  <c r="Q197" i="19"/>
  <c r="U196" i="19"/>
  <c r="T196" i="19"/>
  <c r="S196" i="19"/>
  <c r="R196" i="19"/>
  <c r="Q196" i="19"/>
  <c r="U195" i="19"/>
  <c r="T195" i="19"/>
  <c r="S195" i="19"/>
  <c r="R195" i="19"/>
  <c r="Q195" i="19"/>
  <c r="U194" i="19"/>
  <c r="T194" i="19"/>
  <c r="S194" i="19"/>
  <c r="R194" i="19"/>
  <c r="Q194" i="19"/>
  <c r="U193" i="19"/>
  <c r="T193" i="19"/>
  <c r="S193" i="19"/>
  <c r="R193" i="19"/>
  <c r="Q193" i="19"/>
  <c r="U192" i="19"/>
  <c r="T192" i="19"/>
  <c r="S192" i="19"/>
  <c r="R192" i="19"/>
  <c r="Q192" i="19"/>
  <c r="U191" i="19"/>
  <c r="T191" i="19"/>
  <c r="S191" i="19"/>
  <c r="R191" i="19"/>
  <c r="Q191" i="19"/>
  <c r="U190" i="19"/>
  <c r="T190" i="19"/>
  <c r="S190" i="19"/>
  <c r="R190" i="19"/>
  <c r="Q190" i="19"/>
  <c r="U189" i="19"/>
  <c r="T189" i="19"/>
  <c r="S189" i="19"/>
  <c r="R189" i="19"/>
  <c r="Q189" i="19"/>
  <c r="U188" i="19"/>
  <c r="T188" i="19"/>
  <c r="S188" i="19"/>
  <c r="R188" i="19"/>
  <c r="Q188" i="19"/>
  <c r="U187" i="19"/>
  <c r="T187" i="19"/>
  <c r="S187" i="19"/>
  <c r="R187" i="19"/>
  <c r="Q187" i="19"/>
  <c r="U186" i="19"/>
  <c r="T186" i="19"/>
  <c r="S186" i="19"/>
  <c r="R186" i="19"/>
  <c r="Q186" i="19"/>
  <c r="U185" i="19"/>
  <c r="T185" i="19"/>
  <c r="S185" i="19"/>
  <c r="R185" i="19"/>
  <c r="Q185" i="19"/>
  <c r="U184" i="19"/>
  <c r="T184" i="19"/>
  <c r="S184" i="19"/>
  <c r="R184" i="19"/>
  <c r="Q184" i="19"/>
  <c r="U183" i="19"/>
  <c r="T183" i="19"/>
  <c r="S183" i="19"/>
  <c r="R183" i="19"/>
  <c r="Q183" i="19"/>
  <c r="U182" i="19"/>
  <c r="T182" i="19"/>
  <c r="S182" i="19"/>
  <c r="R182" i="19"/>
  <c r="Q182" i="19"/>
  <c r="U181" i="19"/>
  <c r="T181" i="19"/>
  <c r="S181" i="19"/>
  <c r="R181" i="19"/>
  <c r="Q181" i="19"/>
  <c r="U180" i="19"/>
  <c r="T180" i="19"/>
  <c r="S180" i="19"/>
  <c r="R180" i="19"/>
  <c r="Q180" i="19"/>
  <c r="U179" i="19"/>
  <c r="T179" i="19"/>
  <c r="S179" i="19"/>
  <c r="R179" i="19"/>
  <c r="Q179" i="19"/>
  <c r="U178" i="19"/>
  <c r="T178" i="19"/>
  <c r="S178" i="19"/>
  <c r="R178" i="19"/>
  <c r="Q178" i="19"/>
  <c r="U177" i="19"/>
  <c r="T177" i="19"/>
  <c r="S177" i="19"/>
  <c r="R177" i="19"/>
  <c r="Q177" i="19"/>
  <c r="U176" i="19"/>
  <c r="T176" i="19"/>
  <c r="S176" i="19"/>
  <c r="R176" i="19"/>
  <c r="Q176" i="19"/>
  <c r="U175" i="19"/>
  <c r="T175" i="19"/>
  <c r="S175" i="19"/>
  <c r="R175" i="19"/>
  <c r="Q175" i="19"/>
  <c r="U174" i="19"/>
  <c r="T174" i="19"/>
  <c r="S174" i="19"/>
  <c r="R174" i="19"/>
  <c r="Q174" i="19"/>
  <c r="U173" i="19"/>
  <c r="T173" i="19"/>
  <c r="S173" i="19"/>
  <c r="R173" i="19"/>
  <c r="Q173" i="19"/>
  <c r="U172" i="19"/>
  <c r="T172" i="19"/>
  <c r="S172" i="19"/>
  <c r="R172" i="19"/>
  <c r="Q172" i="19"/>
  <c r="U171" i="19"/>
  <c r="T171" i="19"/>
  <c r="S171" i="19"/>
  <c r="R171" i="19"/>
  <c r="Q171" i="19"/>
  <c r="U170" i="19"/>
  <c r="T170" i="19"/>
  <c r="S170" i="19"/>
  <c r="R170" i="19"/>
  <c r="Q170" i="19"/>
  <c r="U169" i="19"/>
  <c r="T169" i="19"/>
  <c r="S169" i="19"/>
  <c r="R169" i="19"/>
  <c r="Q169" i="19"/>
  <c r="U168" i="19"/>
  <c r="T168" i="19"/>
  <c r="S168" i="19"/>
  <c r="R168" i="19"/>
  <c r="Q168" i="19"/>
  <c r="U167" i="19"/>
  <c r="T167" i="19"/>
  <c r="S167" i="19"/>
  <c r="R167" i="19"/>
  <c r="Q167" i="19"/>
  <c r="U166" i="19"/>
  <c r="T166" i="19"/>
  <c r="S166" i="19"/>
  <c r="R166" i="19"/>
  <c r="Q166" i="19"/>
  <c r="U165" i="19"/>
  <c r="T165" i="19"/>
  <c r="S165" i="19"/>
  <c r="R165" i="19"/>
  <c r="Q165" i="19"/>
  <c r="U164" i="19"/>
  <c r="T164" i="19"/>
  <c r="S164" i="19"/>
  <c r="R164" i="19"/>
  <c r="Q164" i="19"/>
  <c r="U163" i="19"/>
  <c r="T163" i="19"/>
  <c r="S163" i="19"/>
  <c r="R163" i="19"/>
  <c r="Q163" i="19"/>
  <c r="U162" i="19"/>
  <c r="T162" i="19"/>
  <c r="S162" i="19"/>
  <c r="R162" i="19"/>
  <c r="Q162" i="19"/>
  <c r="U161" i="19"/>
  <c r="T161" i="19"/>
  <c r="S161" i="19"/>
  <c r="R161" i="19"/>
  <c r="Q161" i="19"/>
  <c r="U160" i="19"/>
  <c r="T160" i="19"/>
  <c r="S160" i="19"/>
  <c r="R160" i="19"/>
  <c r="Q160" i="19"/>
  <c r="U159" i="19"/>
  <c r="T159" i="19"/>
  <c r="S159" i="19"/>
  <c r="R159" i="19"/>
  <c r="Q159" i="19"/>
  <c r="U158" i="19"/>
  <c r="T158" i="19"/>
  <c r="S158" i="19"/>
  <c r="R158" i="19"/>
  <c r="Q158" i="19"/>
  <c r="U157" i="19"/>
  <c r="T157" i="19"/>
  <c r="S157" i="19"/>
  <c r="R157" i="19"/>
  <c r="Q157" i="19"/>
  <c r="U156" i="19"/>
  <c r="T156" i="19"/>
  <c r="S156" i="19"/>
  <c r="R156" i="19"/>
  <c r="Q156" i="19"/>
  <c r="U155" i="19"/>
  <c r="T155" i="19"/>
  <c r="S155" i="19"/>
  <c r="R155" i="19"/>
  <c r="Q155" i="19"/>
  <c r="U154" i="19"/>
  <c r="T154" i="19"/>
  <c r="S154" i="19"/>
  <c r="R154" i="19"/>
  <c r="Q154" i="19"/>
  <c r="U153" i="19"/>
  <c r="T153" i="19"/>
  <c r="S153" i="19"/>
  <c r="R153" i="19"/>
  <c r="Q153" i="19"/>
  <c r="U152" i="19"/>
  <c r="T152" i="19"/>
  <c r="S152" i="19"/>
  <c r="R152" i="19"/>
  <c r="Q152" i="19"/>
  <c r="U151" i="19"/>
  <c r="T151" i="19"/>
  <c r="S151" i="19"/>
  <c r="R151" i="19"/>
  <c r="Q151" i="19"/>
  <c r="U150" i="19"/>
  <c r="T150" i="19"/>
  <c r="S150" i="19"/>
  <c r="R150" i="19"/>
  <c r="Q150" i="19"/>
  <c r="U149" i="19"/>
  <c r="T149" i="19"/>
  <c r="S149" i="19"/>
  <c r="R149" i="19"/>
  <c r="Q149" i="19"/>
  <c r="U148" i="19"/>
  <c r="T148" i="19"/>
  <c r="S148" i="19"/>
  <c r="R148" i="19"/>
  <c r="Q148" i="19"/>
  <c r="U147" i="19"/>
  <c r="T147" i="19"/>
  <c r="S147" i="19"/>
  <c r="R147" i="19"/>
  <c r="Q147" i="19"/>
  <c r="U146" i="19"/>
  <c r="T146" i="19"/>
  <c r="S146" i="19"/>
  <c r="R146" i="19"/>
  <c r="Q146" i="19"/>
  <c r="U145" i="19"/>
  <c r="T145" i="19"/>
  <c r="S145" i="19"/>
  <c r="R145" i="19"/>
  <c r="Q145" i="19"/>
  <c r="U144" i="19"/>
  <c r="T144" i="19"/>
  <c r="S144" i="19"/>
  <c r="R144" i="19"/>
  <c r="Q144" i="19"/>
  <c r="U143" i="19"/>
  <c r="T143" i="19"/>
  <c r="S143" i="19"/>
  <c r="R143" i="19"/>
  <c r="Q143" i="19"/>
  <c r="U142" i="19"/>
  <c r="T142" i="19"/>
  <c r="S142" i="19"/>
  <c r="R142" i="19"/>
  <c r="Q142" i="19"/>
  <c r="U141" i="19"/>
  <c r="T141" i="19"/>
  <c r="S141" i="19"/>
  <c r="R141" i="19"/>
  <c r="Q141" i="19"/>
  <c r="U140" i="19"/>
  <c r="T140" i="19"/>
  <c r="S140" i="19"/>
  <c r="R140" i="19"/>
  <c r="Q140" i="19"/>
  <c r="U139" i="19"/>
  <c r="T139" i="19"/>
  <c r="S139" i="19"/>
  <c r="R139" i="19"/>
  <c r="Q139" i="19"/>
  <c r="U138" i="19"/>
  <c r="T138" i="19"/>
  <c r="S138" i="19"/>
  <c r="R138" i="19"/>
  <c r="Q138" i="19"/>
  <c r="U137" i="19"/>
  <c r="T137" i="19"/>
  <c r="S137" i="19"/>
  <c r="R137" i="19"/>
  <c r="Q137" i="19"/>
  <c r="U136" i="19"/>
  <c r="T136" i="19"/>
  <c r="S136" i="19"/>
  <c r="R136" i="19"/>
  <c r="Q136" i="19"/>
  <c r="U135" i="19"/>
  <c r="T135" i="19"/>
  <c r="S135" i="19"/>
  <c r="R135" i="19"/>
  <c r="Q135" i="19"/>
  <c r="U134" i="19"/>
  <c r="T134" i="19"/>
  <c r="S134" i="19"/>
  <c r="R134" i="19"/>
  <c r="Q134" i="19"/>
  <c r="U133" i="19"/>
  <c r="T133" i="19"/>
  <c r="S133" i="19"/>
  <c r="R133" i="19"/>
  <c r="Q133" i="19"/>
  <c r="U132" i="19"/>
  <c r="T132" i="19"/>
  <c r="S132" i="19"/>
  <c r="R132" i="19"/>
  <c r="Q132" i="19"/>
  <c r="U131" i="19"/>
  <c r="T131" i="19"/>
  <c r="S131" i="19"/>
  <c r="R131" i="19"/>
  <c r="Q131" i="19"/>
  <c r="U130" i="19"/>
  <c r="T130" i="19"/>
  <c r="S130" i="19"/>
  <c r="R130" i="19"/>
  <c r="Q130" i="19"/>
  <c r="U129" i="19"/>
  <c r="T129" i="19"/>
  <c r="S129" i="19"/>
  <c r="R129" i="19"/>
  <c r="Q129" i="19"/>
  <c r="U128" i="19"/>
  <c r="T128" i="19"/>
  <c r="S128" i="19"/>
  <c r="R128" i="19"/>
  <c r="Q128" i="19"/>
  <c r="U127" i="19"/>
  <c r="T127" i="19"/>
  <c r="S127" i="19"/>
  <c r="R127" i="19"/>
  <c r="Q127" i="19"/>
  <c r="U126" i="19"/>
  <c r="T126" i="19"/>
  <c r="S126" i="19"/>
  <c r="R126" i="19"/>
  <c r="Q126" i="19"/>
  <c r="U125" i="19"/>
  <c r="T125" i="19"/>
  <c r="S125" i="19"/>
  <c r="R125" i="19"/>
  <c r="Q125" i="19"/>
  <c r="U124" i="19"/>
  <c r="T124" i="19"/>
  <c r="S124" i="19"/>
  <c r="R124" i="19"/>
  <c r="Q124" i="19"/>
  <c r="U123" i="19"/>
  <c r="T123" i="19"/>
  <c r="S123" i="19"/>
  <c r="R123" i="19"/>
  <c r="Q123" i="19"/>
  <c r="U122" i="19"/>
  <c r="T122" i="19"/>
  <c r="S122" i="19"/>
  <c r="R122" i="19"/>
  <c r="Q122" i="19"/>
  <c r="U121" i="19"/>
  <c r="T121" i="19"/>
  <c r="S121" i="19"/>
  <c r="R121" i="19"/>
  <c r="Q121" i="19"/>
  <c r="U120" i="19"/>
  <c r="T120" i="19"/>
  <c r="S120" i="19"/>
  <c r="R120" i="19"/>
  <c r="Q120" i="19"/>
  <c r="U119" i="19"/>
  <c r="T119" i="19"/>
  <c r="S119" i="19"/>
  <c r="R119" i="19"/>
  <c r="Q119" i="19"/>
  <c r="U118" i="19"/>
  <c r="T118" i="19"/>
  <c r="S118" i="19"/>
  <c r="R118" i="19"/>
  <c r="Q118" i="19"/>
  <c r="U117" i="19"/>
  <c r="T117" i="19"/>
  <c r="S117" i="19"/>
  <c r="R117" i="19"/>
  <c r="Q117" i="19"/>
  <c r="U116" i="19"/>
  <c r="T116" i="19"/>
  <c r="S116" i="19"/>
  <c r="R116" i="19"/>
  <c r="Q116" i="19"/>
  <c r="U115" i="19"/>
  <c r="T115" i="19"/>
  <c r="S115" i="19"/>
  <c r="R115" i="19"/>
  <c r="Q115" i="19"/>
  <c r="U114" i="19"/>
  <c r="T114" i="19"/>
  <c r="S114" i="19"/>
  <c r="R114" i="19"/>
  <c r="Q114" i="19"/>
  <c r="U113" i="19"/>
  <c r="T113" i="19"/>
  <c r="S113" i="19"/>
  <c r="R113" i="19"/>
  <c r="Q113" i="19"/>
  <c r="U112" i="19"/>
  <c r="T112" i="19"/>
  <c r="S112" i="19"/>
  <c r="R112" i="19"/>
  <c r="Q112" i="19"/>
  <c r="U111" i="19"/>
  <c r="T111" i="19"/>
  <c r="S111" i="19"/>
  <c r="R111" i="19"/>
  <c r="Q111" i="19"/>
  <c r="U110" i="19"/>
  <c r="T110" i="19"/>
  <c r="S110" i="19"/>
  <c r="R110" i="19"/>
  <c r="Q110" i="19"/>
  <c r="U109" i="19"/>
  <c r="T109" i="19"/>
  <c r="S109" i="19"/>
  <c r="R109" i="19"/>
  <c r="Q109" i="19"/>
  <c r="U108" i="19"/>
  <c r="T108" i="19"/>
  <c r="S108" i="19"/>
  <c r="R108" i="19"/>
  <c r="Q108" i="19"/>
  <c r="U107" i="19"/>
  <c r="T107" i="19"/>
  <c r="S107" i="19"/>
  <c r="R107" i="19"/>
  <c r="Q107" i="19"/>
  <c r="U106" i="19"/>
  <c r="T106" i="19"/>
  <c r="S106" i="19"/>
  <c r="R106" i="19"/>
  <c r="Q106" i="19"/>
  <c r="U105" i="19"/>
  <c r="T105" i="19"/>
  <c r="S105" i="19"/>
  <c r="R105" i="19"/>
  <c r="Q105" i="19"/>
  <c r="U104" i="19"/>
  <c r="T104" i="19"/>
  <c r="S104" i="19"/>
  <c r="R104" i="19"/>
  <c r="Q104" i="19"/>
  <c r="U103" i="19"/>
  <c r="T103" i="19"/>
  <c r="S103" i="19"/>
  <c r="R103" i="19"/>
  <c r="Q103" i="19"/>
  <c r="U102" i="19"/>
  <c r="T102" i="19"/>
  <c r="S102" i="19"/>
  <c r="R102" i="19"/>
  <c r="Q102" i="19"/>
  <c r="U101" i="19"/>
  <c r="T101" i="19"/>
  <c r="S101" i="19"/>
  <c r="R101" i="19"/>
  <c r="Q101" i="19"/>
  <c r="U100" i="19"/>
  <c r="T100" i="19"/>
  <c r="S100" i="19"/>
  <c r="R100" i="19"/>
  <c r="Q100" i="19"/>
  <c r="U99" i="19"/>
  <c r="T99" i="19"/>
  <c r="S99" i="19"/>
  <c r="R99" i="19"/>
  <c r="Q99" i="19"/>
  <c r="U98" i="19"/>
  <c r="T98" i="19"/>
  <c r="S98" i="19"/>
  <c r="R98" i="19"/>
  <c r="Q98" i="19"/>
  <c r="U97" i="19"/>
  <c r="T97" i="19"/>
  <c r="S97" i="19"/>
  <c r="R97" i="19"/>
  <c r="Q97" i="19"/>
  <c r="U96" i="19"/>
  <c r="T96" i="19"/>
  <c r="S96" i="19"/>
  <c r="R96" i="19"/>
  <c r="Q96" i="19"/>
  <c r="U95" i="19"/>
  <c r="T95" i="19"/>
  <c r="S95" i="19"/>
  <c r="R95" i="19"/>
  <c r="Q95" i="19"/>
  <c r="U94" i="19"/>
  <c r="T94" i="19"/>
  <c r="S94" i="19"/>
  <c r="R94" i="19"/>
  <c r="Q94" i="19"/>
  <c r="U93" i="19"/>
  <c r="T93" i="19"/>
  <c r="S93" i="19"/>
  <c r="R93" i="19"/>
  <c r="Q93" i="19"/>
  <c r="U92" i="19"/>
  <c r="T92" i="19"/>
  <c r="S92" i="19"/>
  <c r="R92" i="19"/>
  <c r="Q92" i="19"/>
  <c r="U91" i="19"/>
  <c r="T91" i="19"/>
  <c r="S91" i="19"/>
  <c r="R91" i="19"/>
  <c r="Q91" i="19"/>
  <c r="U90" i="19"/>
  <c r="T90" i="19"/>
  <c r="S90" i="19"/>
  <c r="R90" i="19"/>
  <c r="Q90" i="19"/>
  <c r="U89" i="19"/>
  <c r="T89" i="19"/>
  <c r="S89" i="19"/>
  <c r="R89" i="19"/>
  <c r="Q89" i="19"/>
  <c r="U88" i="19"/>
  <c r="T88" i="19"/>
  <c r="S88" i="19"/>
  <c r="R88" i="19"/>
  <c r="Q88" i="19"/>
  <c r="U87" i="19"/>
  <c r="T87" i="19"/>
  <c r="S87" i="19"/>
  <c r="R87" i="19"/>
  <c r="Q87" i="19"/>
  <c r="U86" i="19"/>
  <c r="T86" i="19"/>
  <c r="S86" i="19"/>
  <c r="R86" i="19"/>
  <c r="Q86" i="19"/>
  <c r="U85" i="19"/>
  <c r="T85" i="19"/>
  <c r="S85" i="19"/>
  <c r="R85" i="19"/>
  <c r="Q85" i="19"/>
  <c r="U84" i="19"/>
  <c r="T84" i="19"/>
  <c r="S84" i="19"/>
  <c r="R84" i="19"/>
  <c r="Q84" i="19"/>
  <c r="U83" i="19"/>
  <c r="T83" i="19"/>
  <c r="S83" i="19"/>
  <c r="R83" i="19"/>
  <c r="Q83" i="19"/>
  <c r="U82" i="19"/>
  <c r="T82" i="19"/>
  <c r="S82" i="19"/>
  <c r="R82" i="19"/>
  <c r="Q82" i="19"/>
  <c r="U81" i="19"/>
  <c r="T81" i="19"/>
  <c r="S81" i="19"/>
  <c r="R81" i="19"/>
  <c r="Q81" i="19"/>
  <c r="U80" i="19"/>
  <c r="T80" i="19"/>
  <c r="S80" i="19"/>
  <c r="R80" i="19"/>
  <c r="Q80" i="19"/>
  <c r="U79" i="19"/>
  <c r="T79" i="19"/>
  <c r="S79" i="19"/>
  <c r="R79" i="19"/>
  <c r="Q79" i="19"/>
  <c r="U78" i="19"/>
  <c r="T78" i="19"/>
  <c r="S78" i="19"/>
  <c r="R78" i="19"/>
  <c r="Q78" i="19"/>
  <c r="U77" i="19"/>
  <c r="T77" i="19"/>
  <c r="S77" i="19"/>
  <c r="R77" i="19"/>
  <c r="Q77" i="19"/>
  <c r="U76" i="19"/>
  <c r="T76" i="19"/>
  <c r="S76" i="19"/>
  <c r="R76" i="19"/>
  <c r="Q76" i="19"/>
  <c r="U75" i="19"/>
  <c r="T75" i="19"/>
  <c r="S75" i="19"/>
  <c r="R75" i="19"/>
  <c r="Q75" i="19"/>
  <c r="U74" i="19"/>
  <c r="T74" i="19"/>
  <c r="S74" i="19"/>
  <c r="R74" i="19"/>
  <c r="Q74" i="19"/>
  <c r="U73" i="19"/>
  <c r="T73" i="19"/>
  <c r="S73" i="19"/>
  <c r="R73" i="19"/>
  <c r="Q73" i="19"/>
  <c r="U72" i="19"/>
  <c r="T72" i="19"/>
  <c r="S72" i="19"/>
  <c r="R72" i="19"/>
  <c r="Q72" i="19"/>
  <c r="U71" i="19"/>
  <c r="T71" i="19"/>
  <c r="S71" i="19"/>
  <c r="R71" i="19"/>
  <c r="Q71" i="19"/>
  <c r="U70" i="19"/>
  <c r="T70" i="19"/>
  <c r="S70" i="19"/>
  <c r="R70" i="19"/>
  <c r="Q70" i="19"/>
  <c r="U69" i="19"/>
  <c r="T69" i="19"/>
  <c r="S69" i="19"/>
  <c r="R69" i="19"/>
  <c r="Q69" i="19"/>
  <c r="U68" i="19"/>
  <c r="T68" i="19"/>
  <c r="S68" i="19"/>
  <c r="R68" i="19"/>
  <c r="Q68" i="19"/>
  <c r="U67" i="19"/>
  <c r="T67" i="19"/>
  <c r="S67" i="19"/>
  <c r="R67" i="19"/>
  <c r="Q67" i="19"/>
  <c r="U66" i="19"/>
  <c r="T66" i="19"/>
  <c r="S66" i="19"/>
  <c r="R66" i="19"/>
  <c r="Q66" i="19"/>
  <c r="U65" i="19"/>
  <c r="T65" i="19"/>
  <c r="S65" i="19"/>
  <c r="R65" i="19"/>
  <c r="Q65" i="19"/>
  <c r="U64" i="19"/>
  <c r="T64" i="19"/>
  <c r="S64" i="19"/>
  <c r="R64" i="19"/>
  <c r="Q64" i="19"/>
  <c r="U63" i="19"/>
  <c r="T63" i="19"/>
  <c r="S63" i="19"/>
  <c r="R63" i="19"/>
  <c r="Q63" i="19"/>
  <c r="U62" i="19"/>
  <c r="T62" i="19"/>
  <c r="S62" i="19"/>
  <c r="R62" i="19"/>
  <c r="Q62" i="19"/>
  <c r="U61" i="19"/>
  <c r="T61" i="19"/>
  <c r="S61" i="19"/>
  <c r="R61" i="19"/>
  <c r="Q61" i="19"/>
  <c r="U60" i="19"/>
  <c r="T60" i="19"/>
  <c r="S60" i="19"/>
  <c r="R60" i="19"/>
  <c r="Q60" i="19"/>
  <c r="U59" i="19"/>
  <c r="T59" i="19"/>
  <c r="S59" i="19"/>
  <c r="R59" i="19"/>
  <c r="Q59" i="19"/>
  <c r="U58" i="19"/>
  <c r="T58" i="19"/>
  <c r="S58" i="19"/>
  <c r="R58" i="19"/>
  <c r="Q58" i="19"/>
  <c r="U57" i="19"/>
  <c r="T57" i="19"/>
  <c r="S57" i="19"/>
  <c r="R57" i="19"/>
  <c r="Q57" i="19"/>
  <c r="U56" i="19"/>
  <c r="T56" i="19"/>
  <c r="S56" i="19"/>
  <c r="R56" i="19"/>
  <c r="Q56" i="19"/>
  <c r="U55" i="19"/>
  <c r="T55" i="19"/>
  <c r="S55" i="19"/>
  <c r="R55" i="19"/>
  <c r="Q55" i="19"/>
  <c r="U54" i="19"/>
  <c r="T54" i="19"/>
  <c r="S54" i="19"/>
  <c r="R54" i="19"/>
  <c r="Q54" i="19"/>
  <c r="U53" i="19"/>
  <c r="T53" i="19"/>
  <c r="S53" i="19"/>
  <c r="R53" i="19"/>
  <c r="Q53" i="19"/>
  <c r="U52" i="19"/>
  <c r="T52" i="19"/>
  <c r="S52" i="19"/>
  <c r="R52" i="19"/>
  <c r="Q52" i="19"/>
  <c r="U51" i="19"/>
  <c r="T51" i="19"/>
  <c r="S51" i="19"/>
  <c r="R51" i="19"/>
  <c r="Q51" i="19"/>
  <c r="U50" i="19"/>
  <c r="T50" i="19"/>
  <c r="S50" i="19"/>
  <c r="R50" i="19"/>
  <c r="Q50" i="19"/>
  <c r="U49" i="19"/>
  <c r="T49" i="19"/>
  <c r="S49" i="19"/>
  <c r="R49" i="19"/>
  <c r="Q49" i="19"/>
  <c r="U48" i="19"/>
  <c r="T48" i="19"/>
  <c r="S48" i="19"/>
  <c r="R48" i="19"/>
  <c r="Q48" i="19"/>
  <c r="U47" i="19"/>
  <c r="T47" i="19"/>
  <c r="S47" i="19"/>
  <c r="R47" i="19"/>
  <c r="Q47" i="19"/>
  <c r="U46" i="19"/>
  <c r="T46" i="19"/>
  <c r="S46" i="19"/>
  <c r="R46" i="19"/>
  <c r="Q46" i="19"/>
  <c r="U45" i="19"/>
  <c r="T45" i="19"/>
  <c r="S45" i="19"/>
  <c r="R45" i="19"/>
  <c r="Q45" i="19"/>
  <c r="U44" i="19"/>
  <c r="T44" i="19"/>
  <c r="S44" i="19"/>
  <c r="R44" i="19"/>
  <c r="Q44" i="19"/>
  <c r="U43" i="19"/>
  <c r="T43" i="19"/>
  <c r="S43" i="19"/>
  <c r="R43" i="19"/>
  <c r="Q43" i="19"/>
  <c r="U42" i="19"/>
  <c r="T42" i="19"/>
  <c r="S42" i="19"/>
  <c r="R42" i="19"/>
  <c r="Q42" i="19"/>
  <c r="U41" i="19"/>
  <c r="T41" i="19"/>
  <c r="S41" i="19"/>
  <c r="R41" i="19"/>
  <c r="Q41" i="19"/>
  <c r="U40" i="19"/>
  <c r="T40" i="19"/>
  <c r="S40" i="19"/>
  <c r="R40" i="19"/>
  <c r="Q40" i="19"/>
  <c r="U39" i="19"/>
  <c r="T39" i="19"/>
  <c r="S39" i="19"/>
  <c r="R39" i="19"/>
  <c r="Q39" i="19"/>
  <c r="U38" i="19"/>
  <c r="T38" i="19"/>
  <c r="S38" i="19"/>
  <c r="R38" i="19"/>
  <c r="Q38" i="19"/>
  <c r="U37" i="19"/>
  <c r="T37" i="19"/>
  <c r="S37" i="19"/>
  <c r="R37" i="19"/>
  <c r="Q37" i="19"/>
  <c r="U36" i="19"/>
  <c r="T36" i="19"/>
  <c r="S36" i="19"/>
  <c r="R36" i="19"/>
  <c r="Q36" i="19"/>
  <c r="U35" i="19"/>
  <c r="T35" i="19"/>
  <c r="S35" i="19"/>
  <c r="R35" i="19"/>
  <c r="Q35" i="19"/>
  <c r="U34" i="19"/>
  <c r="T34" i="19"/>
  <c r="S34" i="19"/>
  <c r="R34" i="19"/>
  <c r="Q34" i="19"/>
  <c r="U33" i="19"/>
  <c r="T33" i="19"/>
  <c r="S33" i="19"/>
  <c r="R33" i="19"/>
  <c r="Q33" i="19"/>
  <c r="U32" i="19"/>
  <c r="T32" i="19"/>
  <c r="S32" i="19"/>
  <c r="R32" i="19"/>
  <c r="Q32" i="19"/>
  <c r="U31" i="19"/>
  <c r="T31" i="19"/>
  <c r="S31" i="19"/>
  <c r="R31" i="19"/>
  <c r="Q31" i="19"/>
  <c r="U30" i="19"/>
  <c r="T30" i="19"/>
  <c r="S30" i="19"/>
  <c r="R30" i="19"/>
  <c r="Q30" i="19"/>
  <c r="U29" i="19"/>
  <c r="T29" i="19"/>
  <c r="S29" i="19"/>
  <c r="R29" i="19"/>
  <c r="Q29" i="19"/>
  <c r="U28" i="19"/>
  <c r="T28" i="19"/>
  <c r="S28" i="19"/>
  <c r="R28" i="19"/>
  <c r="Q28" i="19"/>
  <c r="U27" i="19"/>
  <c r="T27" i="19"/>
  <c r="S27" i="19"/>
  <c r="R27" i="19"/>
  <c r="Q27" i="19"/>
  <c r="U26" i="19"/>
  <c r="T26" i="19"/>
  <c r="S26" i="19"/>
  <c r="R26" i="19"/>
  <c r="Q26" i="19"/>
  <c r="U25" i="19"/>
  <c r="T25" i="19"/>
  <c r="S25" i="19"/>
  <c r="R25" i="19"/>
  <c r="Q25" i="19"/>
  <c r="U24" i="19"/>
  <c r="T24" i="19"/>
  <c r="S24" i="19"/>
  <c r="R24" i="19"/>
  <c r="Q24" i="19"/>
  <c r="U23" i="19"/>
  <c r="T23" i="19"/>
  <c r="S23" i="19"/>
  <c r="R23" i="19"/>
  <c r="Q23" i="19"/>
  <c r="U22" i="19"/>
  <c r="T22" i="19"/>
  <c r="S22" i="19"/>
  <c r="R22" i="19"/>
  <c r="Q22" i="19"/>
  <c r="U21" i="19"/>
  <c r="T21" i="19"/>
  <c r="S21" i="19"/>
  <c r="R21" i="19"/>
  <c r="Q21" i="19"/>
  <c r="U20" i="19"/>
  <c r="T20" i="19"/>
  <c r="S20" i="19"/>
  <c r="R20" i="19"/>
  <c r="Q20" i="19"/>
  <c r="U19" i="19"/>
  <c r="T19" i="19"/>
  <c r="S19" i="19"/>
  <c r="R19" i="19"/>
  <c r="Q19" i="19"/>
  <c r="U18" i="19"/>
  <c r="T18" i="19"/>
  <c r="S18" i="19"/>
  <c r="R18" i="19"/>
  <c r="Q18" i="19"/>
  <c r="U17" i="19"/>
  <c r="T17" i="19"/>
  <c r="S17" i="19"/>
  <c r="R17" i="19"/>
  <c r="Q17" i="19"/>
  <c r="U16" i="19"/>
  <c r="T16" i="19"/>
  <c r="S16" i="19"/>
  <c r="R16" i="19"/>
  <c r="Q16" i="19"/>
  <c r="U15" i="19"/>
  <c r="T15" i="19"/>
  <c r="S15" i="19"/>
  <c r="R15" i="19"/>
  <c r="Q15" i="19"/>
  <c r="U14" i="19"/>
  <c r="T14" i="19"/>
  <c r="S14" i="19"/>
  <c r="R14" i="19"/>
  <c r="Q14" i="19"/>
  <c r="U13" i="19"/>
  <c r="T13" i="19"/>
  <c r="S13" i="19"/>
  <c r="R13" i="19"/>
  <c r="Q13" i="19"/>
  <c r="U12" i="19"/>
  <c r="T12" i="19"/>
  <c r="S12" i="19"/>
  <c r="R12" i="19"/>
  <c r="Q12" i="19"/>
  <c r="U11" i="19"/>
  <c r="T11" i="19"/>
  <c r="S11" i="19"/>
  <c r="R11" i="19"/>
  <c r="Q11" i="19"/>
  <c r="U10" i="19"/>
  <c r="T10" i="19"/>
  <c r="S10" i="19"/>
  <c r="R10" i="19"/>
  <c r="Q10" i="19"/>
  <c r="U9" i="19"/>
  <c r="T9" i="19"/>
  <c r="S9" i="19"/>
  <c r="R9" i="19"/>
  <c r="Q9" i="19"/>
  <c r="U8" i="19"/>
  <c r="T8" i="19"/>
  <c r="S8" i="19"/>
  <c r="R8" i="19"/>
  <c r="Q8" i="19"/>
  <c r="U7" i="19"/>
  <c r="T7" i="19"/>
  <c r="S7" i="19"/>
  <c r="R7" i="19"/>
  <c r="Q7" i="19"/>
  <c r="U6" i="19"/>
  <c r="T6" i="19"/>
  <c r="S6" i="19"/>
  <c r="R6" i="19"/>
  <c r="Q6" i="19"/>
  <c r="U5" i="19"/>
  <c r="T5" i="19"/>
  <c r="S5" i="19"/>
  <c r="R5" i="19"/>
  <c r="Q5" i="19"/>
  <c r="U3" i="19"/>
  <c r="T3" i="19"/>
  <c r="S3" i="19"/>
  <c r="R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G577" i="23"/>
  <c r="F577" i="23"/>
  <c r="G576" i="23"/>
  <c r="F576" i="23"/>
  <c r="G575" i="23"/>
  <c r="F575" i="23"/>
  <c r="G574" i="23"/>
  <c r="F574" i="23"/>
  <c r="G573" i="23"/>
  <c r="F573" i="23"/>
  <c r="G572" i="23"/>
  <c r="F572" i="23"/>
  <c r="G571" i="23"/>
  <c r="F571" i="23"/>
  <c r="G570" i="23"/>
  <c r="F570" i="23"/>
  <c r="G569" i="23"/>
  <c r="F569" i="23"/>
  <c r="G568" i="23"/>
  <c r="F568" i="23"/>
  <c r="G567" i="23"/>
  <c r="F567" i="23"/>
  <c r="G566" i="23"/>
  <c r="F566" i="23"/>
  <c r="G565" i="23"/>
  <c r="F565" i="23"/>
  <c r="G564" i="23"/>
  <c r="F564" i="23"/>
  <c r="G563" i="23"/>
  <c r="F563" i="23"/>
  <c r="G562" i="23"/>
  <c r="F562" i="23"/>
  <c r="G561" i="23"/>
  <c r="F561" i="23"/>
  <c r="G560" i="23"/>
  <c r="F560" i="23"/>
  <c r="G559" i="23"/>
  <c r="F559" i="23"/>
  <c r="G558" i="23"/>
  <c r="G553" i="23"/>
  <c r="F553" i="23"/>
  <c r="G552" i="23"/>
  <c r="F552" i="23"/>
  <c r="G551" i="23"/>
  <c r="F551" i="23"/>
  <c r="G550" i="23"/>
  <c r="F550" i="23"/>
  <c r="G549" i="23"/>
  <c r="F549" i="23"/>
  <c r="G548" i="23"/>
  <c r="F548" i="23"/>
  <c r="G547" i="23"/>
  <c r="F547" i="23"/>
  <c r="G546" i="23"/>
  <c r="F546" i="23"/>
  <c r="G545" i="23"/>
  <c r="F545" i="23"/>
  <c r="G544" i="23"/>
  <c r="F544" i="23"/>
  <c r="G543" i="23"/>
  <c r="F543" i="23"/>
  <c r="G542" i="23"/>
  <c r="F542" i="23"/>
  <c r="G541" i="23"/>
  <c r="F541" i="23"/>
  <c r="G540" i="23"/>
  <c r="F540" i="23"/>
  <c r="G539" i="23"/>
  <c r="F539" i="23"/>
  <c r="G538" i="23"/>
  <c r="F538" i="23"/>
  <c r="G537" i="23"/>
  <c r="F537" i="23"/>
  <c r="G536" i="23"/>
  <c r="F536" i="23"/>
  <c r="G535" i="23"/>
  <c r="F535" i="23"/>
  <c r="G534" i="23"/>
  <c r="G529" i="23"/>
  <c r="F529" i="23"/>
  <c r="G528" i="23"/>
  <c r="F528" i="23"/>
  <c r="G527" i="23"/>
  <c r="F527" i="23"/>
  <c r="G526" i="23"/>
  <c r="F526" i="23"/>
  <c r="G525" i="23"/>
  <c r="F525" i="23"/>
  <c r="G524" i="23"/>
  <c r="F524" i="23"/>
  <c r="G523" i="23"/>
  <c r="F523" i="23"/>
  <c r="G522" i="23"/>
  <c r="F522" i="23"/>
  <c r="G521" i="23"/>
  <c r="F521" i="23"/>
  <c r="G520" i="23"/>
  <c r="F520" i="23"/>
  <c r="G519" i="23"/>
  <c r="F519" i="23"/>
  <c r="G518" i="23"/>
  <c r="F518" i="23"/>
  <c r="G517" i="23"/>
  <c r="F517" i="23"/>
  <c r="G516" i="23"/>
  <c r="F516" i="23"/>
  <c r="G515" i="23"/>
  <c r="F515" i="23"/>
  <c r="G514" i="23"/>
  <c r="F514" i="23"/>
  <c r="G513" i="23"/>
  <c r="F513" i="23"/>
  <c r="G512" i="23"/>
  <c r="F512" i="23"/>
  <c r="G511" i="23"/>
  <c r="F511" i="23"/>
  <c r="G510" i="23"/>
  <c r="G505" i="23"/>
  <c r="F505" i="23"/>
  <c r="G504" i="23"/>
  <c r="F504" i="23"/>
  <c r="G503" i="23"/>
  <c r="F503" i="23"/>
  <c r="G502" i="23"/>
  <c r="F502" i="23"/>
  <c r="G501" i="23"/>
  <c r="F501" i="23"/>
  <c r="G500" i="23"/>
  <c r="F500" i="23"/>
  <c r="G499" i="23"/>
  <c r="F499" i="23"/>
  <c r="G498" i="23"/>
  <c r="F498" i="23"/>
  <c r="G497" i="23"/>
  <c r="F497" i="23"/>
  <c r="G496" i="23"/>
  <c r="F496" i="23"/>
  <c r="G495" i="23"/>
  <c r="F495" i="23"/>
  <c r="G494" i="23"/>
  <c r="F494" i="23"/>
  <c r="G493" i="23"/>
  <c r="F493" i="23"/>
  <c r="G492" i="23"/>
  <c r="F492" i="23"/>
  <c r="G491" i="23"/>
  <c r="F491" i="23"/>
  <c r="G490" i="23"/>
  <c r="F490" i="23"/>
  <c r="G489" i="23"/>
  <c r="F489" i="23"/>
  <c r="G488" i="23"/>
  <c r="F488" i="23"/>
  <c r="G487" i="23"/>
  <c r="F487" i="23"/>
  <c r="G486" i="23"/>
  <c r="G481" i="23"/>
  <c r="F481" i="23"/>
  <c r="G480" i="23"/>
  <c r="F480" i="23"/>
  <c r="G479" i="23"/>
  <c r="F479" i="23"/>
  <c r="G478" i="23"/>
  <c r="F478" i="23"/>
  <c r="G477" i="23"/>
  <c r="F477" i="23"/>
  <c r="G476" i="23"/>
  <c r="F476" i="23"/>
  <c r="G475" i="23"/>
  <c r="F475" i="23"/>
  <c r="G474" i="23"/>
  <c r="F474" i="23"/>
  <c r="G473" i="23"/>
  <c r="F473" i="23"/>
  <c r="G472" i="23"/>
  <c r="F472" i="23"/>
  <c r="G471" i="23"/>
  <c r="F471" i="23"/>
  <c r="G470" i="23"/>
  <c r="F470" i="23"/>
  <c r="G469" i="23"/>
  <c r="F469" i="23"/>
  <c r="G468" i="23"/>
  <c r="F468" i="23"/>
  <c r="G467" i="23"/>
  <c r="F467" i="23"/>
  <c r="G466" i="23"/>
  <c r="F466" i="23"/>
  <c r="G465" i="23"/>
  <c r="F465" i="23"/>
  <c r="G464" i="23"/>
  <c r="F464" i="23"/>
  <c r="G463" i="23"/>
  <c r="F463" i="23"/>
  <c r="G462" i="23"/>
  <c r="G457" i="23"/>
  <c r="F457" i="23"/>
  <c r="G456" i="23"/>
  <c r="F456" i="23"/>
  <c r="G455" i="23"/>
  <c r="F455" i="23"/>
  <c r="G454" i="23"/>
  <c r="F454" i="23"/>
  <c r="G453" i="23"/>
  <c r="F453" i="23"/>
  <c r="G452" i="23"/>
  <c r="F452" i="23"/>
  <c r="G451" i="23"/>
  <c r="F451" i="23"/>
  <c r="G450" i="23"/>
  <c r="F450" i="23"/>
  <c r="G449" i="23"/>
  <c r="F449" i="23"/>
  <c r="G448" i="23"/>
  <c r="F448" i="23"/>
  <c r="G447" i="23"/>
  <c r="F447" i="23"/>
  <c r="G446" i="23"/>
  <c r="F446" i="23"/>
  <c r="G445" i="23"/>
  <c r="F445" i="23"/>
  <c r="G444" i="23"/>
  <c r="F444" i="23"/>
  <c r="G443" i="23"/>
  <c r="F443" i="23"/>
  <c r="G442" i="23"/>
  <c r="F442" i="23"/>
  <c r="G441" i="23"/>
  <c r="F441" i="23"/>
  <c r="G440" i="23"/>
  <c r="F440" i="23"/>
  <c r="G439" i="23"/>
  <c r="F439" i="23"/>
  <c r="G438" i="23"/>
  <c r="G433" i="23"/>
  <c r="F433" i="23"/>
  <c r="G432" i="23"/>
  <c r="F432" i="23"/>
  <c r="G431" i="23"/>
  <c r="F431" i="23"/>
  <c r="G430" i="23"/>
  <c r="F430" i="23"/>
  <c r="G429" i="23"/>
  <c r="F429" i="23"/>
  <c r="G428" i="23"/>
  <c r="F428" i="23"/>
  <c r="G427" i="23"/>
  <c r="F427" i="23"/>
  <c r="G426" i="23"/>
  <c r="F426" i="23"/>
  <c r="G425" i="23"/>
  <c r="F425" i="23"/>
  <c r="G424" i="23"/>
  <c r="F424" i="23"/>
  <c r="G423" i="23"/>
  <c r="F423" i="23"/>
  <c r="G422" i="23"/>
  <c r="F422" i="23"/>
  <c r="G421" i="23"/>
  <c r="F421" i="23"/>
  <c r="G420" i="23"/>
  <c r="F420" i="23"/>
  <c r="G419" i="23"/>
  <c r="F419" i="23"/>
  <c r="G418" i="23"/>
  <c r="F418" i="23"/>
  <c r="G417" i="23"/>
  <c r="F417" i="23"/>
  <c r="G416" i="23"/>
  <c r="F416" i="23"/>
  <c r="G415" i="23"/>
  <c r="F415" i="23"/>
  <c r="G414" i="23"/>
  <c r="G409" i="23"/>
  <c r="F409" i="23"/>
  <c r="G408" i="23"/>
  <c r="F408" i="23"/>
  <c r="G407" i="23"/>
  <c r="F407" i="23"/>
  <c r="G406" i="23"/>
  <c r="F406" i="23"/>
  <c r="G405" i="23"/>
  <c r="F405" i="23"/>
  <c r="G404" i="23"/>
  <c r="F404" i="23"/>
  <c r="G403" i="23"/>
  <c r="F403" i="23"/>
  <c r="G402" i="23"/>
  <c r="F402" i="23"/>
  <c r="G401" i="23"/>
  <c r="F401" i="23"/>
  <c r="G400" i="23"/>
  <c r="F400" i="23"/>
  <c r="G399" i="23"/>
  <c r="F399" i="23"/>
  <c r="G398" i="23"/>
  <c r="F398" i="23"/>
  <c r="G397" i="23"/>
  <c r="F397" i="23"/>
  <c r="G396" i="23"/>
  <c r="F396" i="23"/>
  <c r="G395" i="23"/>
  <c r="F395" i="23"/>
  <c r="G394" i="23"/>
  <c r="F394" i="23"/>
  <c r="G393" i="23"/>
  <c r="F393" i="23"/>
  <c r="G392" i="23"/>
  <c r="F392" i="23"/>
  <c r="G391" i="23"/>
  <c r="F391" i="23"/>
  <c r="G390" i="23"/>
  <c r="G385" i="23"/>
  <c r="F385" i="23"/>
  <c r="G384" i="23"/>
  <c r="F384" i="23"/>
  <c r="G383" i="23"/>
  <c r="F383" i="23"/>
  <c r="G382" i="23"/>
  <c r="F382" i="23"/>
  <c r="G381" i="23"/>
  <c r="F381" i="23"/>
  <c r="G380" i="23"/>
  <c r="F380" i="23"/>
  <c r="G379" i="23"/>
  <c r="F379" i="23"/>
  <c r="G378" i="23"/>
  <c r="F378" i="23"/>
  <c r="G377" i="23"/>
  <c r="F377" i="23"/>
  <c r="G376" i="23"/>
  <c r="F376" i="23"/>
  <c r="G375" i="23"/>
  <c r="F375" i="23"/>
  <c r="G374" i="23"/>
  <c r="F374" i="23"/>
  <c r="G373" i="23"/>
  <c r="F373" i="23"/>
  <c r="G372" i="23"/>
  <c r="F372" i="23"/>
  <c r="G371" i="23"/>
  <c r="F371" i="23"/>
  <c r="G370" i="23"/>
  <c r="F370" i="23"/>
  <c r="G369" i="23"/>
  <c r="F369" i="23"/>
  <c r="G368" i="23"/>
  <c r="F368" i="23"/>
  <c r="G367" i="23"/>
  <c r="F367" i="23"/>
  <c r="G366" i="23"/>
  <c r="G361" i="23"/>
  <c r="F361" i="23"/>
  <c r="G360" i="23"/>
  <c r="F360" i="23"/>
  <c r="G359" i="23"/>
  <c r="F359" i="23"/>
  <c r="G358" i="23"/>
  <c r="F358" i="23"/>
  <c r="G357" i="23"/>
  <c r="F357" i="23"/>
  <c r="G356" i="23"/>
  <c r="F356" i="23"/>
  <c r="G355" i="23"/>
  <c r="F355" i="23"/>
  <c r="G354" i="23"/>
  <c r="F354" i="23"/>
  <c r="G353" i="23"/>
  <c r="F353" i="23"/>
  <c r="G352" i="23"/>
  <c r="F352" i="23"/>
  <c r="G351" i="23"/>
  <c r="F351" i="23"/>
  <c r="G350" i="23"/>
  <c r="F350" i="23"/>
  <c r="G349" i="23"/>
  <c r="F349" i="23"/>
  <c r="G348" i="23"/>
  <c r="F348" i="23"/>
  <c r="G347" i="23"/>
  <c r="F347" i="23"/>
  <c r="G346" i="23"/>
  <c r="F346" i="23"/>
  <c r="G345" i="23"/>
  <c r="F345" i="23"/>
  <c r="G344" i="23"/>
  <c r="F344" i="23"/>
  <c r="G343" i="23"/>
  <c r="F343" i="23"/>
  <c r="G342" i="23"/>
  <c r="G337" i="23"/>
  <c r="F337" i="23"/>
  <c r="G336" i="23"/>
  <c r="F336" i="23"/>
  <c r="G335" i="23"/>
  <c r="F335" i="23"/>
  <c r="G334" i="23"/>
  <c r="F334" i="23"/>
  <c r="G333" i="23"/>
  <c r="F333" i="23"/>
  <c r="G332" i="23"/>
  <c r="F332" i="23"/>
  <c r="G331" i="23"/>
  <c r="F331" i="23"/>
  <c r="G330" i="23"/>
  <c r="F330" i="23"/>
  <c r="G329" i="23"/>
  <c r="F329" i="23"/>
  <c r="G328" i="23"/>
  <c r="F328" i="23"/>
  <c r="G327" i="23"/>
  <c r="F327" i="23"/>
  <c r="G326" i="23"/>
  <c r="F326" i="23"/>
  <c r="G325" i="23"/>
  <c r="F325" i="23"/>
  <c r="G324" i="23"/>
  <c r="F324" i="23"/>
  <c r="G323" i="23"/>
  <c r="F323" i="23"/>
  <c r="G322" i="23"/>
  <c r="F322" i="23"/>
  <c r="G321" i="23"/>
  <c r="F321" i="23"/>
  <c r="G320" i="23"/>
  <c r="F320" i="23"/>
  <c r="G319" i="23"/>
  <c r="F319" i="23"/>
  <c r="G318" i="23"/>
  <c r="G313" i="23"/>
  <c r="F313" i="23"/>
  <c r="G312" i="23"/>
  <c r="F312" i="23"/>
  <c r="G311" i="23"/>
  <c r="F311" i="23"/>
  <c r="G310" i="23"/>
  <c r="F310" i="23"/>
  <c r="G309" i="23"/>
  <c r="F309" i="23"/>
  <c r="G308" i="23"/>
  <c r="F308" i="23"/>
  <c r="G307" i="23"/>
  <c r="F307" i="23"/>
  <c r="G306" i="23"/>
  <c r="F306" i="23"/>
  <c r="G305" i="23"/>
  <c r="F305" i="23"/>
  <c r="G304" i="23"/>
  <c r="F304" i="23"/>
  <c r="G303" i="23"/>
  <c r="F303" i="23"/>
  <c r="G302" i="23"/>
  <c r="F302" i="23"/>
  <c r="G301" i="23"/>
  <c r="F301" i="23"/>
  <c r="G300" i="23"/>
  <c r="F300" i="23"/>
  <c r="G299" i="23"/>
  <c r="F299" i="23"/>
  <c r="G298" i="23"/>
  <c r="F298" i="23"/>
  <c r="G297" i="23"/>
  <c r="F297" i="23"/>
  <c r="G296" i="23"/>
  <c r="F296" i="23"/>
  <c r="G295" i="23"/>
  <c r="F295" i="23"/>
  <c r="G294" i="23"/>
  <c r="G289" i="23"/>
  <c r="F289" i="23"/>
  <c r="G288" i="23"/>
  <c r="F288" i="23"/>
  <c r="G287" i="23"/>
  <c r="F287" i="23"/>
  <c r="G286" i="23"/>
  <c r="F286" i="23"/>
  <c r="G285" i="23"/>
  <c r="F285" i="23"/>
  <c r="G284" i="23"/>
  <c r="F284" i="23"/>
  <c r="G283" i="23"/>
  <c r="F283" i="23"/>
  <c r="G282" i="23"/>
  <c r="F282" i="23"/>
  <c r="G281" i="23"/>
  <c r="F281" i="23"/>
  <c r="G280" i="23"/>
  <c r="F280" i="23"/>
  <c r="G279" i="23"/>
  <c r="F279" i="23"/>
  <c r="G278" i="23"/>
  <c r="F278" i="23"/>
  <c r="G277" i="23"/>
  <c r="F277" i="23"/>
  <c r="G276" i="23"/>
  <c r="F276" i="23"/>
  <c r="G275" i="23"/>
  <c r="F275" i="23"/>
  <c r="G274" i="23"/>
  <c r="F274" i="23"/>
  <c r="G273" i="23"/>
  <c r="F273" i="23"/>
  <c r="G272" i="23"/>
  <c r="F272" i="23"/>
  <c r="G271" i="23"/>
  <c r="F271" i="23"/>
  <c r="G270" i="23"/>
  <c r="G265" i="23"/>
  <c r="F265" i="23"/>
  <c r="G264" i="23"/>
  <c r="F264" i="23"/>
  <c r="G263" i="23"/>
  <c r="F263" i="23"/>
  <c r="G262" i="23"/>
  <c r="F262" i="23"/>
  <c r="G261" i="23"/>
  <c r="F261" i="23"/>
  <c r="G260" i="23"/>
  <c r="F260" i="23"/>
  <c r="G259" i="23"/>
  <c r="F259" i="23"/>
  <c r="G258" i="23"/>
  <c r="F258" i="23"/>
  <c r="G257" i="23"/>
  <c r="F257" i="23"/>
  <c r="G256" i="23"/>
  <c r="F256" i="23"/>
  <c r="G255" i="23"/>
  <c r="F255" i="23"/>
  <c r="G254" i="23"/>
  <c r="F254" i="23"/>
  <c r="G253" i="23"/>
  <c r="F253" i="23"/>
  <c r="G252" i="23"/>
  <c r="F252" i="23"/>
  <c r="G251" i="23"/>
  <c r="F251" i="23"/>
  <c r="G250" i="23"/>
  <c r="F250" i="23"/>
  <c r="G249" i="23"/>
  <c r="F249" i="23"/>
  <c r="G248" i="23"/>
  <c r="F248" i="23"/>
  <c r="G247" i="23"/>
  <c r="F247" i="23"/>
  <c r="G246" i="23"/>
  <c r="G241" i="23"/>
  <c r="F241" i="23"/>
  <c r="G240" i="23"/>
  <c r="F240" i="23"/>
  <c r="G239" i="23"/>
  <c r="F239" i="23"/>
  <c r="G238" i="23"/>
  <c r="F238" i="23"/>
  <c r="G237" i="23"/>
  <c r="F237" i="23"/>
  <c r="G236" i="23"/>
  <c r="F236" i="23"/>
  <c r="G235" i="23"/>
  <c r="F235" i="23"/>
  <c r="G234" i="23"/>
  <c r="F234" i="23"/>
  <c r="G233" i="23"/>
  <c r="F233" i="23"/>
  <c r="G232" i="23"/>
  <c r="F232" i="23"/>
  <c r="G231" i="23"/>
  <c r="F231" i="23"/>
  <c r="G230" i="23"/>
  <c r="F230" i="23"/>
  <c r="G229" i="23"/>
  <c r="F229" i="23"/>
  <c r="G228" i="23"/>
  <c r="F228" i="23"/>
  <c r="G227" i="23"/>
  <c r="F227" i="23"/>
  <c r="G226" i="23"/>
  <c r="F226" i="23"/>
  <c r="G225" i="23"/>
  <c r="F225" i="23"/>
  <c r="G224" i="23"/>
  <c r="F224" i="23"/>
  <c r="G223" i="23"/>
  <c r="F223" i="23"/>
  <c r="G222" i="23"/>
  <c r="G217" i="23"/>
  <c r="F217" i="23"/>
  <c r="G216" i="23"/>
  <c r="F216" i="23"/>
  <c r="G215" i="23"/>
  <c r="F215" i="23"/>
  <c r="G214" i="23"/>
  <c r="F214" i="23"/>
  <c r="G213" i="23"/>
  <c r="F213" i="23"/>
  <c r="G212" i="23"/>
  <c r="F212" i="23"/>
  <c r="G211" i="23"/>
  <c r="F211" i="23"/>
  <c r="G210" i="23"/>
  <c r="F210" i="23"/>
  <c r="G209" i="23"/>
  <c r="F209" i="23"/>
  <c r="G208" i="23"/>
  <c r="F208" i="23"/>
  <c r="G207" i="23"/>
  <c r="F207" i="23"/>
  <c r="G206" i="23"/>
  <c r="F206" i="23"/>
  <c r="G205" i="23"/>
  <c r="F205" i="23"/>
  <c r="G204" i="23"/>
  <c r="F204" i="23"/>
  <c r="G203" i="23"/>
  <c r="F203" i="23"/>
  <c r="G202" i="23"/>
  <c r="F202" i="23"/>
  <c r="G201" i="23"/>
  <c r="F201" i="23"/>
  <c r="G200" i="23"/>
  <c r="F200" i="23"/>
  <c r="G199" i="23"/>
  <c r="F199" i="23"/>
  <c r="G198" i="23"/>
  <c r="G193" i="23"/>
  <c r="F193" i="23"/>
  <c r="G192" i="23"/>
  <c r="F192" i="23"/>
  <c r="G191" i="23"/>
  <c r="F191" i="23"/>
  <c r="G190" i="23"/>
  <c r="F190" i="23"/>
  <c r="G189" i="23"/>
  <c r="F189" i="23"/>
  <c r="G188" i="23"/>
  <c r="F188" i="23"/>
  <c r="G187" i="23"/>
  <c r="F187" i="23"/>
  <c r="G186" i="23"/>
  <c r="F186" i="23"/>
  <c r="G185" i="23"/>
  <c r="F185" i="23"/>
  <c r="G184" i="23"/>
  <c r="F184" i="23"/>
  <c r="G183" i="23"/>
  <c r="F183" i="23"/>
  <c r="G182" i="23"/>
  <c r="F182" i="23"/>
  <c r="G181" i="23"/>
  <c r="F181" i="23"/>
  <c r="G180" i="23"/>
  <c r="F180" i="23"/>
  <c r="G179" i="23"/>
  <c r="F179" i="23"/>
  <c r="G178" i="23"/>
  <c r="F178" i="23"/>
  <c r="G177" i="23"/>
  <c r="F177" i="23"/>
  <c r="G176" i="23"/>
  <c r="F176" i="23"/>
  <c r="G175" i="23"/>
  <c r="F175" i="23"/>
  <c r="G174" i="23"/>
  <c r="G169" i="23"/>
  <c r="F169" i="23"/>
  <c r="G168" i="23"/>
  <c r="F168" i="23"/>
  <c r="G167" i="23"/>
  <c r="F167" i="23"/>
  <c r="G166" i="23"/>
  <c r="F166" i="23"/>
  <c r="G165" i="23"/>
  <c r="F165" i="23"/>
  <c r="G164" i="23"/>
  <c r="F164" i="23"/>
  <c r="G163" i="23"/>
  <c r="F163" i="23"/>
  <c r="G162" i="23"/>
  <c r="F162" i="23"/>
  <c r="G161" i="23"/>
  <c r="F161" i="23"/>
  <c r="G160" i="23"/>
  <c r="F160" i="23"/>
  <c r="G159" i="23"/>
  <c r="F159" i="23"/>
  <c r="G158" i="23"/>
  <c r="F158" i="23"/>
  <c r="G157" i="23"/>
  <c r="F157" i="23"/>
  <c r="G156" i="23"/>
  <c r="F156" i="23"/>
  <c r="G155" i="23"/>
  <c r="F155" i="23"/>
  <c r="G154" i="23"/>
  <c r="F154" i="23"/>
  <c r="G153" i="23"/>
  <c r="F153" i="23"/>
  <c r="G152" i="23"/>
  <c r="F152" i="23"/>
  <c r="G151" i="23"/>
  <c r="F151" i="23"/>
  <c r="G150" i="23"/>
  <c r="G145" i="23"/>
  <c r="F145" i="23"/>
  <c r="G144" i="23"/>
  <c r="F144" i="23"/>
  <c r="G143" i="23"/>
  <c r="F143" i="23"/>
  <c r="G142" i="23"/>
  <c r="F142" i="23"/>
  <c r="G141" i="23"/>
  <c r="F141" i="23"/>
  <c r="G140" i="23"/>
  <c r="F140" i="23"/>
  <c r="G139" i="23"/>
  <c r="F139" i="23"/>
  <c r="G138" i="23"/>
  <c r="F138" i="23"/>
  <c r="G137" i="23"/>
  <c r="F137" i="23"/>
  <c r="G136" i="23"/>
  <c r="F136" i="23"/>
  <c r="G135" i="23"/>
  <c r="F135" i="23"/>
  <c r="G134" i="23"/>
  <c r="F134" i="23"/>
  <c r="G133" i="23"/>
  <c r="F133" i="23"/>
  <c r="G132" i="23"/>
  <c r="F132" i="23"/>
  <c r="G131" i="23"/>
  <c r="F131" i="23"/>
  <c r="G130" i="23"/>
  <c r="F130" i="23"/>
  <c r="G129" i="23"/>
  <c r="F129" i="23"/>
  <c r="G128" i="23"/>
  <c r="F128" i="23"/>
  <c r="G127" i="23"/>
  <c r="F127" i="23"/>
  <c r="G126" i="23"/>
  <c r="G121" i="23"/>
  <c r="F121" i="23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8" i="23"/>
  <c r="F108" i="23"/>
  <c r="G107" i="23"/>
  <c r="F107" i="23"/>
  <c r="G106" i="23"/>
  <c r="F106" i="23"/>
  <c r="G105" i="23"/>
  <c r="F105" i="23"/>
  <c r="G104" i="23"/>
  <c r="F104" i="23"/>
  <c r="G103" i="23"/>
  <c r="H103" i="23" s="1"/>
  <c r="F103" i="23"/>
  <c r="G102" i="23"/>
  <c r="G97" i="23"/>
  <c r="F97" i="23"/>
  <c r="G96" i="23"/>
  <c r="F96" i="23"/>
  <c r="G95" i="23"/>
  <c r="F95" i="23"/>
  <c r="G94" i="23"/>
  <c r="F94" i="23"/>
  <c r="G93" i="23"/>
  <c r="F93" i="23"/>
  <c r="G92" i="23"/>
  <c r="F92" i="23"/>
  <c r="G91" i="23"/>
  <c r="F91" i="23"/>
  <c r="G90" i="23"/>
  <c r="F90" i="23"/>
  <c r="G89" i="23"/>
  <c r="F89" i="23"/>
  <c r="G88" i="23"/>
  <c r="F88" i="23"/>
  <c r="G87" i="23"/>
  <c r="F87" i="23"/>
  <c r="G86" i="23"/>
  <c r="F86" i="23"/>
  <c r="G85" i="23"/>
  <c r="F85" i="23"/>
  <c r="G84" i="23"/>
  <c r="F84" i="23"/>
  <c r="G83" i="23"/>
  <c r="F83" i="23"/>
  <c r="G82" i="23"/>
  <c r="F82" i="23"/>
  <c r="G81" i="23"/>
  <c r="F81" i="23"/>
  <c r="G80" i="23"/>
  <c r="F80" i="23"/>
  <c r="G79" i="23"/>
  <c r="F79" i="23"/>
  <c r="G78" i="23"/>
  <c r="G73" i="23"/>
  <c r="F73" i="23"/>
  <c r="G72" i="23"/>
  <c r="F72" i="23"/>
  <c r="G71" i="23"/>
  <c r="F71" i="23"/>
  <c r="G70" i="23"/>
  <c r="F70" i="23"/>
  <c r="G69" i="23"/>
  <c r="F69" i="23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H7" i="23" s="1"/>
  <c r="F7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P535" i="21" s="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P439" i="21" s="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P343" i="21" s="1"/>
  <c r="N343" i="21"/>
  <c r="O342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O319" i="21"/>
  <c r="P319" i="21" s="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P295" i="21" s="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P199" i="21" s="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P103" i="21" s="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N55" i="22"/>
  <c r="G55" i="22"/>
  <c r="H55" i="22" s="1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K1" i="7"/>
  <c r="AJ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P55" i="20" s="1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P7" i="20" s="1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H55" i="20" s="1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J103" i="7"/>
  <c r="AI103" i="7"/>
  <c r="AJ102" i="7"/>
  <c r="AI102" i="7"/>
  <c r="AJ101" i="7"/>
  <c r="AI101" i="7"/>
  <c r="AJ100" i="7"/>
  <c r="AI100" i="7"/>
  <c r="AJ99" i="7"/>
  <c r="AI99" i="7"/>
  <c r="AJ98" i="7"/>
  <c r="AI98" i="7"/>
  <c r="AJ97" i="7"/>
  <c r="AI97" i="7"/>
  <c r="AJ96" i="7"/>
  <c r="AI96" i="7"/>
  <c r="AJ95" i="7"/>
  <c r="AI95" i="7"/>
  <c r="AJ94" i="7"/>
  <c r="AI94" i="7"/>
  <c r="AJ93" i="7"/>
  <c r="AI93" i="7"/>
  <c r="AJ92" i="7"/>
  <c r="AI92" i="7"/>
  <c r="AJ91" i="7"/>
  <c r="AI91" i="7"/>
  <c r="AJ90" i="7"/>
  <c r="AI90" i="7"/>
  <c r="AJ89" i="7"/>
  <c r="AI89" i="7"/>
  <c r="AJ88" i="7"/>
  <c r="AI88" i="7"/>
  <c r="AJ87" i="7"/>
  <c r="AI87" i="7"/>
  <c r="AJ86" i="7"/>
  <c r="AI86" i="7"/>
  <c r="AJ85" i="7"/>
  <c r="AI85" i="7"/>
  <c r="AJ84" i="7"/>
  <c r="AI84" i="7"/>
  <c r="AJ83" i="7"/>
  <c r="AI83" i="7"/>
  <c r="AJ82" i="7"/>
  <c r="AI82" i="7"/>
  <c r="AJ81" i="7"/>
  <c r="AI81" i="7"/>
  <c r="AJ80" i="7"/>
  <c r="AI80" i="7"/>
  <c r="AJ79" i="7"/>
  <c r="AI79" i="7"/>
  <c r="AJ78" i="7"/>
  <c r="AI78" i="7"/>
  <c r="AJ77" i="7"/>
  <c r="AI77" i="7"/>
  <c r="AJ76" i="7"/>
  <c r="AI76" i="7"/>
  <c r="AJ75" i="7"/>
  <c r="AI75" i="7"/>
  <c r="AJ74" i="7"/>
  <c r="AI74" i="7"/>
  <c r="AJ73" i="7"/>
  <c r="AI73" i="7"/>
  <c r="AJ72" i="7"/>
  <c r="AI72" i="7"/>
  <c r="AJ71" i="7"/>
  <c r="AI71" i="7"/>
  <c r="AJ70" i="7"/>
  <c r="AI70" i="7"/>
  <c r="AJ69" i="7"/>
  <c r="AI69" i="7"/>
  <c r="AJ68" i="7"/>
  <c r="AI68" i="7"/>
  <c r="AJ67" i="7"/>
  <c r="AI67" i="7"/>
  <c r="AJ66" i="7"/>
  <c r="AI66" i="7"/>
  <c r="AJ65" i="7"/>
  <c r="AI65" i="7"/>
  <c r="AJ64" i="7"/>
  <c r="AI64" i="7"/>
  <c r="AJ63" i="7"/>
  <c r="AI63" i="7"/>
  <c r="AJ62" i="7"/>
  <c r="AI62" i="7"/>
  <c r="AJ61" i="7"/>
  <c r="AI61" i="7"/>
  <c r="AJ60" i="7"/>
  <c r="AI60" i="7"/>
  <c r="AJ59" i="7"/>
  <c r="AI59" i="7"/>
  <c r="AJ58" i="7"/>
  <c r="AI58" i="7"/>
  <c r="AJ57" i="7"/>
  <c r="AI57" i="7"/>
  <c r="AJ56" i="7"/>
  <c r="AI56" i="7"/>
  <c r="AJ55" i="7"/>
  <c r="AI55" i="7"/>
  <c r="AJ54" i="7"/>
  <c r="AI54" i="7"/>
  <c r="AJ53" i="7"/>
  <c r="AI53" i="7"/>
  <c r="AJ52" i="7"/>
  <c r="AI52" i="7"/>
  <c r="AJ51" i="7"/>
  <c r="AI51" i="7"/>
  <c r="AJ50" i="7"/>
  <c r="AI50" i="7"/>
  <c r="AJ49" i="7"/>
  <c r="AI49" i="7"/>
  <c r="AJ48" i="7"/>
  <c r="AI48" i="7"/>
  <c r="AJ47" i="7"/>
  <c r="AI47" i="7"/>
  <c r="AJ46" i="7"/>
  <c r="AI46" i="7"/>
  <c r="AJ45" i="7"/>
  <c r="AI45" i="7"/>
  <c r="AJ44" i="7"/>
  <c r="AI44" i="7"/>
  <c r="AJ43" i="7"/>
  <c r="AI43" i="7"/>
  <c r="AJ42" i="7"/>
  <c r="AI42" i="7"/>
  <c r="AJ41" i="7"/>
  <c r="AI41" i="7"/>
  <c r="AJ40" i="7"/>
  <c r="AI40" i="7"/>
  <c r="AJ39" i="7"/>
  <c r="AI39" i="7"/>
  <c r="AJ38" i="7"/>
  <c r="AI38" i="7"/>
  <c r="AJ37" i="7"/>
  <c r="AI37" i="7"/>
  <c r="AJ36" i="7"/>
  <c r="AI36" i="7"/>
  <c r="AJ35" i="7"/>
  <c r="AI35" i="7"/>
  <c r="AJ34" i="7"/>
  <c r="AI34" i="7"/>
  <c r="AJ33" i="7"/>
  <c r="AI33" i="7"/>
  <c r="AJ32" i="7"/>
  <c r="AI32" i="7"/>
  <c r="AJ31" i="7"/>
  <c r="AI31" i="7"/>
  <c r="AJ30" i="7"/>
  <c r="AI30" i="7"/>
  <c r="AJ29" i="7"/>
  <c r="AI29" i="7"/>
  <c r="AJ28" i="7"/>
  <c r="AI28" i="7"/>
  <c r="AJ27" i="7"/>
  <c r="AI27" i="7"/>
  <c r="AJ26" i="7"/>
  <c r="AI26" i="7"/>
  <c r="AJ25" i="7"/>
  <c r="AI25" i="7"/>
  <c r="AJ24" i="7"/>
  <c r="AI24" i="7"/>
  <c r="AJ23" i="7"/>
  <c r="AI23" i="7"/>
  <c r="AJ22" i="7"/>
  <c r="AI22" i="7"/>
  <c r="AJ21" i="7"/>
  <c r="AI21" i="7"/>
  <c r="AJ20" i="7"/>
  <c r="AI20" i="7"/>
  <c r="AJ19" i="7"/>
  <c r="AI19" i="7"/>
  <c r="AJ18" i="7"/>
  <c r="AI18" i="7"/>
  <c r="AJ17" i="7"/>
  <c r="AI17" i="7"/>
  <c r="AJ16" i="7"/>
  <c r="AI16" i="7"/>
  <c r="AJ15" i="7"/>
  <c r="AI15" i="7"/>
  <c r="AJ14" i="7"/>
  <c r="AI14" i="7"/>
  <c r="AJ13" i="7"/>
  <c r="AI13" i="7"/>
  <c r="AJ12" i="7"/>
  <c r="AI12" i="7"/>
  <c r="AJ11" i="7"/>
  <c r="AI11" i="7"/>
  <c r="AJ10" i="7"/>
  <c r="AI10" i="7"/>
  <c r="AJ9" i="7"/>
  <c r="AI9" i="7"/>
  <c r="AJ8" i="7"/>
  <c r="AI8" i="7"/>
  <c r="AJ7" i="7"/>
  <c r="AI7" i="7"/>
  <c r="AJ6" i="7"/>
  <c r="AI6" i="7"/>
  <c r="AJ5" i="7"/>
  <c r="AI5" i="7"/>
  <c r="J103" i="7"/>
  <c r="I103" i="7"/>
  <c r="J102" i="7"/>
  <c r="I102" i="7"/>
  <c r="J101" i="7"/>
  <c r="I101" i="7"/>
  <c r="J100" i="7"/>
  <c r="I100" i="7"/>
  <c r="J99" i="7"/>
  <c r="I99" i="7"/>
  <c r="J98" i="7"/>
  <c r="I98" i="7"/>
  <c r="J97" i="7"/>
  <c r="I97" i="7"/>
  <c r="J96" i="7"/>
  <c r="I96" i="7"/>
  <c r="J95" i="7"/>
  <c r="I95" i="7"/>
  <c r="J94" i="7"/>
  <c r="I94" i="7"/>
  <c r="J93" i="7"/>
  <c r="I93" i="7"/>
  <c r="J92" i="7"/>
  <c r="I92" i="7"/>
  <c r="J91" i="7"/>
  <c r="I91" i="7"/>
  <c r="J90" i="7"/>
  <c r="I90" i="7"/>
  <c r="J89" i="7"/>
  <c r="I89" i="7"/>
  <c r="J88" i="7"/>
  <c r="I88" i="7"/>
  <c r="J87" i="7"/>
  <c r="I87" i="7"/>
  <c r="J86" i="7"/>
  <c r="I86" i="7"/>
  <c r="J85" i="7"/>
  <c r="I85" i="7"/>
  <c r="J84" i="7"/>
  <c r="I84" i="7"/>
  <c r="J83" i="7"/>
  <c r="I83" i="7"/>
  <c r="J82" i="7"/>
  <c r="I82" i="7"/>
  <c r="J81" i="7"/>
  <c r="I81" i="7"/>
  <c r="J80" i="7"/>
  <c r="I80" i="7"/>
  <c r="J79" i="7"/>
  <c r="I79" i="7"/>
  <c r="J78" i="7"/>
  <c r="I78" i="7"/>
  <c r="J77" i="7"/>
  <c r="I77" i="7"/>
  <c r="J76" i="7"/>
  <c r="I76" i="7"/>
  <c r="J75" i="7"/>
  <c r="I75" i="7"/>
  <c r="J74" i="7"/>
  <c r="I74" i="7"/>
  <c r="J73" i="7"/>
  <c r="I73" i="7"/>
  <c r="J72" i="7"/>
  <c r="I72" i="7"/>
  <c r="J71" i="7"/>
  <c r="I71" i="7"/>
  <c r="J70" i="7"/>
  <c r="I70" i="7"/>
  <c r="J69" i="7"/>
  <c r="I69" i="7"/>
  <c r="J68" i="7"/>
  <c r="I68" i="7"/>
  <c r="J67" i="7"/>
  <c r="I67" i="7"/>
  <c r="J66" i="7"/>
  <c r="I66" i="7"/>
  <c r="J65" i="7"/>
  <c r="I65" i="7"/>
  <c r="J64" i="7"/>
  <c r="I64" i="7"/>
  <c r="J63" i="7"/>
  <c r="I63" i="7"/>
  <c r="J62" i="7"/>
  <c r="I62" i="7"/>
  <c r="J61" i="7"/>
  <c r="I61" i="7"/>
  <c r="J60" i="7"/>
  <c r="I60" i="7"/>
  <c r="J59" i="7"/>
  <c r="I59" i="7"/>
  <c r="J58" i="7"/>
  <c r="I58" i="7"/>
  <c r="J57" i="7"/>
  <c r="I57" i="7"/>
  <c r="J56" i="7"/>
  <c r="I56" i="7"/>
  <c r="J55" i="7"/>
  <c r="I55" i="7"/>
  <c r="J54" i="7"/>
  <c r="I54" i="7"/>
  <c r="J53" i="7"/>
  <c r="I53" i="7"/>
  <c r="J52" i="7"/>
  <c r="I52" i="7"/>
  <c r="J51" i="7"/>
  <c r="I51" i="7"/>
  <c r="J50" i="7"/>
  <c r="I50" i="7"/>
  <c r="J49" i="7"/>
  <c r="I49" i="7"/>
  <c r="J48" i="7"/>
  <c r="I48" i="7"/>
  <c r="J47" i="7"/>
  <c r="I47" i="7"/>
  <c r="J46" i="7"/>
  <c r="I46" i="7"/>
  <c r="J45" i="7"/>
  <c r="I45" i="7"/>
  <c r="J44" i="7"/>
  <c r="I44" i="7"/>
  <c r="J43" i="7"/>
  <c r="I43" i="7"/>
  <c r="J42" i="7"/>
  <c r="I42" i="7"/>
  <c r="J41" i="7"/>
  <c r="I41" i="7"/>
  <c r="J40" i="7"/>
  <c r="I40" i="7"/>
  <c r="J39" i="7"/>
  <c r="I39" i="7"/>
  <c r="J38" i="7"/>
  <c r="I38" i="7"/>
  <c r="J37" i="7"/>
  <c r="I37" i="7"/>
  <c r="J36" i="7"/>
  <c r="I36" i="7"/>
  <c r="J35" i="7"/>
  <c r="I35" i="7"/>
  <c r="J34" i="7"/>
  <c r="I34" i="7"/>
  <c r="J33" i="7"/>
  <c r="I33" i="7"/>
  <c r="J32" i="7"/>
  <c r="I32" i="7"/>
  <c r="J31" i="7"/>
  <c r="I31" i="7"/>
  <c r="J30" i="7"/>
  <c r="I30" i="7"/>
  <c r="J29" i="7"/>
  <c r="I29" i="7"/>
  <c r="J28" i="7"/>
  <c r="I28" i="7"/>
  <c r="J27" i="7"/>
  <c r="I27" i="7"/>
  <c r="J26" i="7"/>
  <c r="I26" i="7"/>
  <c r="J25" i="7"/>
  <c r="I25" i="7"/>
  <c r="J24" i="7"/>
  <c r="I24" i="7"/>
  <c r="J23" i="7"/>
  <c r="I23" i="7"/>
  <c r="J22" i="7"/>
  <c r="I22" i="7"/>
  <c r="J21" i="7"/>
  <c r="I21" i="7"/>
  <c r="J20" i="7"/>
  <c r="I20" i="7"/>
  <c r="J19" i="7"/>
  <c r="I19" i="7"/>
  <c r="J18" i="7"/>
  <c r="I18" i="7"/>
  <c r="J17" i="7"/>
  <c r="I17" i="7"/>
  <c r="J16" i="7"/>
  <c r="I16" i="7"/>
  <c r="J15" i="7"/>
  <c r="I15" i="7"/>
  <c r="J14" i="7"/>
  <c r="I14" i="7"/>
  <c r="J13" i="7"/>
  <c r="I13" i="7"/>
  <c r="J12" i="7"/>
  <c r="I12" i="7"/>
  <c r="J11" i="7"/>
  <c r="I11" i="7"/>
  <c r="J10" i="7"/>
  <c r="I10" i="7"/>
  <c r="J9" i="7"/>
  <c r="I9" i="7"/>
  <c r="J8" i="7"/>
  <c r="I8" i="7"/>
  <c r="J7" i="7"/>
  <c r="I7" i="7"/>
  <c r="J6" i="7"/>
  <c r="I6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J3" i="7" l="1"/>
  <c r="AJ3" i="7"/>
  <c r="H31" i="20"/>
  <c r="H103" i="20"/>
  <c r="H199" i="23"/>
  <c r="AD181" i="18" s="1"/>
  <c r="H295" i="23"/>
  <c r="H391" i="23"/>
  <c r="H487" i="23"/>
  <c r="D3" i="4"/>
  <c r="H7" i="22"/>
  <c r="Y180" i="18" s="1"/>
  <c r="H31" i="22"/>
  <c r="Y181" i="18" s="1"/>
  <c r="H79" i="22"/>
  <c r="H103" i="22"/>
  <c r="G3" i="15"/>
  <c r="H7" i="20"/>
  <c r="H79" i="20"/>
  <c r="P103" i="20"/>
  <c r="AG173" i="18" s="1"/>
  <c r="P7" i="22"/>
  <c r="P31" i="22"/>
  <c r="P79" i="22"/>
  <c r="P103" i="22"/>
  <c r="P31" i="21"/>
  <c r="AJ169" i="18" s="1"/>
  <c r="P79" i="21"/>
  <c r="P127" i="21"/>
  <c r="P223" i="21"/>
  <c r="P367" i="21"/>
  <c r="P463" i="21"/>
  <c r="P559" i="21"/>
  <c r="AL173" i="18" s="1"/>
  <c r="H31" i="23"/>
  <c r="AB180" i="18" s="1"/>
  <c r="H127" i="23"/>
  <c r="H223" i="23"/>
  <c r="H319" i="23"/>
  <c r="H415" i="23"/>
  <c r="H511" i="23"/>
  <c r="AB184" i="18" s="1"/>
  <c r="T3" i="4"/>
  <c r="AH179" i="18" s="1"/>
  <c r="U2" i="17"/>
  <c r="AD168" i="18" s="1"/>
  <c r="J2" i="14"/>
  <c r="AI179" i="18" s="1"/>
  <c r="N2" i="14"/>
  <c r="AJ179" i="18" s="1"/>
  <c r="V2" i="14"/>
  <c r="AL179" i="18" s="1"/>
  <c r="R2" i="14"/>
  <c r="AK179" i="18" s="1"/>
  <c r="I2" i="14"/>
  <c r="AI168" i="18" s="1"/>
  <c r="U2" i="14"/>
  <c r="AL168" i="18" s="1"/>
  <c r="M2" i="14"/>
  <c r="AJ168" i="18" s="1"/>
  <c r="Q2" i="14"/>
  <c r="AK168" i="18" s="1"/>
  <c r="N2" i="17"/>
  <c r="AB179" i="18" s="1"/>
  <c r="J2" i="17"/>
  <c r="AA179" i="18" s="1"/>
  <c r="D179" i="18" s="1"/>
  <c r="R2" i="17"/>
  <c r="AC179" i="18" s="1"/>
  <c r="V2" i="17"/>
  <c r="AD179" i="18" s="1"/>
  <c r="I2" i="17"/>
  <c r="AA168" i="18" s="1"/>
  <c r="Q2" i="17"/>
  <c r="AC168" i="18" s="1"/>
  <c r="M2" i="17"/>
  <c r="AB168" i="18" s="1"/>
  <c r="E168" i="18" s="1"/>
  <c r="R3" i="4"/>
  <c r="N3" i="4"/>
  <c r="P3" i="4"/>
  <c r="F3" i="4"/>
  <c r="J3" i="4"/>
  <c r="H3" i="4"/>
  <c r="AH168" i="18" s="1"/>
  <c r="H55" i="23"/>
  <c r="AC180" i="18" s="1"/>
  <c r="H151" i="23"/>
  <c r="AB181" i="18" s="1"/>
  <c r="H247" i="23"/>
  <c r="H343" i="23"/>
  <c r="H439" i="23"/>
  <c r="AD183" i="18" s="1"/>
  <c r="H535" i="23"/>
  <c r="H79" i="23"/>
  <c r="AD180" i="18" s="1"/>
  <c r="H175" i="23"/>
  <c r="AC181" i="18" s="1"/>
  <c r="H271" i="23"/>
  <c r="AB182" i="18" s="1"/>
  <c r="H367" i="23"/>
  <c r="H463" i="23"/>
  <c r="Z184" i="18" s="1"/>
  <c r="H559" i="23"/>
  <c r="AD184" i="18" s="1"/>
  <c r="P7" i="21"/>
  <c r="P175" i="21"/>
  <c r="AK170" i="18" s="1"/>
  <c r="P271" i="21"/>
  <c r="P415" i="21"/>
  <c r="AK172" i="18" s="1"/>
  <c r="P511" i="21"/>
  <c r="AJ173" i="18" s="1"/>
  <c r="P55" i="21"/>
  <c r="P151" i="21"/>
  <c r="AJ170" i="18" s="1"/>
  <c r="P247" i="21"/>
  <c r="AI171" i="18" s="1"/>
  <c r="P391" i="21"/>
  <c r="AJ172" i="18" s="1"/>
  <c r="P487" i="21"/>
  <c r="H7" i="21"/>
  <c r="H31" i="21"/>
  <c r="H55" i="21"/>
  <c r="H79" i="21"/>
  <c r="AD169" i="18" s="1"/>
  <c r="H103" i="21"/>
  <c r="H127" i="21"/>
  <c r="H151" i="21"/>
  <c r="AB170" i="18" s="1"/>
  <c r="H175" i="21"/>
  <c r="AC170" i="18" s="1"/>
  <c r="H199" i="21"/>
  <c r="AD170" i="18" s="1"/>
  <c r="G170" i="18" s="1"/>
  <c r="H223" i="21"/>
  <c r="Z171" i="18" s="1"/>
  <c r="H247" i="21"/>
  <c r="AA171" i="18" s="1"/>
  <c r="H271" i="21"/>
  <c r="H295" i="21"/>
  <c r="H319" i="21"/>
  <c r="H343" i="21"/>
  <c r="Z172" i="18" s="1"/>
  <c r="H367" i="21"/>
  <c r="AA172" i="18" s="1"/>
  <c r="H391" i="21"/>
  <c r="H415" i="21"/>
  <c r="H439" i="21"/>
  <c r="AD172" i="18" s="1"/>
  <c r="H463" i="21"/>
  <c r="H487" i="21"/>
  <c r="AA173" i="18" s="1"/>
  <c r="H511" i="21"/>
  <c r="AB173" i="18" s="1"/>
  <c r="H535" i="21"/>
  <c r="AC173" i="18" s="1"/>
  <c r="H559" i="21"/>
  <c r="P31" i="20"/>
  <c r="P79" i="20"/>
  <c r="AG172" i="18" s="1"/>
  <c r="AA182" i="18"/>
  <c r="AA180" i="18"/>
  <c r="AB183" i="18"/>
  <c r="AG180" i="18"/>
  <c r="AH170" i="18"/>
  <c r="AK171" i="18"/>
  <c r="AL172" i="18"/>
  <c r="AJ171" i="18"/>
  <c r="AC172" i="18"/>
  <c r="AB171" i="18"/>
  <c r="AD171" i="18"/>
  <c r="Z173" i="18"/>
  <c r="AC171" i="18"/>
  <c r="AG181" i="18"/>
  <c r="AI173" i="18"/>
  <c r="AL169" i="18"/>
  <c r="AH171" i="18"/>
  <c r="AI172" i="18"/>
  <c r="AD173" i="18"/>
  <c r="AA181" i="18"/>
  <c r="AD182" i="18"/>
  <c r="AC182" i="18"/>
  <c r="AA184" i="18"/>
  <c r="Z182" i="18"/>
  <c r="AC183" i="18"/>
  <c r="AA183" i="18"/>
  <c r="AI169" i="18"/>
  <c r="AL170" i="18"/>
  <c r="AH172" i="18"/>
  <c r="AK173" i="18"/>
  <c r="AH173" i="18"/>
  <c r="AK169" i="18"/>
  <c r="Z170" i="18"/>
  <c r="AG184" i="18"/>
  <c r="Y173" i="18"/>
  <c r="Y172" i="18"/>
  <c r="Y170" i="18"/>
  <c r="AG183" i="18"/>
  <c r="Y183" i="18"/>
  <c r="AB172" i="18"/>
  <c r="AL183" i="18"/>
  <c r="AK184" i="18"/>
  <c r="AC184" i="18"/>
  <c r="AG171" i="18"/>
  <c r="AK182" i="18"/>
  <c r="AH184" i="18"/>
  <c r="AL184" i="18"/>
  <c r="AH182" i="18"/>
  <c r="AK183" i="18"/>
  <c r="AJ184" i="18"/>
  <c r="AG182" i="18"/>
  <c r="Y182" i="18"/>
  <c r="Y171" i="18"/>
  <c r="J105" i="7"/>
  <c r="AK180" i="18"/>
  <c r="AJ181" i="18"/>
  <c r="AI182" i="18"/>
  <c r="AH183" i="18"/>
  <c r="AK181" i="18"/>
  <c r="AI183" i="18"/>
  <c r="AL180" i="18"/>
  <c r="AJ182" i="18"/>
  <c r="Z183" i="18"/>
  <c r="AI180" i="18"/>
  <c r="AL181" i="18"/>
  <c r="AJ183" i="18"/>
  <c r="AI184" i="18"/>
  <c r="AJ180" i="18"/>
  <c r="AI181" i="18"/>
  <c r="AL182" i="18"/>
  <c r="AA169" i="18"/>
  <c r="AC169" i="18"/>
  <c r="AB169" i="18"/>
  <c r="AL171" i="18"/>
  <c r="Y184" i="18"/>
  <c r="AG169" i="18"/>
  <c r="Y169" i="18"/>
  <c r="AG170" i="18"/>
  <c r="O3" i="16"/>
  <c r="AH181" i="18" s="1"/>
  <c r="G3" i="16"/>
  <c r="Z181" i="18" s="1"/>
  <c r="O3" i="15"/>
  <c r="AI170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S11" i="6" s="1"/>
  <c r="R10" i="6"/>
  <c r="R9" i="6"/>
  <c r="R8" i="6"/>
  <c r="R7" i="6"/>
  <c r="R6" i="6"/>
  <c r="R5" i="6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O6" i="6" s="1"/>
  <c r="N5" i="6"/>
  <c r="N4" i="6"/>
  <c r="T3" i="6"/>
  <c r="R3" i="6"/>
  <c r="P3" i="6"/>
  <c r="N3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H100" i="6"/>
  <c r="H99" i="6"/>
  <c r="H98" i="6"/>
  <c r="H97" i="6"/>
  <c r="I97" i="6" s="1"/>
  <c r="H96" i="6"/>
  <c r="H95" i="6"/>
  <c r="H94" i="6"/>
  <c r="H93" i="6"/>
  <c r="H92" i="6"/>
  <c r="H91" i="6"/>
  <c r="I91" i="6" s="1"/>
  <c r="H90" i="6"/>
  <c r="H89" i="6"/>
  <c r="H88" i="6"/>
  <c r="H87" i="6"/>
  <c r="H86" i="6"/>
  <c r="H85" i="6"/>
  <c r="I85" i="6" s="1"/>
  <c r="H84" i="6"/>
  <c r="H83" i="6"/>
  <c r="H82" i="6"/>
  <c r="H81" i="6"/>
  <c r="H80" i="6"/>
  <c r="H79" i="6"/>
  <c r="I79" i="6" s="1"/>
  <c r="H78" i="6"/>
  <c r="H77" i="6"/>
  <c r="H76" i="6"/>
  <c r="H75" i="6"/>
  <c r="H74" i="6"/>
  <c r="I74" i="6" s="1"/>
  <c r="H73" i="6"/>
  <c r="I73" i="6" s="1"/>
  <c r="H72" i="6"/>
  <c r="H71" i="6"/>
  <c r="H70" i="6"/>
  <c r="H69" i="6"/>
  <c r="H68" i="6"/>
  <c r="H67" i="6"/>
  <c r="I67" i="6" s="1"/>
  <c r="H66" i="6"/>
  <c r="H65" i="6"/>
  <c r="H64" i="6"/>
  <c r="H63" i="6"/>
  <c r="H62" i="6"/>
  <c r="H61" i="6"/>
  <c r="I61" i="6" s="1"/>
  <c r="H60" i="6"/>
  <c r="H59" i="6"/>
  <c r="H58" i="6"/>
  <c r="H57" i="6"/>
  <c r="H56" i="6"/>
  <c r="H55" i="6"/>
  <c r="I55" i="6" s="1"/>
  <c r="H54" i="6"/>
  <c r="H53" i="6"/>
  <c r="H52" i="6"/>
  <c r="H51" i="6"/>
  <c r="H50" i="6"/>
  <c r="H49" i="6"/>
  <c r="I49" i="6" s="1"/>
  <c r="H48" i="6"/>
  <c r="H47" i="6"/>
  <c r="H46" i="6"/>
  <c r="H45" i="6"/>
  <c r="H44" i="6"/>
  <c r="H43" i="6"/>
  <c r="I43" i="6" s="1"/>
  <c r="H42" i="6"/>
  <c r="H41" i="6"/>
  <c r="H40" i="6"/>
  <c r="H39" i="6"/>
  <c r="H38" i="6"/>
  <c r="H37" i="6"/>
  <c r="I37" i="6" s="1"/>
  <c r="H36" i="6"/>
  <c r="H35" i="6"/>
  <c r="H34" i="6"/>
  <c r="H33" i="6"/>
  <c r="H32" i="6"/>
  <c r="H31" i="6"/>
  <c r="I31" i="6" s="1"/>
  <c r="H30" i="6"/>
  <c r="H29" i="6"/>
  <c r="H28" i="6"/>
  <c r="H27" i="6"/>
  <c r="H26" i="6"/>
  <c r="H25" i="6"/>
  <c r="I25" i="6" s="1"/>
  <c r="H24" i="6"/>
  <c r="H23" i="6"/>
  <c r="H22" i="6"/>
  <c r="H21" i="6"/>
  <c r="H20" i="6"/>
  <c r="H19" i="6"/>
  <c r="I19" i="6" s="1"/>
  <c r="H18" i="6"/>
  <c r="H17" i="6"/>
  <c r="H16" i="6"/>
  <c r="H15" i="6"/>
  <c r="H14" i="6"/>
  <c r="I14" i="6" s="1"/>
  <c r="H13" i="6"/>
  <c r="I13" i="6" s="1"/>
  <c r="H12" i="6"/>
  <c r="H11" i="6"/>
  <c r="H10" i="6"/>
  <c r="H9" i="6"/>
  <c r="H8" i="6"/>
  <c r="I8" i="6" s="1"/>
  <c r="H7" i="6"/>
  <c r="I7" i="6" s="1"/>
  <c r="H6" i="6"/>
  <c r="H5" i="6"/>
  <c r="H4" i="6"/>
  <c r="H3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E103" i="6" s="1"/>
  <c r="D102" i="6"/>
  <c r="E102" i="6" s="1"/>
  <c r="D101" i="6"/>
  <c r="E101" i="6" s="1"/>
  <c r="D100" i="6"/>
  <c r="D99" i="6"/>
  <c r="D98" i="6"/>
  <c r="D97" i="6"/>
  <c r="E97" i="6" s="1"/>
  <c r="D96" i="6"/>
  <c r="E96" i="6" s="1"/>
  <c r="D95" i="6"/>
  <c r="E95" i="6" s="1"/>
  <c r="D94" i="6"/>
  <c r="D93" i="6"/>
  <c r="D92" i="6"/>
  <c r="D91" i="6"/>
  <c r="E91" i="6" s="1"/>
  <c r="D90" i="6"/>
  <c r="E90" i="6" s="1"/>
  <c r="D89" i="6"/>
  <c r="E89" i="6" s="1"/>
  <c r="D88" i="6"/>
  <c r="D87" i="6"/>
  <c r="D86" i="6"/>
  <c r="D85" i="6"/>
  <c r="E85" i="6" s="1"/>
  <c r="D84" i="6"/>
  <c r="E84" i="6" s="1"/>
  <c r="D83" i="6"/>
  <c r="E83" i="6" s="1"/>
  <c r="D82" i="6"/>
  <c r="D81" i="6"/>
  <c r="D80" i="6"/>
  <c r="D79" i="6"/>
  <c r="E79" i="6" s="1"/>
  <c r="D78" i="6"/>
  <c r="E78" i="6" s="1"/>
  <c r="D77" i="6"/>
  <c r="E77" i="6" s="1"/>
  <c r="D76" i="6"/>
  <c r="D75" i="6"/>
  <c r="D74" i="6"/>
  <c r="D73" i="6"/>
  <c r="E73" i="6" s="1"/>
  <c r="D72" i="6"/>
  <c r="E72" i="6" s="1"/>
  <c r="D71" i="6"/>
  <c r="E71" i="6" s="1"/>
  <c r="D70" i="6"/>
  <c r="D69" i="6"/>
  <c r="D68" i="6"/>
  <c r="D67" i="6"/>
  <c r="E67" i="6" s="1"/>
  <c r="D66" i="6"/>
  <c r="E66" i="6" s="1"/>
  <c r="D65" i="6"/>
  <c r="E65" i="6" s="1"/>
  <c r="D64" i="6"/>
  <c r="D63" i="6"/>
  <c r="D62" i="6"/>
  <c r="D61" i="6"/>
  <c r="E61" i="6" s="1"/>
  <c r="D60" i="6"/>
  <c r="E60" i="6" s="1"/>
  <c r="D59" i="6"/>
  <c r="E59" i="6" s="1"/>
  <c r="D58" i="6"/>
  <c r="D57" i="6"/>
  <c r="D56" i="6"/>
  <c r="D55" i="6"/>
  <c r="E55" i="6" s="1"/>
  <c r="D54" i="6"/>
  <c r="E54" i="6" s="1"/>
  <c r="D53" i="6"/>
  <c r="E53" i="6" s="1"/>
  <c r="D52" i="6"/>
  <c r="D51" i="6"/>
  <c r="D50" i="6"/>
  <c r="D49" i="6"/>
  <c r="E49" i="6" s="1"/>
  <c r="D48" i="6"/>
  <c r="E48" i="6" s="1"/>
  <c r="D47" i="6"/>
  <c r="E47" i="6" s="1"/>
  <c r="D46" i="6"/>
  <c r="D45" i="6"/>
  <c r="D44" i="6"/>
  <c r="D43" i="6"/>
  <c r="E43" i="6" s="1"/>
  <c r="D42" i="6"/>
  <c r="E42" i="6" s="1"/>
  <c r="D41" i="6"/>
  <c r="E41" i="6" s="1"/>
  <c r="D40" i="6"/>
  <c r="D39" i="6"/>
  <c r="D38" i="6"/>
  <c r="D37" i="6"/>
  <c r="E37" i="6" s="1"/>
  <c r="D36" i="6"/>
  <c r="E36" i="6" s="1"/>
  <c r="D35" i="6"/>
  <c r="E35" i="6" s="1"/>
  <c r="D34" i="6"/>
  <c r="D33" i="6"/>
  <c r="D32" i="6"/>
  <c r="D31" i="6"/>
  <c r="E31" i="6" s="1"/>
  <c r="D30" i="6"/>
  <c r="E30" i="6" s="1"/>
  <c r="D29" i="6"/>
  <c r="E29" i="6" s="1"/>
  <c r="D28" i="6"/>
  <c r="D27" i="6"/>
  <c r="D26" i="6"/>
  <c r="D25" i="6"/>
  <c r="E25" i="6" s="1"/>
  <c r="D24" i="6"/>
  <c r="E24" i="6" s="1"/>
  <c r="D23" i="6"/>
  <c r="E23" i="6" s="1"/>
  <c r="D22" i="6"/>
  <c r="D21" i="6"/>
  <c r="D20" i="6"/>
  <c r="D19" i="6"/>
  <c r="E19" i="6" s="1"/>
  <c r="D18" i="6"/>
  <c r="E18" i="6" s="1"/>
  <c r="D17" i="6"/>
  <c r="E17" i="6" s="1"/>
  <c r="D16" i="6"/>
  <c r="D15" i="6"/>
  <c r="D14" i="6"/>
  <c r="D13" i="6"/>
  <c r="E13" i="6" s="1"/>
  <c r="D12" i="6"/>
  <c r="E12" i="6" s="1"/>
  <c r="D11" i="6"/>
  <c r="E11" i="6" s="1"/>
  <c r="D10" i="6"/>
  <c r="D9" i="6"/>
  <c r="D8" i="6"/>
  <c r="D7" i="6"/>
  <c r="E7" i="6" s="1"/>
  <c r="D6" i="6"/>
  <c r="E6" i="6" s="1"/>
  <c r="D5" i="6"/>
  <c r="E5" i="6" s="1"/>
  <c r="D4" i="6"/>
  <c r="D3" i="6"/>
  <c r="E3" i="6" s="1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I3" i="8" l="1"/>
  <c r="E4" i="6"/>
  <c r="E10" i="6"/>
  <c r="E16" i="6"/>
  <c r="E22" i="6"/>
  <c r="E28" i="6"/>
  <c r="E34" i="6"/>
  <c r="E40" i="6"/>
  <c r="E46" i="6"/>
  <c r="E52" i="6"/>
  <c r="E58" i="6"/>
  <c r="E64" i="6"/>
  <c r="E70" i="6"/>
  <c r="E76" i="6"/>
  <c r="E82" i="6"/>
  <c r="E88" i="6"/>
  <c r="E94" i="6"/>
  <c r="E100" i="6"/>
  <c r="I6" i="6"/>
  <c r="I12" i="6"/>
  <c r="I18" i="6"/>
  <c r="I24" i="6"/>
  <c r="I30" i="6"/>
  <c r="I36" i="6"/>
  <c r="I42" i="6"/>
  <c r="I48" i="6"/>
  <c r="I54" i="6"/>
  <c r="I60" i="6"/>
  <c r="I66" i="6"/>
  <c r="I72" i="6"/>
  <c r="I78" i="6"/>
  <c r="I84" i="6"/>
  <c r="I90" i="6"/>
  <c r="I96" i="6"/>
  <c r="I32" i="6"/>
  <c r="I50" i="6"/>
  <c r="I68" i="6"/>
  <c r="I92" i="6"/>
  <c r="I3" i="6"/>
  <c r="I9" i="6"/>
  <c r="I15" i="6"/>
  <c r="I21" i="6"/>
  <c r="I27" i="6"/>
  <c r="I33" i="6"/>
  <c r="I39" i="6"/>
  <c r="I45" i="6"/>
  <c r="I51" i="6"/>
  <c r="I57" i="6"/>
  <c r="I63" i="6"/>
  <c r="I69" i="6"/>
  <c r="I75" i="6"/>
  <c r="I81" i="6"/>
  <c r="I87" i="6"/>
  <c r="I93" i="6"/>
  <c r="I99" i="6"/>
  <c r="I26" i="6"/>
  <c r="I44" i="6"/>
  <c r="I62" i="6"/>
  <c r="I86" i="6"/>
  <c r="S3" i="8"/>
  <c r="E8" i="6"/>
  <c r="E14" i="6"/>
  <c r="E20" i="6"/>
  <c r="E26" i="6"/>
  <c r="E32" i="6"/>
  <c r="E38" i="6"/>
  <c r="E44" i="6"/>
  <c r="E50" i="6"/>
  <c r="E56" i="6"/>
  <c r="E62" i="6"/>
  <c r="E68" i="6"/>
  <c r="E74" i="6"/>
  <c r="E80" i="6"/>
  <c r="E86" i="6"/>
  <c r="E92" i="6"/>
  <c r="E98" i="6"/>
  <c r="I4" i="6"/>
  <c r="I10" i="6"/>
  <c r="I16" i="6"/>
  <c r="I22" i="6"/>
  <c r="I28" i="6"/>
  <c r="I34" i="6"/>
  <c r="I40" i="6"/>
  <c r="I46" i="6"/>
  <c r="I52" i="6"/>
  <c r="I58" i="6"/>
  <c r="I64" i="6"/>
  <c r="I70" i="6"/>
  <c r="I76" i="6"/>
  <c r="I82" i="6"/>
  <c r="I88" i="6"/>
  <c r="I94" i="6"/>
  <c r="I100" i="6"/>
  <c r="S7" i="6"/>
  <c r="S19" i="6"/>
  <c r="I20" i="6"/>
  <c r="I38" i="6"/>
  <c r="I56" i="6"/>
  <c r="I80" i="6"/>
  <c r="I98" i="6"/>
  <c r="S23" i="6"/>
  <c r="E9" i="6"/>
  <c r="E15" i="6"/>
  <c r="E21" i="6"/>
  <c r="E27" i="6"/>
  <c r="E33" i="6"/>
  <c r="E39" i="6"/>
  <c r="E45" i="6"/>
  <c r="E51" i="6"/>
  <c r="E57" i="6"/>
  <c r="E63" i="6"/>
  <c r="E69" i="6"/>
  <c r="E75" i="6"/>
  <c r="E81" i="6"/>
  <c r="E87" i="6"/>
  <c r="E93" i="6"/>
  <c r="E99" i="6"/>
  <c r="I5" i="6"/>
  <c r="I11" i="6"/>
  <c r="I17" i="6"/>
  <c r="I23" i="6"/>
  <c r="I29" i="6"/>
  <c r="I35" i="6"/>
  <c r="I41" i="6"/>
  <c r="I47" i="6"/>
  <c r="I53" i="6"/>
  <c r="I59" i="6"/>
  <c r="I65" i="6"/>
  <c r="I71" i="6"/>
  <c r="I77" i="6"/>
  <c r="I83" i="6"/>
  <c r="I89" i="6"/>
  <c r="I95" i="6"/>
  <c r="I101" i="6"/>
  <c r="D168" i="18"/>
  <c r="S15" i="6"/>
  <c r="S27" i="6"/>
  <c r="S31" i="6"/>
  <c r="S35" i="6"/>
  <c r="S39" i="6"/>
  <c r="S43" i="6"/>
  <c r="S47" i="6"/>
  <c r="S51" i="6"/>
  <c r="S55" i="6"/>
  <c r="S59" i="6"/>
  <c r="S63" i="6"/>
  <c r="S67" i="6"/>
  <c r="S71" i="6"/>
  <c r="S75" i="6"/>
  <c r="S79" i="6"/>
  <c r="S83" i="6"/>
  <c r="S87" i="6"/>
  <c r="S91" i="6"/>
  <c r="S95" i="6"/>
  <c r="S99" i="6"/>
  <c r="S103" i="6"/>
  <c r="O3" i="6"/>
  <c r="O4" i="6"/>
  <c r="O8" i="6"/>
  <c r="O12" i="6"/>
  <c r="O16" i="6"/>
  <c r="O20" i="6"/>
  <c r="O24" i="6"/>
  <c r="O28" i="6"/>
  <c r="O32" i="6"/>
  <c r="O36" i="6"/>
  <c r="O40" i="6"/>
  <c r="O44" i="6"/>
  <c r="O48" i="6"/>
  <c r="O52" i="6"/>
  <c r="O56" i="6"/>
  <c r="O60" i="6"/>
  <c r="O64" i="6"/>
  <c r="O68" i="6"/>
  <c r="O72" i="6"/>
  <c r="O76" i="6"/>
  <c r="O80" i="6"/>
  <c r="O84" i="6"/>
  <c r="O88" i="6"/>
  <c r="O92" i="6"/>
  <c r="O96" i="6"/>
  <c r="O100" i="6"/>
  <c r="S4" i="6"/>
  <c r="S8" i="6"/>
  <c r="S12" i="6"/>
  <c r="S16" i="6"/>
  <c r="S20" i="6"/>
  <c r="S24" i="6"/>
  <c r="S28" i="6"/>
  <c r="S32" i="6"/>
  <c r="S36" i="6"/>
  <c r="S40" i="6"/>
  <c r="S44" i="6"/>
  <c r="S48" i="6"/>
  <c r="S52" i="6"/>
  <c r="S56" i="6"/>
  <c r="S60" i="6"/>
  <c r="S64" i="6"/>
  <c r="S68" i="6"/>
  <c r="S72" i="6"/>
  <c r="S76" i="6"/>
  <c r="S80" i="6"/>
  <c r="S84" i="6"/>
  <c r="S88" i="6"/>
  <c r="S92" i="6"/>
  <c r="S96" i="6"/>
  <c r="S100" i="6"/>
  <c r="O5" i="6"/>
  <c r="O9" i="6"/>
  <c r="O13" i="6"/>
  <c r="O17" i="6"/>
  <c r="O21" i="6"/>
  <c r="O25" i="6"/>
  <c r="O29" i="6"/>
  <c r="O33" i="6"/>
  <c r="O37" i="6"/>
  <c r="O41" i="6"/>
  <c r="O45" i="6"/>
  <c r="O49" i="6"/>
  <c r="O53" i="6"/>
  <c r="O57" i="6"/>
  <c r="O61" i="6"/>
  <c r="O65" i="6"/>
  <c r="O69" i="6"/>
  <c r="O73" i="6"/>
  <c r="O77" i="6"/>
  <c r="O81" i="6"/>
  <c r="O85" i="6"/>
  <c r="O89" i="6"/>
  <c r="O93" i="6"/>
  <c r="O97" i="6"/>
  <c r="O101" i="6"/>
  <c r="S5" i="6"/>
  <c r="S9" i="6"/>
  <c r="S13" i="6"/>
  <c r="S17" i="6"/>
  <c r="S21" i="6"/>
  <c r="S25" i="6"/>
  <c r="S29" i="6"/>
  <c r="S33" i="6"/>
  <c r="S37" i="6"/>
  <c r="S41" i="6"/>
  <c r="S45" i="6"/>
  <c r="S49" i="6"/>
  <c r="S53" i="6"/>
  <c r="S57" i="6"/>
  <c r="S61" i="6"/>
  <c r="S65" i="6"/>
  <c r="S69" i="6"/>
  <c r="S73" i="6"/>
  <c r="S77" i="6"/>
  <c r="S81" i="6"/>
  <c r="S85" i="6"/>
  <c r="S89" i="6"/>
  <c r="S93" i="6"/>
  <c r="S97" i="6"/>
  <c r="S101" i="6"/>
  <c r="S3" i="6"/>
  <c r="S6" i="6"/>
  <c r="S10" i="6"/>
  <c r="S14" i="6"/>
  <c r="S18" i="6"/>
  <c r="S22" i="6"/>
  <c r="S26" i="6"/>
  <c r="S30" i="6"/>
  <c r="S34" i="6"/>
  <c r="S38" i="6"/>
  <c r="S42" i="6"/>
  <c r="S46" i="6"/>
  <c r="S50" i="6"/>
  <c r="S54" i="6"/>
  <c r="S58" i="6"/>
  <c r="S62" i="6"/>
  <c r="S66" i="6"/>
  <c r="S70" i="6"/>
  <c r="S74" i="6"/>
  <c r="S78" i="6"/>
  <c r="S82" i="6"/>
  <c r="S86" i="6"/>
  <c r="S90" i="6"/>
  <c r="S94" i="6"/>
  <c r="S98" i="6"/>
  <c r="S102" i="6"/>
  <c r="F168" i="18"/>
  <c r="E179" i="18"/>
  <c r="F179" i="18"/>
  <c r="O10" i="6"/>
  <c r="O14" i="6"/>
  <c r="O18" i="6"/>
  <c r="O22" i="6"/>
  <c r="O26" i="6"/>
  <c r="O30" i="6"/>
  <c r="O34" i="6"/>
  <c r="O38" i="6"/>
  <c r="O42" i="6"/>
  <c r="O46" i="6"/>
  <c r="O50" i="6"/>
  <c r="O54" i="6"/>
  <c r="O58" i="6"/>
  <c r="O62" i="6"/>
  <c r="O66" i="6"/>
  <c r="O70" i="6"/>
  <c r="O74" i="6"/>
  <c r="O78" i="6"/>
  <c r="O82" i="6"/>
  <c r="O86" i="6"/>
  <c r="O90" i="6"/>
  <c r="O94" i="6"/>
  <c r="O98" i="6"/>
  <c r="O102" i="6"/>
  <c r="O7" i="6"/>
  <c r="O11" i="6"/>
  <c r="O15" i="6"/>
  <c r="O19" i="6"/>
  <c r="O23" i="6"/>
  <c r="O27" i="6"/>
  <c r="O31" i="6"/>
  <c r="O35" i="6"/>
  <c r="O39" i="6"/>
  <c r="O43" i="6"/>
  <c r="O47" i="6"/>
  <c r="O51" i="6"/>
  <c r="O55" i="6"/>
  <c r="O59" i="6"/>
  <c r="O63" i="6"/>
  <c r="O67" i="6"/>
  <c r="O71" i="6"/>
  <c r="O75" i="6"/>
  <c r="O79" i="6"/>
  <c r="O83" i="6"/>
  <c r="O87" i="6"/>
  <c r="O91" i="6"/>
  <c r="O95" i="6"/>
  <c r="O99" i="6"/>
  <c r="O103" i="6"/>
  <c r="D105" i="6"/>
  <c r="Z179" i="18"/>
  <c r="C179" i="18" s="1"/>
  <c r="Z168" i="18"/>
  <c r="C168" i="18" s="1"/>
  <c r="E172" i="18"/>
  <c r="D184" i="18"/>
  <c r="G169" i="18"/>
  <c r="B172" i="18"/>
  <c r="C183" i="18"/>
  <c r="G183" i="18"/>
  <c r="F184" i="18"/>
  <c r="C173" i="18"/>
  <c r="B171" i="18"/>
  <c r="C184" i="18"/>
  <c r="G184" i="18"/>
  <c r="G182" i="18"/>
  <c r="F180" i="18"/>
  <c r="B182" i="18"/>
  <c r="R105" i="6"/>
  <c r="N105" i="6"/>
  <c r="H105" i="6"/>
  <c r="H106" i="6"/>
  <c r="D106" i="6"/>
  <c r="N106" i="6"/>
  <c r="R106" i="6"/>
  <c r="G180" i="18"/>
  <c r="D183" i="18"/>
  <c r="E180" i="18"/>
  <c r="F183" i="18"/>
  <c r="E171" i="18"/>
  <c r="C182" i="18"/>
  <c r="B181" i="18"/>
  <c r="D181" i="18"/>
  <c r="E184" i="18"/>
  <c r="D182" i="18"/>
  <c r="E181" i="18"/>
  <c r="G171" i="18"/>
  <c r="C170" i="18"/>
  <c r="F169" i="18"/>
  <c r="D171" i="18"/>
  <c r="G181" i="18"/>
  <c r="F181" i="18"/>
  <c r="F171" i="18"/>
  <c r="E182" i="18"/>
  <c r="E183" i="18"/>
  <c r="D180" i="18"/>
  <c r="F182" i="18"/>
  <c r="C181" i="18"/>
  <c r="E173" i="18"/>
  <c r="F173" i="18"/>
  <c r="D173" i="18"/>
  <c r="C172" i="18"/>
  <c r="D172" i="18"/>
  <c r="C171" i="18"/>
  <c r="G173" i="18"/>
  <c r="F170" i="18"/>
  <c r="E170" i="18"/>
  <c r="G172" i="18"/>
  <c r="F172" i="18"/>
  <c r="E169" i="18"/>
  <c r="D169" i="18"/>
  <c r="B184" i="18"/>
  <c r="B180" i="18"/>
  <c r="B183" i="18"/>
  <c r="B169" i="18"/>
  <c r="B170" i="18"/>
  <c r="AA170" i="18" l="1"/>
  <c r="D170" i="18" s="1"/>
  <c r="D7" i="26"/>
  <c r="D6" i="26" s="1"/>
  <c r="F7" i="26"/>
  <c r="F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4" xr16:uid="{00000000-0015-0000-FFFF-FFFF0D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5" xr16:uid="{00000000-0015-0000-FFFF-FFFF0E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16" xr16:uid="{00000000-0015-0000-FFFF-FFFF0F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17" xr16:uid="{00000000-0015-0000-FFFF-FFFF10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18" xr16:uid="{00000000-0015-0000-FFFF-FFFF11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<sst xmlns="http://schemas.openxmlformats.org/spreadsheetml/2006/main" count="2006" uniqueCount="360">
  <si>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</si>
  <si>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</si>
  <si>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</si>
  <si>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</si>
  <si>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</si>
  <si>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</si>
  <si>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</si>
  <si>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</si>
  <si>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</si>
  <si>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</si>
  <si>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</si>
  <si>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</si>
  <si>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</si>
  <si>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</si>
  <si>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</si>
  <si>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</si>
  <si>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</si>
  <si>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</si>
  <si>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</si>
  <si>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</si>
  <si>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</si>
  <si>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</si>
  <si>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</si>
  <si>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</si>
  <si>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</si>
  <si>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</si>
  <si>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</si>
  <si>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</si>
  <si>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</si>
  <si>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</si>
  <si>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</si>
  <si>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</si>
  <si>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</si>
  <si>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</si>
  <si>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</si>
  <si>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</si>
  <si>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</si>
  <si>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</si>
  <si>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</si>
  <si>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</si>
  <si>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</si>
  <si>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</si>
  <si>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</si>
  <si>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</si>
  <si>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</si>
  <si>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</si>
  <si>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</si>
  <si>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</si>
  <si>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</si>
  <si>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</si>
  <si>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</si>
  <si>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</si>
  <si>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</si>
  <si>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</si>
  <si>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</si>
  <si>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</si>
  <si>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</si>
  <si>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</si>
  <si>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</si>
  <si>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</si>
  <si>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</si>
  <si>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</si>
  <si>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</si>
  <si>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</si>
  <si>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</si>
  <si>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</si>
  <si>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</si>
  <si>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</si>
  <si>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</si>
  <si>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</si>
  <si>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</si>
  <si>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</si>
  <si>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</si>
  <si>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</si>
  <si>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</si>
  <si>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</si>
  <si>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</si>
  <si>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</si>
  <si>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</si>
  <si>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</si>
  <si>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</si>
  <si>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</si>
  <si>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</si>
  <si>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</si>
  <si>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</si>
  <si>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</si>
  <si>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</si>
  <si>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</si>
  <si>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</si>
  <si>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</si>
  <si>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</si>
  <si>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</si>
  <si>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</si>
  <si>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</si>
  <si>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</si>
  <si>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</si>
  <si>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</si>
  <si>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</si>
  <si>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!Source: Standard</t>
  </si>
  <si>
    <t>BEGIN CH1_DATA</t>
  </si>
  <si>
    <t>Conv. Loss Log Mag(dB)</t>
  </si>
  <si>
    <t>LO Return Loss Log Mag(dB)</t>
  </si>
  <si>
    <t>LO-RF Isolation Log Mag(dB)</t>
  </si>
  <si>
    <t>LO-IF Isolation Log Mag(dB)</t>
  </si>
  <si>
    <t>RF-IF Isolation Log Mag(dB)</t>
  </si>
  <si>
    <t>Calculated</t>
  </si>
  <si>
    <t>A Data -----&gt;</t>
  </si>
  <si>
    <t>B Data -----&gt;</t>
  </si>
  <si>
    <t>B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</si>
  <si>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</si>
  <si>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</si>
  <si>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</si>
  <si>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</si>
  <si>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</si>
  <si>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</si>
  <si>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</si>
  <si>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</si>
  <si>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</si>
  <si>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</si>
  <si>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</si>
  <si>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</si>
  <si>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</si>
  <si>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</si>
  <si>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</si>
  <si>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</si>
  <si>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</si>
  <si>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</si>
  <si>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</si>
  <si>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</si>
  <si>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</si>
  <si>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</si>
  <si>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</si>
  <si>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</si>
  <si>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</si>
  <si>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</si>
  <si>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</si>
  <si>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</si>
  <si>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</si>
  <si>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</si>
  <si>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</si>
  <si>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</si>
  <si>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</si>
  <si>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</si>
  <si>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</si>
  <si>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</si>
  <si>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</si>
  <si>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</si>
  <si>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</si>
  <si>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</si>
  <si>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</si>
  <si>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</si>
  <si>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</si>
  <si>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</si>
  <si>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</si>
  <si>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</si>
  <si>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</si>
  <si>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</si>
  <si>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</si>
  <si>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</si>
  <si>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</si>
  <si>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</si>
  <si>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</si>
  <si>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</si>
  <si>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</si>
  <si>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</si>
  <si>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</si>
  <si>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</si>
  <si>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</si>
  <si>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</si>
  <si>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</si>
  <si>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</si>
  <si>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</si>
  <si>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</si>
  <si>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</si>
  <si>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</si>
  <si>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</si>
  <si>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</si>
  <si>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</si>
  <si>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</si>
  <si>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</si>
  <si>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</si>
  <si>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</si>
  <si>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</si>
  <si>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A Configuration Downconversion</t>
  </si>
  <si>
    <t>B Configuration Downconversion</t>
  </si>
  <si>
    <t>1xIF</t>
  </si>
  <si>
    <t>2xIF</t>
  </si>
  <si>
    <t>3xIF</t>
  </si>
  <si>
    <t>4xIF</t>
  </si>
  <si>
    <t>5xIF</t>
  </si>
  <si>
    <t xml:space="preserve"> -10 dBm IF Input</t>
  </si>
  <si>
    <t>A Configuration Upconversion</t>
  </si>
  <si>
    <t>B Configuration Upconversion</t>
  </si>
  <si>
    <t>Remove 4X Traces if not applicable</t>
  </si>
  <si>
    <t>Remove 5X Traces if not applicable</t>
  </si>
  <si>
    <t>A (B) Configuration Downconversion</t>
  </si>
  <si>
    <t>A (B) Configuration Upconversion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</si>
  <si>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</si>
  <si>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</si>
  <si>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</si>
  <si>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</si>
  <si>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</si>
  <si>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</si>
  <si>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</si>
  <si>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</si>
  <si>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</si>
  <si>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</si>
  <si>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</si>
  <si>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</si>
  <si>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</si>
  <si>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</si>
  <si>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+20 dBm</t>
  </si>
  <si>
    <t>+18 dBm</t>
  </si>
  <si>
    <t>+16 dBm</t>
  </si>
  <si>
    <t>+14 dBm</t>
  </si>
  <si>
    <t>!Date: Wednesday</t>
  </si>
  <si>
    <t>Pin 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</si>
  <si>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</si>
  <si>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</si>
  <si>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</si>
  <si>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</si>
  <si>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</si>
  <si>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</si>
  <si>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</si>
  <si>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</si>
  <si>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</si>
  <si>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</si>
  <si>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</si>
  <si>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</si>
  <si>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 dBm</t>
  </si>
  <si>
    <t>+25 dBm</t>
  </si>
  <si>
    <t>+19 dBm</t>
  </si>
  <si>
    <t>+13 dBm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</si>
  <si>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</si>
  <si>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</si>
  <si>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</si>
  <si>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</si>
  <si>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</si>
  <si>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1Rx0L Log Mag(dB)</t>
  </si>
  <si>
    <t>2Rx0L Log Mag(dB)</t>
  </si>
  <si>
    <t>3Rx0L Log Mag(dB)</t>
  </si>
  <si>
    <t>1Rx0L dBc Log Mag(dB)</t>
  </si>
  <si>
    <t>2Rx0L dBc Log Mag(dB)</t>
  </si>
  <si>
    <t>3Rx0L dBc Log Mag(dB)</t>
  </si>
  <si>
    <t>+15 dBm</t>
  </si>
  <si>
    <t>+11 dBm</t>
  </si>
  <si>
    <t>+9 dBm</t>
  </si>
  <si>
    <t>+7 dBm</t>
  </si>
  <si>
    <t>+5 dBm</t>
  </si>
  <si>
    <t>RF Return Loss Log Mag(dB)</t>
  </si>
  <si>
    <t>+9dBm</t>
  </si>
  <si>
    <t>+7dBm</t>
  </si>
  <si>
    <t>+5dBm</t>
  </si>
  <si>
    <t xml:space="preserve"> March 01</t>
  </si>
  <si>
    <t>+17 dBm</t>
  </si>
  <si>
    <t>-5 dBm Data</t>
  </si>
  <si>
    <t>!Keysight Technologies</t>
  </si>
  <si>
    <t>1LO-IF/RF Isolation Log Mag(dB)</t>
  </si>
  <si>
    <t>2LO-IF/RF Isolation Log Mag(dB)</t>
  </si>
  <si>
    <t>3LO-IF/RF Isolation Log Mag(dB)</t>
  </si>
  <si>
    <t>1Rx5L dBc Log Mag(dB)</t>
  </si>
  <si>
    <t>1Ix5L dBc Log Mag(dB)</t>
  </si>
  <si>
    <t>4Rx0L Log Mag(dB)</t>
  </si>
  <si>
    <t>4Rx0L dBc Log Mag(dB)</t>
  </si>
  <si>
    <t>!Date: Monday</t>
  </si>
  <si>
    <t>+3 dBm</t>
  </si>
  <si>
    <t>5LO-IF/RF Isolation Log Mag(dB)</t>
  </si>
  <si>
    <t>5Rx0L Log Mag(dB)</t>
  </si>
  <si>
    <t>!Date: Friday</t>
  </si>
  <si>
    <t>!Date: Tuesday</t>
  </si>
  <si>
    <t>+13dBm CL Log Mag(dB)</t>
  </si>
  <si>
    <t>+11dBm Log Mag(dB)</t>
  </si>
  <si>
    <t>+9dBm Log Mag(dB)</t>
  </si>
  <si>
    <t>+7dBm Log Mag(dB)</t>
  </si>
  <si>
    <t>+5dBm Log Mag(dB)</t>
  </si>
  <si>
    <t>+3dBm Log Mag(dB)</t>
  </si>
  <si>
    <t>IF CL-HSLO 14G-RF Log Mag(dB)</t>
  </si>
  <si>
    <t>IF RL-HSLO 14G-RF Log Mag(dB)</t>
  </si>
  <si>
    <t>IIP3 +13 dBm LO Log Mag(dBm)</t>
  </si>
  <si>
    <t>CL Log Mag(dB)</t>
  </si>
  <si>
    <t>IIP3 +11dBm Log Mag(dBm)</t>
  </si>
  <si>
    <t>IIP3 +9dBm Log Mag(dBm)</t>
  </si>
  <si>
    <t>4LO-IF/RF Log Mag(dB)</t>
  </si>
  <si>
    <t>N/A Log Mag(dB)</t>
  </si>
  <si>
    <t>N/A 5Rx1L dBc Log Mag(dB)</t>
  </si>
  <si>
    <t>N/A</t>
  </si>
  <si>
    <t>-5RF1-3 0RF4-5</t>
  </si>
  <si>
    <t>-5IF1-3 0IF4-5</t>
  </si>
  <si>
    <t>0xRF</t>
  </si>
  <si>
    <t>0xIF</t>
  </si>
  <si>
    <t>-</t>
  </si>
  <si>
    <t>N5245A</t>
  </si>
  <si>
    <t>MY52451697</t>
  </si>
  <si>
    <t xml:space="preserve"> August 20</t>
  </si>
  <si>
    <t xml:space="preserve"> 2018 13:58:35</t>
  </si>
  <si>
    <t xml:space="preserve"> 2018 13:59:22</t>
  </si>
  <si>
    <t xml:space="preserve"> 2018 13:57:53</t>
  </si>
  <si>
    <t xml:space="preserve"> 2018 14:00:39</t>
  </si>
  <si>
    <t xml:space="preserve"> 2018 13:56:55</t>
  </si>
  <si>
    <t xml:space="preserve"> 2018 14:04:14</t>
  </si>
  <si>
    <t xml:space="preserve"> August 24</t>
  </si>
  <si>
    <t xml:space="preserve"> 2018 17:04:04</t>
  </si>
  <si>
    <t xml:space="preserve"> 2018 17:04:58</t>
  </si>
  <si>
    <t xml:space="preserve"> 2018 16:50:32</t>
  </si>
  <si>
    <t xml:space="preserve"> 2018 17:05:50</t>
  </si>
  <si>
    <t xml:space="preserve"> 2018 17:03:06</t>
  </si>
  <si>
    <t xml:space="preserve"> 2018 17:07:42</t>
  </si>
  <si>
    <t>A.10.60.06</t>
  </si>
  <si>
    <t xml:space="preserve"> August 28</t>
  </si>
  <si>
    <t>IF CL-LSLO 30-RF Log Mag(dB)</t>
  </si>
  <si>
    <t>IF RL-LSLO 30-RF Log Mag(dB)</t>
  </si>
  <si>
    <t>OIP3 +13dBm LO Log Mag(dBm)</t>
  </si>
  <si>
    <t>OIP3 +11dBm Log Mag(dBm)</t>
  </si>
  <si>
    <t>OIP3 +9dBm Log Mag(dBm)</t>
  </si>
  <si>
    <t>!Date: Thursday</t>
  </si>
  <si>
    <t xml:space="preserve"> September 05</t>
  </si>
  <si>
    <t xml:space="preserve"> 2018 10:50:40</t>
  </si>
  <si>
    <t xml:space="preserve"> 2018 10:54:07</t>
  </si>
  <si>
    <t xml:space="preserve"> September 06</t>
  </si>
  <si>
    <t xml:space="preserve"> 2018 17:36:56</t>
  </si>
  <si>
    <t xml:space="preserve"> 2018 17:38:39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</si>
  <si>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</si>
  <si>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</si>
  <si>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</si>
  <si>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</si>
  <si>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</si>
  <si>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</si>
  <si>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</si>
  <si>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</si>
  <si>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</si>
  <si>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</si>
  <si>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</si>
  <si>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</si>
  <si>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</si>
  <si>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</si>
  <si>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</si>
  <si>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</si>
  <si>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</si>
  <si>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</si>
  <si>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</si>
  <si>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</si>
  <si>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</si>
  <si>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</si>
  <si>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</si>
  <si>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</si>
  <si>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</si>
  <si>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</si>
  <si>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</si>
  <si>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</si>
  <si>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</si>
  <si>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</si>
  <si>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</si>
  <si>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</si>
  <si>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</si>
  <si>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CLvsLO</t>
  </si>
  <si>
    <t>G</t>
  </si>
  <si>
    <t>L</t>
  </si>
  <si>
    <t>M</t>
  </si>
  <si>
    <t>AP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</si>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</sst>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rgb="FFFF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ck">
        <color indexed="64"/>
      </right>
      <top/>
      <bottom/>
      <diagonal/>
    </border>
  </borders>
  <cellStyleXfs count="42">
    <xf numFmtId="0" fontId="0" fillId="0" borderId="0"/>
    <xf numFmtId="0" fontId="12" fillId="0" borderId="0" applyNumberFormat="0" applyFill="0" applyBorder="0" applyAlignment="0" applyProtection="0"/>
    <xf numFmtId="0" fontId="13" fillId="0" borderId="10" applyNumberFormat="0" applyFill="0" applyAlignment="0" applyProtection="0"/>
    <xf numFmtId="0" fontId="14" fillId="0" borderId="11" applyNumberFormat="0" applyFill="0" applyAlignment="0" applyProtection="0"/>
    <xf numFmtId="0" fontId="15" fillId="0" borderId="12" applyNumberFormat="0" applyFill="0" applyAlignment="0" applyProtection="0"/>
    <xf numFmtId="0" fontId="15" fillId="0" borderId="0" applyNumberFormat="0" applyFill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13" applyNumberFormat="0" applyAlignment="0" applyProtection="0"/>
    <xf numFmtId="0" fontId="20" fillId="11" borderId="14" applyNumberFormat="0" applyAlignment="0" applyProtection="0"/>
    <xf numFmtId="0" fontId="21" fillId="11" borderId="13" applyNumberFormat="0" applyAlignment="0" applyProtection="0"/>
    <xf numFmtId="0" fontId="22" fillId="0" borderId="15" applyNumberFormat="0" applyFill="0" applyAlignment="0" applyProtection="0"/>
    <xf numFmtId="0" fontId="23" fillId="12" borderId="16" applyNumberFormat="0" applyAlignment="0" applyProtection="0"/>
    <xf numFmtId="0" fontId="1" fillId="0" borderId="0" applyNumberFormat="0" applyFill="0" applyBorder="0" applyAlignment="0" applyProtection="0"/>
    <xf numFmtId="0" fontId="11" fillId="13" borderId="17" applyNumberFormat="0" applyFont="0" applyAlignment="0" applyProtection="0"/>
    <xf numFmtId="0" fontId="24" fillId="0" borderId="0" applyNumberFormat="0" applyFill="0" applyBorder="0" applyAlignment="0" applyProtection="0"/>
    <xf numFmtId="0" fontId="5" fillId="0" borderId="18" applyNumberFormat="0" applyFill="0" applyAlignment="0" applyProtection="0"/>
    <xf numFmtId="0" fontId="25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25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5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25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25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25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110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0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1" fontId="8" fillId="2" borderId="19" xfId="0" applyNumberFormat="1" applyFont="1" applyFill="1" applyBorder="1" applyAlignment="1">
      <alignment horizontal="center" vertical="center" wrapText="1"/>
    </xf>
    <xf numFmtId="1" fontId="9" fillId="2" borderId="20" xfId="0" applyNumberFormat="1" applyFont="1" applyFill="1" applyBorder="1" applyAlignment="1">
      <alignment horizontal="center" vertical="center" wrapText="1"/>
    </xf>
    <xf numFmtId="1" fontId="9" fillId="2" borderId="21" xfId="0" applyNumberFormat="1" applyFont="1" applyFill="1" applyBorder="1" applyAlignment="1">
      <alignment horizontal="center" vertical="center" wrapText="1"/>
    </xf>
    <xf numFmtId="1" fontId="9" fillId="0" borderId="19" xfId="0" applyNumberFormat="1" applyFont="1" applyFill="1" applyBorder="1" applyAlignment="1">
      <alignment horizontal="center" vertical="center" wrapText="1"/>
    </xf>
    <xf numFmtId="1" fontId="9" fillId="2" borderId="19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91 MHz IF, HSLO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00801089583043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CLvsLO!$H$5:$H$2054</c:f>
              <c:numCache>
                <c:formatCode>General</c:formatCode>
                <c:ptCount val="2050"/>
                <c:pt idx="0">
                  <c:v>-20.497451999999999</c:v>
                </c:pt>
                <c:pt idx="1">
                  <c:v>-19.626472</c:v>
                </c:pt>
                <c:pt idx="2">
                  <c:v>-17.090983999999999</c:v>
                </c:pt>
                <c:pt idx="3">
                  <c:v>-16.447966000000001</c:v>
                </c:pt>
                <c:pt idx="4">
                  <c:v>-14.709315999999999</c:v>
                </c:pt>
                <c:pt idx="5">
                  <c:v>-12.902068999999999</c:v>
                </c:pt>
                <c:pt idx="6">
                  <c:v>-11.610561000000001</c:v>
                </c:pt>
                <c:pt idx="7">
                  <c:v>-10.17126</c:v>
                </c:pt>
                <c:pt idx="8">
                  <c:v>-9.4700393999999992</c:v>
                </c:pt>
                <c:pt idx="9">
                  <c:v>-8.4965419999999998</c:v>
                </c:pt>
                <c:pt idx="10">
                  <c:v>-7.9123998000000002</c:v>
                </c:pt>
                <c:pt idx="11">
                  <c:v>-7.3645535000000004</c:v>
                </c:pt>
                <c:pt idx="12">
                  <c:v>-7.1457385999999996</c:v>
                </c:pt>
                <c:pt idx="13">
                  <c:v>-6.8592367000000003</c:v>
                </c:pt>
                <c:pt idx="14">
                  <c:v>-6.7284554999999999</c:v>
                </c:pt>
                <c:pt idx="15">
                  <c:v>-6.7043299999999997</c:v>
                </c:pt>
                <c:pt idx="16">
                  <c:v>-6.7429876000000002</c:v>
                </c:pt>
                <c:pt idx="17">
                  <c:v>-6.7095298999999997</c:v>
                </c:pt>
                <c:pt idx="18">
                  <c:v>-6.5848469999999999</c:v>
                </c:pt>
                <c:pt idx="19">
                  <c:v>-6.6414089000000001</c:v>
                </c:pt>
                <c:pt idx="20">
                  <c:v>-6.7422743000000001</c:v>
                </c:pt>
                <c:pt idx="21">
                  <c:v>-6.7615647000000001</c:v>
                </c:pt>
                <c:pt idx="22">
                  <c:v>-6.7821392999999999</c:v>
                </c:pt>
                <c:pt idx="23">
                  <c:v>-6.8438258000000003</c:v>
                </c:pt>
                <c:pt idx="24">
                  <c:v>-6.8788666999999997</c:v>
                </c:pt>
                <c:pt idx="25">
                  <c:v>-6.9596996000000004</c:v>
                </c:pt>
                <c:pt idx="26">
                  <c:v>-7.0066261000000001</c:v>
                </c:pt>
                <c:pt idx="27">
                  <c:v>-7.0040630999999998</c:v>
                </c:pt>
                <c:pt idx="28">
                  <c:v>-7.0726890999999998</c:v>
                </c:pt>
                <c:pt idx="29">
                  <c:v>-7.0971188999999999</c:v>
                </c:pt>
                <c:pt idx="30">
                  <c:v>-7.1173691999999997</c:v>
                </c:pt>
                <c:pt idx="31">
                  <c:v>-7.1841207000000002</c:v>
                </c:pt>
                <c:pt idx="32">
                  <c:v>-7.2117057000000004</c:v>
                </c:pt>
                <c:pt idx="33">
                  <c:v>-7.1507316000000003</c:v>
                </c:pt>
                <c:pt idx="34">
                  <c:v>-7.2480950000000002</c:v>
                </c:pt>
                <c:pt idx="35">
                  <c:v>-7.2640615000000004</c:v>
                </c:pt>
                <c:pt idx="36">
                  <c:v>-7.2895532000000003</c:v>
                </c:pt>
                <c:pt idx="37">
                  <c:v>-7.2798090000000002</c:v>
                </c:pt>
                <c:pt idx="38">
                  <c:v>-7.3153324</c:v>
                </c:pt>
                <c:pt idx="39">
                  <c:v>-7.2568307000000001</c:v>
                </c:pt>
                <c:pt idx="40">
                  <c:v>-7.2474689000000003</c:v>
                </c:pt>
                <c:pt idx="41">
                  <c:v>-7.1903930000000003</c:v>
                </c:pt>
                <c:pt idx="42">
                  <c:v>-7.1835518</c:v>
                </c:pt>
                <c:pt idx="43">
                  <c:v>-7.1389994999999997</c:v>
                </c:pt>
                <c:pt idx="44">
                  <c:v>-7.1088414000000002</c:v>
                </c:pt>
                <c:pt idx="45">
                  <c:v>-7.0983539000000002</c:v>
                </c:pt>
                <c:pt idx="46">
                  <c:v>-7.0680594000000001</c:v>
                </c:pt>
                <c:pt idx="47">
                  <c:v>-7.0462436999999998</c:v>
                </c:pt>
                <c:pt idx="48">
                  <c:v>-7.0257411000000003</c:v>
                </c:pt>
                <c:pt idx="49">
                  <c:v>-7.0259518999999999</c:v>
                </c:pt>
                <c:pt idx="50">
                  <c:v>-7.0016087999999996</c:v>
                </c:pt>
                <c:pt idx="51">
                  <c:v>-6.9884024</c:v>
                </c:pt>
                <c:pt idx="52">
                  <c:v>-7.0323443000000001</c:v>
                </c:pt>
                <c:pt idx="53">
                  <c:v>-7.0594196</c:v>
                </c:pt>
                <c:pt idx="54">
                  <c:v>-7.1582483999999997</c:v>
                </c:pt>
                <c:pt idx="55">
                  <c:v>-7.2103038000000002</c:v>
                </c:pt>
                <c:pt idx="56">
                  <c:v>-7.3165373999999996</c:v>
                </c:pt>
                <c:pt idx="57">
                  <c:v>-7.3083676999999998</c:v>
                </c:pt>
                <c:pt idx="58">
                  <c:v>-7.4285478999999999</c:v>
                </c:pt>
                <c:pt idx="59">
                  <c:v>-7.3971505000000004</c:v>
                </c:pt>
                <c:pt idx="60">
                  <c:v>-7.3525248000000003</c:v>
                </c:pt>
                <c:pt idx="61">
                  <c:v>-7.3851461</c:v>
                </c:pt>
                <c:pt idx="62">
                  <c:v>-7.3318142999999996</c:v>
                </c:pt>
                <c:pt idx="63">
                  <c:v>-7.3512196999999997</c:v>
                </c:pt>
                <c:pt idx="64">
                  <c:v>-7.3394760999999997</c:v>
                </c:pt>
                <c:pt idx="65">
                  <c:v>-7.2295503999999999</c:v>
                </c:pt>
                <c:pt idx="66">
                  <c:v>-7.3179846</c:v>
                </c:pt>
                <c:pt idx="67">
                  <c:v>-7.2578874000000004</c:v>
                </c:pt>
                <c:pt idx="68">
                  <c:v>-7.2009477999999998</c:v>
                </c:pt>
                <c:pt idx="69">
                  <c:v>-7.2442555000000004</c:v>
                </c:pt>
                <c:pt idx="70">
                  <c:v>-7.3169975000000003</c:v>
                </c:pt>
                <c:pt idx="71">
                  <c:v>-7.3043202999999997</c:v>
                </c:pt>
                <c:pt idx="72">
                  <c:v>-7.3007526</c:v>
                </c:pt>
                <c:pt idx="73">
                  <c:v>-7.3394456000000003</c:v>
                </c:pt>
                <c:pt idx="74">
                  <c:v>-7.2755751999999996</c:v>
                </c:pt>
                <c:pt idx="75">
                  <c:v>-7.3323907999999998</c:v>
                </c:pt>
                <c:pt idx="76">
                  <c:v>-7.3361492000000004</c:v>
                </c:pt>
                <c:pt idx="77">
                  <c:v>-7.3109779000000001</c:v>
                </c:pt>
                <c:pt idx="78">
                  <c:v>-7.3834175999999996</c:v>
                </c:pt>
                <c:pt idx="79">
                  <c:v>-7.4080601000000001</c:v>
                </c:pt>
                <c:pt idx="80">
                  <c:v>-7.3970159999999998</c:v>
                </c:pt>
                <c:pt idx="81">
                  <c:v>-7.4528803999999997</c:v>
                </c:pt>
                <c:pt idx="82">
                  <c:v>-7.4904099000000004</c:v>
                </c:pt>
                <c:pt idx="83">
                  <c:v>-7.5201206000000003</c:v>
                </c:pt>
                <c:pt idx="84">
                  <c:v>-7.5524205999999996</c:v>
                </c:pt>
                <c:pt idx="85">
                  <c:v>-7.5469217000000004</c:v>
                </c:pt>
                <c:pt idx="86">
                  <c:v>-7.5814795000000004</c:v>
                </c:pt>
                <c:pt idx="87">
                  <c:v>-7.5953378999999996</c:v>
                </c:pt>
                <c:pt idx="88">
                  <c:v>-7.6084886000000003</c:v>
                </c:pt>
                <c:pt idx="89">
                  <c:v>-7.5951985999999998</c:v>
                </c:pt>
                <c:pt idx="90">
                  <c:v>-7.6431149999999999</c:v>
                </c:pt>
                <c:pt idx="91">
                  <c:v>-7.6447744000000002</c:v>
                </c:pt>
                <c:pt idx="92">
                  <c:v>-7.6790317999999997</c:v>
                </c:pt>
                <c:pt idx="93">
                  <c:v>-7.7151971000000001</c:v>
                </c:pt>
                <c:pt idx="94">
                  <c:v>-7.6766009000000004</c:v>
                </c:pt>
                <c:pt idx="95">
                  <c:v>-7.6656041000000004</c:v>
                </c:pt>
                <c:pt idx="96">
                  <c:v>-7.7327937999999996</c:v>
                </c:pt>
                <c:pt idx="97">
                  <c:v>-7.7479262000000002</c:v>
                </c:pt>
                <c:pt idx="98">
                  <c:v>-7.7729502000000004</c:v>
                </c:pt>
                <c:pt idx="99">
                  <c:v>-7.7654766999999998</c:v>
                </c:pt>
                <c:pt idx="100">
                  <c:v>-7.7645420999999999</c:v>
                </c:pt>
                <c:pt idx="101">
                  <c:v>-7.7841778000000001</c:v>
                </c:pt>
                <c:pt idx="102">
                  <c:v>-7.7978725000000004</c:v>
                </c:pt>
                <c:pt idx="103">
                  <c:v>-7.9482068999999997</c:v>
                </c:pt>
                <c:pt idx="104">
                  <c:v>-7.9076624000000004</c:v>
                </c:pt>
                <c:pt idx="105">
                  <c:v>-7.9381509000000001</c:v>
                </c:pt>
                <c:pt idx="106">
                  <c:v>-7.7683214999999999</c:v>
                </c:pt>
                <c:pt idx="107">
                  <c:v>-7.7474151000000004</c:v>
                </c:pt>
                <c:pt idx="108">
                  <c:v>-7.7485347000000004</c:v>
                </c:pt>
                <c:pt idx="109">
                  <c:v>-7.7620597</c:v>
                </c:pt>
                <c:pt idx="110">
                  <c:v>-7.7163805999999999</c:v>
                </c:pt>
                <c:pt idx="111">
                  <c:v>-7.7511581999999999</c:v>
                </c:pt>
                <c:pt idx="112">
                  <c:v>-7.8149905000000004</c:v>
                </c:pt>
                <c:pt idx="113">
                  <c:v>-7.9749683999999998</c:v>
                </c:pt>
                <c:pt idx="114">
                  <c:v>-8.0628033000000006</c:v>
                </c:pt>
                <c:pt idx="115">
                  <c:v>-8.0943784999999995</c:v>
                </c:pt>
                <c:pt idx="116">
                  <c:v>-8.1862659000000004</c:v>
                </c:pt>
                <c:pt idx="117">
                  <c:v>-8.2779512000000004</c:v>
                </c:pt>
                <c:pt idx="118">
                  <c:v>-8.2443179999999998</c:v>
                </c:pt>
                <c:pt idx="119">
                  <c:v>-8.2414856000000007</c:v>
                </c:pt>
                <c:pt idx="120">
                  <c:v>-8.2210301999999995</c:v>
                </c:pt>
                <c:pt idx="121">
                  <c:v>-8.2144375000000007</c:v>
                </c:pt>
                <c:pt idx="122">
                  <c:v>-8.2037095999999998</c:v>
                </c:pt>
                <c:pt idx="123">
                  <c:v>-8.1632843000000008</c:v>
                </c:pt>
                <c:pt idx="124">
                  <c:v>-8.1663245999999994</c:v>
                </c:pt>
                <c:pt idx="125">
                  <c:v>-8.1544246999999999</c:v>
                </c:pt>
                <c:pt idx="126">
                  <c:v>-8.1575327000000009</c:v>
                </c:pt>
                <c:pt idx="127">
                  <c:v>-8.1621188999999994</c:v>
                </c:pt>
                <c:pt idx="128">
                  <c:v>-8.1685333</c:v>
                </c:pt>
                <c:pt idx="129">
                  <c:v>-8.1618299000000007</c:v>
                </c:pt>
                <c:pt idx="130">
                  <c:v>-8.1738586000000009</c:v>
                </c:pt>
                <c:pt idx="131">
                  <c:v>-8.2138442999999999</c:v>
                </c:pt>
                <c:pt idx="132">
                  <c:v>-8.2125567999999998</c:v>
                </c:pt>
                <c:pt idx="133">
                  <c:v>-8.2389554999999994</c:v>
                </c:pt>
                <c:pt idx="134">
                  <c:v>-8.3340139000000004</c:v>
                </c:pt>
                <c:pt idx="135">
                  <c:v>-8.3350649000000008</c:v>
                </c:pt>
                <c:pt idx="136">
                  <c:v>-8.4142846999999996</c:v>
                </c:pt>
                <c:pt idx="137">
                  <c:v>-8.4853096000000008</c:v>
                </c:pt>
                <c:pt idx="138">
                  <c:v>-8.5606355999999995</c:v>
                </c:pt>
                <c:pt idx="139">
                  <c:v>-8.5422057999999996</c:v>
                </c:pt>
                <c:pt idx="140">
                  <c:v>-8.6042509000000003</c:v>
                </c:pt>
                <c:pt idx="141">
                  <c:v>-8.6593485000000001</c:v>
                </c:pt>
                <c:pt idx="142">
                  <c:v>-8.7573708999999997</c:v>
                </c:pt>
                <c:pt idx="143">
                  <c:v>-8.7759456999999994</c:v>
                </c:pt>
                <c:pt idx="144">
                  <c:v>-8.7728795999999996</c:v>
                </c:pt>
                <c:pt idx="145">
                  <c:v>-8.7891264000000007</c:v>
                </c:pt>
                <c:pt idx="146">
                  <c:v>-8.8207492999999992</c:v>
                </c:pt>
                <c:pt idx="147">
                  <c:v>-8.8097171999999997</c:v>
                </c:pt>
                <c:pt idx="148">
                  <c:v>-8.7861176000000007</c:v>
                </c:pt>
                <c:pt idx="149">
                  <c:v>-8.7922791999999994</c:v>
                </c:pt>
                <c:pt idx="150">
                  <c:v>-8.8102140000000002</c:v>
                </c:pt>
                <c:pt idx="151">
                  <c:v>-8.7864407999999994</c:v>
                </c:pt>
                <c:pt idx="152">
                  <c:v>-8.7344674999999992</c:v>
                </c:pt>
                <c:pt idx="153">
                  <c:v>-8.7404221999999994</c:v>
                </c:pt>
                <c:pt idx="154">
                  <c:v>-8.7063036</c:v>
                </c:pt>
                <c:pt idx="155">
                  <c:v>-8.6959581000000004</c:v>
                </c:pt>
                <c:pt idx="156">
                  <c:v>-8.6754798999999991</c:v>
                </c:pt>
                <c:pt idx="157">
                  <c:v>-8.6977329000000001</c:v>
                </c:pt>
                <c:pt idx="158">
                  <c:v>-8.6937704</c:v>
                </c:pt>
                <c:pt idx="159">
                  <c:v>-8.7044706000000005</c:v>
                </c:pt>
                <c:pt idx="160">
                  <c:v>-8.7104540000000004</c:v>
                </c:pt>
                <c:pt idx="161">
                  <c:v>-8.7419472000000003</c:v>
                </c:pt>
                <c:pt idx="162">
                  <c:v>-8.7391719999999999</c:v>
                </c:pt>
                <c:pt idx="163">
                  <c:v>-8.7670574000000006</c:v>
                </c:pt>
                <c:pt idx="164">
                  <c:v>-8.7742500000000003</c:v>
                </c:pt>
                <c:pt idx="165">
                  <c:v>-8.7796287999999993</c:v>
                </c:pt>
                <c:pt idx="166">
                  <c:v>-8.8139935000000005</c:v>
                </c:pt>
                <c:pt idx="167">
                  <c:v>-8.8603058000000008</c:v>
                </c:pt>
                <c:pt idx="168">
                  <c:v>-8.8779812000000007</c:v>
                </c:pt>
                <c:pt idx="169">
                  <c:v>-8.9012203000000003</c:v>
                </c:pt>
                <c:pt idx="170">
                  <c:v>-8.9313029999999998</c:v>
                </c:pt>
                <c:pt idx="171">
                  <c:v>-8.9666624000000006</c:v>
                </c:pt>
                <c:pt idx="172">
                  <c:v>-8.9837989999999994</c:v>
                </c:pt>
                <c:pt idx="173">
                  <c:v>-9.0120859000000006</c:v>
                </c:pt>
                <c:pt idx="174">
                  <c:v>-9.0767860000000002</c:v>
                </c:pt>
                <c:pt idx="175">
                  <c:v>-9.1075859000000001</c:v>
                </c:pt>
                <c:pt idx="176">
                  <c:v>-9.1452513</c:v>
                </c:pt>
                <c:pt idx="177">
                  <c:v>-9.1812123999999997</c:v>
                </c:pt>
                <c:pt idx="178">
                  <c:v>-9.1794013999999997</c:v>
                </c:pt>
                <c:pt idx="179">
                  <c:v>-9.1983843000000007</c:v>
                </c:pt>
                <c:pt idx="180">
                  <c:v>-9.2403230999999995</c:v>
                </c:pt>
                <c:pt idx="181">
                  <c:v>-9.2656068999999999</c:v>
                </c:pt>
                <c:pt idx="182">
                  <c:v>-9.3494119999999992</c:v>
                </c:pt>
                <c:pt idx="183">
                  <c:v>-9.4671182999999992</c:v>
                </c:pt>
                <c:pt idx="184">
                  <c:v>-9.4810838999999998</c:v>
                </c:pt>
                <c:pt idx="185">
                  <c:v>-9.5886058999999992</c:v>
                </c:pt>
                <c:pt idx="186">
                  <c:v>-9.6434441</c:v>
                </c:pt>
                <c:pt idx="187">
                  <c:v>-9.7456303000000002</c:v>
                </c:pt>
                <c:pt idx="188">
                  <c:v>-9.8222904</c:v>
                </c:pt>
                <c:pt idx="189">
                  <c:v>-9.9142103000000006</c:v>
                </c:pt>
                <c:pt idx="190">
                  <c:v>-9.9982328000000003</c:v>
                </c:pt>
                <c:pt idx="191">
                  <c:v>-10.152225</c:v>
                </c:pt>
                <c:pt idx="192">
                  <c:v>-10.220314999999999</c:v>
                </c:pt>
                <c:pt idx="193">
                  <c:v>-10.302875999999999</c:v>
                </c:pt>
                <c:pt idx="194">
                  <c:v>-10.393345</c:v>
                </c:pt>
                <c:pt idx="195">
                  <c:v>-10.502598000000001</c:v>
                </c:pt>
                <c:pt idx="196">
                  <c:v>-10.618302999999999</c:v>
                </c:pt>
                <c:pt idx="197">
                  <c:v>-10.633699</c:v>
                </c:pt>
                <c:pt idx="198">
                  <c:v>-10.674963</c:v>
                </c:pt>
                <c:pt idx="199">
                  <c:v>-10.763232</c:v>
                </c:pt>
                <c:pt idx="200">
                  <c:v>-10.880419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-21.095564</c:v>
                </c:pt>
                <c:pt idx="1">
                  <c:v>-20.650386999999998</c:v>
                </c:pt>
                <c:pt idx="2">
                  <c:v>-19.960536999999999</c:v>
                </c:pt>
                <c:pt idx="3">
                  <c:v>-19.120152000000001</c:v>
                </c:pt>
                <c:pt idx="4">
                  <c:v>-18.263752</c:v>
                </c:pt>
                <c:pt idx="5">
                  <c:v>-17.416264000000002</c:v>
                </c:pt>
                <c:pt idx="6">
                  <c:v>-16.417458</c:v>
                </c:pt>
                <c:pt idx="7">
                  <c:v>-15.479165999999999</c:v>
                </c:pt>
                <c:pt idx="8">
                  <c:v>-14.510270999999999</c:v>
                </c:pt>
                <c:pt idx="9">
                  <c:v>-13.560893</c:v>
                </c:pt>
                <c:pt idx="10">
                  <c:v>-12.685668</c:v>
                </c:pt>
                <c:pt idx="11">
                  <c:v>-11.944896</c:v>
                </c:pt>
                <c:pt idx="12">
                  <c:v>-11.303042</c:v>
                </c:pt>
                <c:pt idx="13">
                  <c:v>-10.781126</c:v>
                </c:pt>
                <c:pt idx="14">
                  <c:v>-10.338069000000001</c:v>
                </c:pt>
                <c:pt idx="15">
                  <c:v>-9.9974469999999993</c:v>
                </c:pt>
                <c:pt idx="16">
                  <c:v>-9.7047796000000002</c:v>
                </c:pt>
                <c:pt idx="17">
                  <c:v>-9.4784383999999999</c:v>
                </c:pt>
                <c:pt idx="18">
                  <c:v>-9.2992287000000005</c:v>
                </c:pt>
                <c:pt idx="19">
                  <c:v>-9.1682558000000007</c:v>
                </c:pt>
                <c:pt idx="20">
                  <c:v>-9.0586157000000007</c:v>
                </c:pt>
                <c:pt idx="21">
                  <c:v>-9.0001040000000003</c:v>
                </c:pt>
                <c:pt idx="22">
                  <c:v>-8.9586705999999996</c:v>
                </c:pt>
                <c:pt idx="23">
                  <c:v>-8.9287519</c:v>
                </c:pt>
                <c:pt idx="24">
                  <c:v>-8.9202595000000002</c:v>
                </c:pt>
                <c:pt idx="25">
                  <c:v>-8.9233960999999997</c:v>
                </c:pt>
                <c:pt idx="26">
                  <c:v>-8.9154940000000007</c:v>
                </c:pt>
                <c:pt idx="27">
                  <c:v>-8.9083919999999992</c:v>
                </c:pt>
                <c:pt idx="28">
                  <c:v>-8.8932848</c:v>
                </c:pt>
                <c:pt idx="29">
                  <c:v>-8.8698540000000001</c:v>
                </c:pt>
                <c:pt idx="30">
                  <c:v>-8.8455133000000004</c:v>
                </c:pt>
                <c:pt idx="31">
                  <c:v>-8.8127747000000003</c:v>
                </c:pt>
                <c:pt idx="32">
                  <c:v>-8.7782582999999992</c:v>
                </c:pt>
                <c:pt idx="33">
                  <c:v>-8.7612962999999997</c:v>
                </c:pt>
                <c:pt idx="34">
                  <c:v>-8.7349806000000001</c:v>
                </c:pt>
                <c:pt idx="35">
                  <c:v>-8.7093029000000008</c:v>
                </c:pt>
                <c:pt idx="36">
                  <c:v>-8.6990843000000009</c:v>
                </c:pt>
                <c:pt idx="37">
                  <c:v>-8.6804179999999995</c:v>
                </c:pt>
                <c:pt idx="38">
                  <c:v>-8.6512375000000006</c:v>
                </c:pt>
                <c:pt idx="39">
                  <c:v>-8.6173792000000002</c:v>
                </c:pt>
                <c:pt idx="40">
                  <c:v>-8.5733327999999993</c:v>
                </c:pt>
                <c:pt idx="41">
                  <c:v>-8.5254068000000007</c:v>
                </c:pt>
                <c:pt idx="42">
                  <c:v>-8.4775571999999997</c:v>
                </c:pt>
                <c:pt idx="43">
                  <c:v>-8.4277324999999994</c:v>
                </c:pt>
                <c:pt idx="44">
                  <c:v>-8.3806715000000001</c:v>
                </c:pt>
                <c:pt idx="45">
                  <c:v>-8.3434162000000001</c:v>
                </c:pt>
                <c:pt idx="46">
                  <c:v>-8.3120670000000008</c:v>
                </c:pt>
                <c:pt idx="47">
                  <c:v>-8.2874602999999993</c:v>
                </c:pt>
                <c:pt idx="48">
                  <c:v>-8.2754964999999991</c:v>
                </c:pt>
                <c:pt idx="49">
                  <c:v>-8.2812119000000006</c:v>
                </c:pt>
                <c:pt idx="50">
                  <c:v>-8.2943335000000005</c:v>
                </c:pt>
                <c:pt idx="51">
                  <c:v>-8.3257750999999995</c:v>
                </c:pt>
                <c:pt idx="52">
                  <c:v>-8.3851261000000008</c:v>
                </c:pt>
                <c:pt idx="53">
                  <c:v>-8.4609365000000007</c:v>
                </c:pt>
                <c:pt idx="54">
                  <c:v>-8.5633391999999997</c:v>
                </c:pt>
                <c:pt idx="55">
                  <c:v>-8.6942576999999996</c:v>
                </c:pt>
                <c:pt idx="56">
                  <c:v>-8.8367424000000003</c:v>
                </c:pt>
                <c:pt idx="57">
                  <c:v>-8.9772558</c:v>
                </c:pt>
                <c:pt idx="58">
                  <c:v>-9.1197146999999994</c:v>
                </c:pt>
                <c:pt idx="59">
                  <c:v>-9.2461929000000005</c:v>
                </c:pt>
                <c:pt idx="60">
                  <c:v>-9.3475409000000003</c:v>
                </c:pt>
                <c:pt idx="61">
                  <c:v>-9.4382514999999998</c:v>
                </c:pt>
                <c:pt idx="62">
                  <c:v>-9.5201682999999999</c:v>
                </c:pt>
                <c:pt idx="63">
                  <c:v>-9.5778599</c:v>
                </c:pt>
                <c:pt idx="64">
                  <c:v>-9.6370535000000004</c:v>
                </c:pt>
                <c:pt idx="65">
                  <c:v>-9.6904163000000008</c:v>
                </c:pt>
                <c:pt idx="66">
                  <c:v>-9.7346839999999997</c:v>
                </c:pt>
                <c:pt idx="67">
                  <c:v>-9.7755966000000001</c:v>
                </c:pt>
                <c:pt idx="68">
                  <c:v>-9.8163012999999992</c:v>
                </c:pt>
                <c:pt idx="69">
                  <c:v>-9.8314275999999996</c:v>
                </c:pt>
                <c:pt idx="70">
                  <c:v>-9.8497362000000006</c:v>
                </c:pt>
                <c:pt idx="71">
                  <c:v>-9.8623934000000002</c:v>
                </c:pt>
                <c:pt idx="72">
                  <c:v>-9.8616609999999998</c:v>
                </c:pt>
                <c:pt idx="73">
                  <c:v>-9.8557500999999998</c:v>
                </c:pt>
                <c:pt idx="74">
                  <c:v>-9.8579539999999994</c:v>
                </c:pt>
                <c:pt idx="75">
                  <c:v>-9.8348493999999995</c:v>
                </c:pt>
                <c:pt idx="76">
                  <c:v>-9.8126469000000007</c:v>
                </c:pt>
                <c:pt idx="77">
                  <c:v>-9.7849044999999997</c:v>
                </c:pt>
                <c:pt idx="78">
                  <c:v>-9.7561053999999992</c:v>
                </c:pt>
                <c:pt idx="79">
                  <c:v>-9.7148398999999994</c:v>
                </c:pt>
                <c:pt idx="80">
                  <c:v>-9.6829471999999992</c:v>
                </c:pt>
                <c:pt idx="81">
                  <c:v>-9.6360188000000004</c:v>
                </c:pt>
                <c:pt idx="82">
                  <c:v>-9.5902156999999999</c:v>
                </c:pt>
                <c:pt idx="83">
                  <c:v>-9.5491056000000007</c:v>
                </c:pt>
                <c:pt idx="84">
                  <c:v>-9.5069760999999993</c:v>
                </c:pt>
                <c:pt idx="85">
                  <c:v>-9.4708281000000003</c:v>
                </c:pt>
                <c:pt idx="86">
                  <c:v>-9.4423723000000006</c:v>
                </c:pt>
                <c:pt idx="87">
                  <c:v>-9.4088469000000003</c:v>
                </c:pt>
                <c:pt idx="88">
                  <c:v>-9.3678855999999993</c:v>
                </c:pt>
                <c:pt idx="89">
                  <c:v>-9.3276052000000007</c:v>
                </c:pt>
                <c:pt idx="90">
                  <c:v>-9.2824507000000001</c:v>
                </c:pt>
                <c:pt idx="91">
                  <c:v>-9.2324275999999994</c:v>
                </c:pt>
                <c:pt idx="92">
                  <c:v>-9.1882906000000002</c:v>
                </c:pt>
                <c:pt idx="93">
                  <c:v>-9.1369848000000005</c:v>
                </c:pt>
                <c:pt idx="94">
                  <c:v>-9.0893201999999995</c:v>
                </c:pt>
                <c:pt idx="95">
                  <c:v>-9.0470638000000001</c:v>
                </c:pt>
                <c:pt idx="96">
                  <c:v>-8.9947146999999994</c:v>
                </c:pt>
                <c:pt idx="97">
                  <c:v>-8.9485644999999998</c:v>
                </c:pt>
                <c:pt idx="98">
                  <c:v>-8.9239359</c:v>
                </c:pt>
                <c:pt idx="99">
                  <c:v>-8.9197807000000005</c:v>
                </c:pt>
                <c:pt idx="100">
                  <c:v>-8.8933000999999994</c:v>
                </c:pt>
                <c:pt idx="101">
                  <c:v>-8.8850964999999995</c:v>
                </c:pt>
                <c:pt idx="102">
                  <c:v>-8.8847742000000007</c:v>
                </c:pt>
                <c:pt idx="103">
                  <c:v>-8.8879050999999993</c:v>
                </c:pt>
                <c:pt idx="104">
                  <c:v>-8.8798218000000002</c:v>
                </c:pt>
                <c:pt idx="105">
                  <c:v>-8.8916540000000008</c:v>
                </c:pt>
                <c:pt idx="106">
                  <c:v>-8.9048318999999996</c:v>
                </c:pt>
                <c:pt idx="107">
                  <c:v>-8.9110794000000002</c:v>
                </c:pt>
                <c:pt idx="108">
                  <c:v>-8.9098901999999995</c:v>
                </c:pt>
                <c:pt idx="109">
                  <c:v>-8.9378481000000001</c:v>
                </c:pt>
                <c:pt idx="110">
                  <c:v>-9.0008373000000006</c:v>
                </c:pt>
                <c:pt idx="111">
                  <c:v>-9.0761699999999994</c:v>
                </c:pt>
                <c:pt idx="112">
                  <c:v>-9.1574974000000005</c:v>
                </c:pt>
                <c:pt idx="113">
                  <c:v>-9.2505387999999993</c:v>
                </c:pt>
                <c:pt idx="114">
                  <c:v>-9.3117380000000001</c:v>
                </c:pt>
                <c:pt idx="115">
                  <c:v>-9.3340054000000006</c:v>
                </c:pt>
                <c:pt idx="116">
                  <c:v>-9.3444195000000008</c:v>
                </c:pt>
                <c:pt idx="117">
                  <c:v>-9.3333416000000007</c:v>
                </c:pt>
                <c:pt idx="118">
                  <c:v>-9.2960463000000004</c:v>
                </c:pt>
                <c:pt idx="119">
                  <c:v>-9.2519063999999993</c:v>
                </c:pt>
                <c:pt idx="120">
                  <c:v>-9.2082815</c:v>
                </c:pt>
                <c:pt idx="121">
                  <c:v>-9.1509046999999999</c:v>
                </c:pt>
                <c:pt idx="122">
                  <c:v>-9.1008434000000005</c:v>
                </c:pt>
                <c:pt idx="123">
                  <c:v>-9.0553159999999995</c:v>
                </c:pt>
                <c:pt idx="124">
                  <c:v>-9.0194873999999992</c:v>
                </c:pt>
                <c:pt idx="125">
                  <c:v>-8.9969739999999998</c:v>
                </c:pt>
                <c:pt idx="126">
                  <c:v>-8.9846763999999997</c:v>
                </c:pt>
                <c:pt idx="127">
                  <c:v>-8.9837141000000003</c:v>
                </c:pt>
                <c:pt idx="128">
                  <c:v>-8.9915570999999996</c:v>
                </c:pt>
                <c:pt idx="129">
                  <c:v>-8.9998778999999995</c:v>
                </c:pt>
                <c:pt idx="130">
                  <c:v>-9.0084371999999995</c:v>
                </c:pt>
                <c:pt idx="131">
                  <c:v>-9.0194711999999999</c:v>
                </c:pt>
                <c:pt idx="132">
                  <c:v>-9.0318470000000008</c:v>
                </c:pt>
                <c:pt idx="133">
                  <c:v>-9.0568761999999996</c:v>
                </c:pt>
                <c:pt idx="134">
                  <c:v>-9.0879353999999992</c:v>
                </c:pt>
                <c:pt idx="135">
                  <c:v>-9.1194200999999993</c:v>
                </c:pt>
                <c:pt idx="136">
                  <c:v>-9.1681299000000003</c:v>
                </c:pt>
                <c:pt idx="137">
                  <c:v>-9.2074423000000003</c:v>
                </c:pt>
                <c:pt idx="138">
                  <c:v>-9.2331400000000006</c:v>
                </c:pt>
                <c:pt idx="139">
                  <c:v>-9.2545222999999996</c:v>
                </c:pt>
                <c:pt idx="140">
                  <c:v>-9.2858018999999992</c:v>
                </c:pt>
                <c:pt idx="141">
                  <c:v>-9.2933787999999993</c:v>
                </c:pt>
                <c:pt idx="142">
                  <c:v>-9.3125991999999993</c:v>
                </c:pt>
                <c:pt idx="143">
                  <c:v>-9.3285312999999999</c:v>
                </c:pt>
                <c:pt idx="144">
                  <c:v>-9.3431777999999994</c:v>
                </c:pt>
                <c:pt idx="145">
                  <c:v>-9.3430643</c:v>
                </c:pt>
                <c:pt idx="146">
                  <c:v>-9.3442773999999993</c:v>
                </c:pt>
                <c:pt idx="147">
                  <c:v>-9.3346929999999997</c:v>
                </c:pt>
                <c:pt idx="148">
                  <c:v>-9.3363818999999992</c:v>
                </c:pt>
                <c:pt idx="149">
                  <c:v>-9.3273945000000005</c:v>
                </c:pt>
                <c:pt idx="150">
                  <c:v>-9.3145761</c:v>
                </c:pt>
                <c:pt idx="151">
                  <c:v>-9.2996224999999999</c:v>
                </c:pt>
                <c:pt idx="152">
                  <c:v>-9.2799586999999999</c:v>
                </c:pt>
                <c:pt idx="153">
                  <c:v>-9.2532110000000003</c:v>
                </c:pt>
                <c:pt idx="154">
                  <c:v>-9.2303485999999992</c:v>
                </c:pt>
                <c:pt idx="155">
                  <c:v>-9.2047825000000003</c:v>
                </c:pt>
                <c:pt idx="156">
                  <c:v>-9.1892004000000007</c:v>
                </c:pt>
                <c:pt idx="157">
                  <c:v>-9.1810168999999995</c:v>
                </c:pt>
                <c:pt idx="158">
                  <c:v>-9.1711186999999992</c:v>
                </c:pt>
                <c:pt idx="159">
                  <c:v>-9.1690673999999994</c:v>
                </c:pt>
                <c:pt idx="160">
                  <c:v>-9.1757317</c:v>
                </c:pt>
                <c:pt idx="161">
                  <c:v>-9.1814137000000002</c:v>
                </c:pt>
                <c:pt idx="162">
                  <c:v>-9.1852102000000002</c:v>
                </c:pt>
                <c:pt idx="163">
                  <c:v>-9.1931151999999994</c:v>
                </c:pt>
                <c:pt idx="164">
                  <c:v>-9.2034120999999995</c:v>
                </c:pt>
                <c:pt idx="165">
                  <c:v>-9.2152204999999991</c:v>
                </c:pt>
                <c:pt idx="166">
                  <c:v>-9.2257051000000008</c:v>
                </c:pt>
                <c:pt idx="167">
                  <c:v>-9.2477502999999999</c:v>
                </c:pt>
                <c:pt idx="168">
                  <c:v>-9.2729654000000004</c:v>
                </c:pt>
                <c:pt idx="169">
                  <c:v>-9.2994842999999996</c:v>
                </c:pt>
                <c:pt idx="170">
                  <c:v>-9.3277760000000001</c:v>
                </c:pt>
                <c:pt idx="171">
                  <c:v>-9.3646621999999997</c:v>
                </c:pt>
                <c:pt idx="172">
                  <c:v>-9.4158524999999997</c:v>
                </c:pt>
                <c:pt idx="173">
                  <c:v>-9.4756107000000007</c:v>
                </c:pt>
                <c:pt idx="174">
                  <c:v>-9.5402508000000008</c:v>
                </c:pt>
                <c:pt idx="175">
                  <c:v>-9.6086024999999999</c:v>
                </c:pt>
                <c:pt idx="176">
                  <c:v>-9.6779737000000008</c:v>
                </c:pt>
                <c:pt idx="177">
                  <c:v>-9.7350768999999993</c:v>
                </c:pt>
                <c:pt idx="178">
                  <c:v>-9.7940836000000004</c:v>
                </c:pt>
                <c:pt idx="179">
                  <c:v>-9.8392277000000004</c:v>
                </c:pt>
                <c:pt idx="180">
                  <c:v>-9.8906735999999995</c:v>
                </c:pt>
                <c:pt idx="181">
                  <c:v>-9.9453382000000001</c:v>
                </c:pt>
                <c:pt idx="182">
                  <c:v>-10.002407</c:v>
                </c:pt>
                <c:pt idx="183">
                  <c:v>-10.052485000000001</c:v>
                </c:pt>
                <c:pt idx="184">
                  <c:v>-10.124869</c:v>
                </c:pt>
                <c:pt idx="185">
                  <c:v>-10.197414999999999</c:v>
                </c:pt>
                <c:pt idx="186">
                  <c:v>-10.266795</c:v>
                </c:pt>
                <c:pt idx="187">
                  <c:v>-10.344382</c:v>
                </c:pt>
                <c:pt idx="188">
                  <c:v>-10.42704</c:v>
                </c:pt>
                <c:pt idx="189">
                  <c:v>-10.516836</c:v>
                </c:pt>
                <c:pt idx="190">
                  <c:v>-10.611776000000001</c:v>
                </c:pt>
                <c:pt idx="191">
                  <c:v>-10.714127</c:v>
                </c:pt>
                <c:pt idx="192">
                  <c:v>-10.810537</c:v>
                </c:pt>
                <c:pt idx="193">
                  <c:v>-10.907347</c:v>
                </c:pt>
                <c:pt idx="194">
                  <c:v>-10.986826000000001</c:v>
                </c:pt>
                <c:pt idx="195">
                  <c:v>-11.058429</c:v>
                </c:pt>
                <c:pt idx="196">
                  <c:v>-11.112803</c:v>
                </c:pt>
                <c:pt idx="197">
                  <c:v>-11.166805</c:v>
                </c:pt>
                <c:pt idx="198">
                  <c:v>-11.216099</c:v>
                </c:pt>
                <c:pt idx="199">
                  <c:v>-11.255424</c:v>
                </c:pt>
                <c:pt idx="200">
                  <c:v>-11.282066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5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14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0</c:v>
                </c:pt>
                <c:pt idx="1">
                  <c:v>-9.4457000000005564E-3</c:v>
                </c:pt>
                <c:pt idx="2">
                  <c:v>-7.0792000000006183E-3</c:v>
                </c:pt>
                <c:pt idx="3">
                  <c:v>-1.44239000000006E-2</c:v>
                </c:pt>
                <c:pt idx="4">
                  <c:v>-2.8827699999999901E-2</c:v>
                </c:pt>
                <c:pt idx="5">
                  <c:v>-4.9746999999999986E-2</c:v>
                </c:pt>
                <c:pt idx="6">
                  <c:v>-6.3278700000000576E-2</c:v>
                </c:pt>
                <c:pt idx="7">
                  <c:v>-6.5400600000000253E-2</c:v>
                </c:pt>
                <c:pt idx="8">
                  <c:v>-9.1913700000000098E-2</c:v>
                </c:pt>
                <c:pt idx="9">
                  <c:v>-0.10963590000000067</c:v>
                </c:pt>
                <c:pt idx="10">
                  <c:v>-0.12710050000000006</c:v>
                </c:pt>
                <c:pt idx="11">
                  <c:v>-0.1419807000000004</c:v>
                </c:pt>
                <c:pt idx="12">
                  <c:v>-0.15298990000000057</c:v>
                </c:pt>
                <c:pt idx="13">
                  <c:v>-0.17623950000000033</c:v>
                </c:pt>
                <c:pt idx="14">
                  <c:v>-0.19399220000000028</c:v>
                </c:pt>
                <c:pt idx="15">
                  <c:v>-0.22644380000000019</c:v>
                </c:pt>
                <c:pt idx="16">
                  <c:v>-0.23614650000000026</c:v>
                </c:pt>
                <c:pt idx="17">
                  <c:v>-0.22742420000000063</c:v>
                </c:pt>
                <c:pt idx="18">
                  <c:v>-0.22162870000000012</c:v>
                </c:pt>
                <c:pt idx="19">
                  <c:v>-0.2388893000000003</c:v>
                </c:pt>
                <c:pt idx="20">
                  <c:v>-0.26849990000000012</c:v>
                </c:pt>
                <c:pt idx="21">
                  <c:v>-0.30529220000000024</c:v>
                </c:pt>
                <c:pt idx="22">
                  <c:v>-0.32604029999999984</c:v>
                </c:pt>
                <c:pt idx="23">
                  <c:v>-0.35488989999999987</c:v>
                </c:pt>
                <c:pt idx="24">
                  <c:v>-0.36166199999999993</c:v>
                </c:pt>
                <c:pt idx="25">
                  <c:v>-0.3745308000000005</c:v>
                </c:pt>
                <c:pt idx="26">
                  <c:v>-0.37680630000000015</c:v>
                </c:pt>
                <c:pt idx="27">
                  <c:v>-0.38975340000000003</c:v>
                </c:pt>
                <c:pt idx="28">
                  <c:v>-0.38543709999999987</c:v>
                </c:pt>
                <c:pt idx="29">
                  <c:v>-0.37265399999999982</c:v>
                </c:pt>
                <c:pt idx="30">
                  <c:v>-0.34881070000000047</c:v>
                </c:pt>
                <c:pt idx="31">
                  <c:v>-0.3436275000000002</c:v>
                </c:pt>
                <c:pt idx="32">
                  <c:v>-0.35230929999999994</c:v>
                </c:pt>
                <c:pt idx="33">
                  <c:v>-0.37354429999999983</c:v>
                </c:pt>
                <c:pt idx="34">
                  <c:v>-0.40993360000000045</c:v>
                </c:pt>
                <c:pt idx="35">
                  <c:v>-0.46019610000000011</c:v>
                </c:pt>
                <c:pt idx="36">
                  <c:v>-0.52188880000000015</c:v>
                </c:pt>
                <c:pt idx="37">
                  <c:v>-0.60420180000000023</c:v>
                </c:pt>
                <c:pt idx="38">
                  <c:v>-0.70159960000000066</c:v>
                </c:pt>
                <c:pt idx="39">
                  <c:v>-0.79350140000000025</c:v>
                </c:pt>
                <c:pt idx="40">
                  <c:v>-0.86572460000000095</c:v>
                </c:pt>
                <c:pt idx="41">
                  <c:v>-0.93126970000000053</c:v>
                </c:pt>
                <c:pt idx="42">
                  <c:v>-0.99242020000000064</c:v>
                </c:pt>
                <c:pt idx="43">
                  <c:v>-1.0359907999999995</c:v>
                </c:pt>
                <c:pt idx="44">
                  <c:v>-1.0536643000000003</c:v>
                </c:pt>
                <c:pt idx="45">
                  <c:v>-1.0850754</c:v>
                </c:pt>
                <c:pt idx="46">
                  <c:v>-1.1311036000000003</c:v>
                </c:pt>
                <c:pt idx="47">
                  <c:v>-1.1916476000000005</c:v>
                </c:pt>
                <c:pt idx="48">
                  <c:v>-1.222447400000001</c:v>
                </c:pt>
                <c:pt idx="49">
                  <c:v>-1.2419158000000001</c:v>
                </c:pt>
                <c:pt idx="50">
                  <c:v>-1.2552232999999999</c:v>
                </c:pt>
                <c:pt idx="51">
                  <c:v>-1.2939777999999995</c:v>
                </c:pt>
                <c:pt idx="52">
                  <c:v>-1.3345957000000004</c:v>
                </c:pt>
                <c:pt idx="53">
                  <c:v>-1.3563175999999997</c:v>
                </c:pt>
                <c:pt idx="54">
                  <c:v>-1.3811597999999998</c:v>
                </c:pt>
                <c:pt idx="55">
                  <c:v>-1.4074736000000003</c:v>
                </c:pt>
                <c:pt idx="56">
                  <c:v>-1.4501887000000009</c:v>
                </c:pt>
                <c:pt idx="57">
                  <c:v>-1.4929847999999994</c:v>
                </c:pt>
                <c:pt idx="58">
                  <c:v>-1.5451278999999998</c:v>
                </c:pt>
                <c:pt idx="59">
                  <c:v>-1.6243048</c:v>
                </c:pt>
                <c:pt idx="60">
                  <c:v>-1.7081509000000006</c:v>
                </c:pt>
                <c:pt idx="61">
                  <c:v>-1.807267200000001</c:v>
                </c:pt>
                <c:pt idx="62">
                  <c:v>-1.9182864000000004</c:v>
                </c:pt>
                <c:pt idx="63">
                  <c:v>-2.0689172999999998</c:v>
                </c:pt>
                <c:pt idx="64">
                  <c:v>-2.2786026000000001</c:v>
                </c:pt>
                <c:pt idx="65">
                  <c:v>-2.522584000000001</c:v>
                </c:pt>
                <c:pt idx="66">
                  <c:v>-2.8139668000000002</c:v>
                </c:pt>
                <c:pt idx="67">
                  <c:v>-3.1689235000000009</c:v>
                </c:pt>
                <c:pt idx="68">
                  <c:v>-3.6408554999999998</c:v>
                </c:pt>
                <c:pt idx="69">
                  <c:v>-4.2106265000000009</c:v>
                </c:pt>
                <c:pt idx="70">
                  <c:v>-4.8677885000000005</c:v>
                </c:pt>
                <c:pt idx="71">
                  <c:v>-5.5833114999999998</c:v>
                </c:pt>
                <c:pt idx="72">
                  <c:v>-6.3592935000000006</c:v>
                </c:pt>
                <c:pt idx="73">
                  <c:v>-7.1656625000000007</c:v>
                </c:pt>
                <c:pt idx="74">
                  <c:v>-8.031114500000001</c:v>
                </c:pt>
                <c:pt idx="75">
                  <c:v>-8.9475304999999992</c:v>
                </c:pt>
                <c:pt idx="76">
                  <c:v>-9.9363844999999991</c:v>
                </c:pt>
                <c:pt idx="77">
                  <c:v>-10.967758499999999</c:v>
                </c:pt>
                <c:pt idx="78">
                  <c:v>-12.044672500000001</c:v>
                </c:pt>
                <c:pt idx="79">
                  <c:v>-13.150861499999998</c:v>
                </c:pt>
                <c:pt idx="80">
                  <c:v>-14.277095499999998</c:v>
                </c:pt>
                <c:pt idx="81">
                  <c:v>-15.4357145</c:v>
                </c:pt>
                <c:pt idx="82">
                  <c:v>-16.628532499999999</c:v>
                </c:pt>
                <c:pt idx="83">
                  <c:v>-17.874326499999999</c:v>
                </c:pt>
                <c:pt idx="84">
                  <c:v>-19.146043500000001</c:v>
                </c:pt>
                <c:pt idx="85">
                  <c:v>-20.471227499999998</c:v>
                </c:pt>
                <c:pt idx="86">
                  <c:v>-21.839838499999999</c:v>
                </c:pt>
                <c:pt idx="87">
                  <c:v>-23.287612499999998</c:v>
                </c:pt>
                <c:pt idx="88">
                  <c:v>-24.803213499999998</c:v>
                </c:pt>
                <c:pt idx="89">
                  <c:v>-26.492246499999997</c:v>
                </c:pt>
                <c:pt idx="90">
                  <c:v>-28.277784499999999</c:v>
                </c:pt>
                <c:pt idx="91">
                  <c:v>-30.223833500000001</c:v>
                </c:pt>
                <c:pt idx="92">
                  <c:v>-32.331579500000004</c:v>
                </c:pt>
                <c:pt idx="93">
                  <c:v>-34.641141500000003</c:v>
                </c:pt>
                <c:pt idx="94">
                  <c:v>-36.7377495</c:v>
                </c:pt>
                <c:pt idx="95">
                  <c:v>-38.392545500000004</c:v>
                </c:pt>
                <c:pt idx="96">
                  <c:v>-38.848291500000002</c:v>
                </c:pt>
                <c:pt idx="97">
                  <c:v>-38.437929500000003</c:v>
                </c:pt>
                <c:pt idx="98">
                  <c:v>-37.193578500000001</c:v>
                </c:pt>
                <c:pt idx="99">
                  <c:v>-35.916650500000003</c:v>
                </c:pt>
                <c:pt idx="100">
                  <c:v>-35.024946500000006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14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-4.8642199999999747E-2</c:v>
                </c:pt>
                <c:pt idx="1">
                  <c:v>-3.6914900000001083E-2</c:v>
                </c:pt>
                <c:pt idx="2">
                  <c:v>-9.8924999999994156E-3</c:v>
                </c:pt>
                <c:pt idx="3">
                  <c:v>0</c:v>
                </c:pt>
                <c:pt idx="4">
                  <c:v>-2.7228000000008024E-3</c:v>
                </c:pt>
                <c:pt idx="5">
                  <c:v>-3.7143800000000837E-2</c:v>
                </c:pt>
                <c:pt idx="6">
                  <c:v>-8.0016200000001092E-2</c:v>
                </c:pt>
                <c:pt idx="7">
                  <c:v>-0.11184700000000092</c:v>
                </c:pt>
                <c:pt idx="8">
                  <c:v>-0.13990790000000075</c:v>
                </c:pt>
                <c:pt idx="9">
                  <c:v>-0.17063910000000071</c:v>
                </c:pt>
                <c:pt idx="10">
                  <c:v>-0.20527080000000097</c:v>
                </c:pt>
                <c:pt idx="11">
                  <c:v>-0.24639990000000012</c:v>
                </c:pt>
                <c:pt idx="12">
                  <c:v>-0.27477649999999976</c:v>
                </c:pt>
                <c:pt idx="13">
                  <c:v>-0.30837160000000097</c:v>
                </c:pt>
                <c:pt idx="14">
                  <c:v>-0.33503059999999962</c:v>
                </c:pt>
                <c:pt idx="15">
                  <c:v>-0.36640930000000083</c:v>
                </c:pt>
                <c:pt idx="16">
                  <c:v>-0.39907269999999961</c:v>
                </c:pt>
                <c:pt idx="17">
                  <c:v>-0.41873649999999962</c:v>
                </c:pt>
                <c:pt idx="18">
                  <c:v>-0.45218000000000025</c:v>
                </c:pt>
                <c:pt idx="19">
                  <c:v>-0.48411560000000087</c:v>
                </c:pt>
                <c:pt idx="20">
                  <c:v>-0.52067760000000085</c:v>
                </c:pt>
                <c:pt idx="21">
                  <c:v>-0.55544090000000068</c:v>
                </c:pt>
                <c:pt idx="22">
                  <c:v>-0.5952731</c:v>
                </c:pt>
                <c:pt idx="23">
                  <c:v>-0.66150570000000108</c:v>
                </c:pt>
                <c:pt idx="24">
                  <c:v>-0.73090080000000057</c:v>
                </c:pt>
                <c:pt idx="25">
                  <c:v>-0.80000210000000038</c:v>
                </c:pt>
                <c:pt idx="26">
                  <c:v>-0.85207470000000107</c:v>
                </c:pt>
                <c:pt idx="27">
                  <c:v>-0.88724050000000076</c:v>
                </c:pt>
                <c:pt idx="28">
                  <c:v>-0.90179829999999939</c:v>
                </c:pt>
                <c:pt idx="29">
                  <c:v>-0.89762310000000056</c:v>
                </c:pt>
                <c:pt idx="30">
                  <c:v>-0.89835840000000111</c:v>
                </c:pt>
                <c:pt idx="31">
                  <c:v>-0.89834500000000084</c:v>
                </c:pt>
                <c:pt idx="32">
                  <c:v>-0.93425090000000033</c:v>
                </c:pt>
                <c:pt idx="33">
                  <c:v>-0.98463730000000105</c:v>
                </c:pt>
                <c:pt idx="34">
                  <c:v>-1.0729046000000011</c:v>
                </c:pt>
                <c:pt idx="35">
                  <c:v>-1.171088300000001</c:v>
                </c:pt>
                <c:pt idx="36">
                  <c:v>-1.2834073000000004</c:v>
                </c:pt>
                <c:pt idx="37">
                  <c:v>-1.3917952000000007</c:v>
                </c:pt>
                <c:pt idx="38">
                  <c:v>-1.4984807999999994</c:v>
                </c:pt>
                <c:pt idx="39">
                  <c:v>-1.5989710000000006</c:v>
                </c:pt>
                <c:pt idx="40">
                  <c:v>-1.6951339999999995</c:v>
                </c:pt>
                <c:pt idx="41">
                  <c:v>-1.787032</c:v>
                </c:pt>
                <c:pt idx="42">
                  <c:v>-1.8687439999999995</c:v>
                </c:pt>
                <c:pt idx="43">
                  <c:v>-1.926438000000001</c:v>
                </c:pt>
                <c:pt idx="44">
                  <c:v>-1.9644449999999996</c:v>
                </c:pt>
                <c:pt idx="45">
                  <c:v>-2.0019819999999999</c:v>
                </c:pt>
                <c:pt idx="46">
                  <c:v>-2.0605250000000002</c:v>
                </c:pt>
                <c:pt idx="47">
                  <c:v>-2.123603000000001</c:v>
                </c:pt>
                <c:pt idx="48">
                  <c:v>-2.147456</c:v>
                </c:pt>
                <c:pt idx="49">
                  <c:v>-2.1382399999999997</c:v>
                </c:pt>
                <c:pt idx="50">
                  <c:v>-2.1003140000000009</c:v>
                </c:pt>
                <c:pt idx="51">
                  <c:v>-2.0827790000000004</c:v>
                </c:pt>
                <c:pt idx="52">
                  <c:v>-2.0675480000000004</c:v>
                </c:pt>
                <c:pt idx="53">
                  <c:v>-2.0508869999999995</c:v>
                </c:pt>
                <c:pt idx="54">
                  <c:v>-2.0473370000000006</c:v>
                </c:pt>
                <c:pt idx="55">
                  <c:v>-2.0696750000000002</c:v>
                </c:pt>
                <c:pt idx="56">
                  <c:v>-2.1234750000000009</c:v>
                </c:pt>
                <c:pt idx="57">
                  <c:v>-2.1881400000000006</c:v>
                </c:pt>
                <c:pt idx="58">
                  <c:v>-2.2661309999999997</c:v>
                </c:pt>
                <c:pt idx="59">
                  <c:v>-2.3664579999999997</c:v>
                </c:pt>
                <c:pt idx="60">
                  <c:v>-2.4776199999999999</c:v>
                </c:pt>
                <c:pt idx="61">
                  <c:v>-2.5968160000000005</c:v>
                </c:pt>
                <c:pt idx="62">
                  <c:v>-2.7333879999999997</c:v>
                </c:pt>
                <c:pt idx="63">
                  <c:v>-2.9136939999999996</c:v>
                </c:pt>
                <c:pt idx="64">
                  <c:v>-3.1656659999999999</c:v>
                </c:pt>
                <c:pt idx="65">
                  <c:v>-3.4278530000000007</c:v>
                </c:pt>
                <c:pt idx="66">
                  <c:v>-3.7122580000000003</c:v>
                </c:pt>
                <c:pt idx="67">
                  <c:v>-4.0135290000000001</c:v>
                </c:pt>
                <c:pt idx="68">
                  <c:v>-4.3860080000000004</c:v>
                </c:pt>
                <c:pt idx="69">
                  <c:v>-4.8142300000000002</c:v>
                </c:pt>
                <c:pt idx="70">
                  <c:v>-5.3101479999999999</c:v>
                </c:pt>
                <c:pt idx="71">
                  <c:v>-5.8502880000000008</c:v>
                </c:pt>
                <c:pt idx="72">
                  <c:v>-6.4363620000000008</c:v>
                </c:pt>
                <c:pt idx="73">
                  <c:v>-7.0807149999999996</c:v>
                </c:pt>
                <c:pt idx="74">
                  <c:v>-7.8344909999999999</c:v>
                </c:pt>
                <c:pt idx="75">
                  <c:v>-8.6754940000000005</c:v>
                </c:pt>
                <c:pt idx="76">
                  <c:v>-9.5903770000000002</c:v>
                </c:pt>
                <c:pt idx="77">
                  <c:v>-10.575246</c:v>
                </c:pt>
                <c:pt idx="78">
                  <c:v>-11.644978999999999</c:v>
                </c:pt>
                <c:pt idx="79">
                  <c:v>-12.799475999999999</c:v>
                </c:pt>
                <c:pt idx="80">
                  <c:v>-13.998874000000001</c:v>
                </c:pt>
                <c:pt idx="81">
                  <c:v>-15.217212</c:v>
                </c:pt>
                <c:pt idx="82">
                  <c:v>-16.478341</c:v>
                </c:pt>
                <c:pt idx="83">
                  <c:v>-17.765782000000002</c:v>
                </c:pt>
                <c:pt idx="84">
                  <c:v>-19.105256000000001</c:v>
                </c:pt>
                <c:pt idx="85">
                  <c:v>-20.469063999999999</c:v>
                </c:pt>
                <c:pt idx="86">
                  <c:v>-21.921870000000002</c:v>
                </c:pt>
                <c:pt idx="87">
                  <c:v>-23.470652999999999</c:v>
                </c:pt>
                <c:pt idx="88">
                  <c:v>-25.118079000000002</c:v>
                </c:pt>
                <c:pt idx="89">
                  <c:v>-26.903274000000003</c:v>
                </c:pt>
                <c:pt idx="90">
                  <c:v>-28.818133000000003</c:v>
                </c:pt>
                <c:pt idx="91">
                  <c:v>-30.912101</c:v>
                </c:pt>
                <c:pt idx="92">
                  <c:v>-33.175128000000001</c:v>
                </c:pt>
                <c:pt idx="93">
                  <c:v>-35.369632000000003</c:v>
                </c:pt>
                <c:pt idx="94">
                  <c:v>-37.3063</c:v>
                </c:pt>
                <c:pt idx="95">
                  <c:v>-38.409708999999999</c:v>
                </c:pt>
                <c:pt idx="96">
                  <c:v>-38.615034999999999</c:v>
                </c:pt>
                <c:pt idx="97">
                  <c:v>-37.895152000000003</c:v>
                </c:pt>
                <c:pt idx="98">
                  <c:v>-36.704352</c:v>
                </c:pt>
                <c:pt idx="99">
                  <c:v>-35.455030999999998</c:v>
                </c:pt>
                <c:pt idx="100">
                  <c:v>-34.630496000000001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2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</a:t>
            </a:r>
          </a:p>
        </c:rich>
      </c:tx>
      <c:layout>
        <c:manualLayout>
          <c:xMode val="edge"/>
          <c:yMode val="edge"/>
          <c:x val="0.41459703935735731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8.2283524999999997</c:v>
                </c:pt>
                <c:pt idx="1">
                  <c:v>7.8276553</c:v>
                </c:pt>
                <c:pt idx="2">
                  <c:v>6.5637407000000003</c:v>
                </c:pt>
                <c:pt idx="3">
                  <c:v>4.4658999000000001</c:v>
                </c:pt>
                <c:pt idx="4">
                  <c:v>3.4327624000000001</c:v>
                </c:pt>
                <c:pt idx="5">
                  <c:v>3.6652483999999999</c:v>
                </c:pt>
                <c:pt idx="6">
                  <c:v>4.3664002000000002</c:v>
                </c:pt>
                <c:pt idx="7">
                  <c:v>5.3070683000000001</c:v>
                </c:pt>
                <c:pt idx="8">
                  <c:v>6.1421142</c:v>
                </c:pt>
                <c:pt idx="9">
                  <c:v>6.9692574</c:v>
                </c:pt>
                <c:pt idx="10">
                  <c:v>7.9335613</c:v>
                </c:pt>
                <c:pt idx="11">
                  <c:v>8.8448925000000003</c:v>
                </c:pt>
                <c:pt idx="12">
                  <c:v>9.7860489000000008</c:v>
                </c:pt>
                <c:pt idx="13">
                  <c:v>10.500804</c:v>
                </c:pt>
                <c:pt idx="14">
                  <c:v>11.200996999999999</c:v>
                </c:pt>
                <c:pt idx="15">
                  <c:v>11.560494</c:v>
                </c:pt>
                <c:pt idx="16">
                  <c:v>11.902526999999999</c:v>
                </c:pt>
                <c:pt idx="17">
                  <c:v>12.007084000000001</c:v>
                </c:pt>
                <c:pt idx="18">
                  <c:v>12.253762999999999</c:v>
                </c:pt>
                <c:pt idx="19">
                  <c:v>12.626576</c:v>
                </c:pt>
                <c:pt idx="20">
                  <c:v>13.409039</c:v>
                </c:pt>
                <c:pt idx="21">
                  <c:v>14.174664999999999</c:v>
                </c:pt>
                <c:pt idx="22">
                  <c:v>14.590801000000001</c:v>
                </c:pt>
                <c:pt idx="23">
                  <c:v>14.617241</c:v>
                </c:pt>
                <c:pt idx="24">
                  <c:v>14.703856</c:v>
                </c:pt>
                <c:pt idx="25">
                  <c:v>14.900999000000001</c:v>
                </c:pt>
                <c:pt idx="26">
                  <c:v>14.936139000000001</c:v>
                </c:pt>
                <c:pt idx="27">
                  <c:v>14.339722999999999</c:v>
                </c:pt>
                <c:pt idx="28">
                  <c:v>13.284471999999999</c:v>
                </c:pt>
                <c:pt idx="29">
                  <c:v>12.196457000000001</c:v>
                </c:pt>
                <c:pt idx="30">
                  <c:v>11.388489</c:v>
                </c:pt>
                <c:pt idx="31">
                  <c:v>10.901843</c:v>
                </c:pt>
                <c:pt idx="32">
                  <c:v>10.502456</c:v>
                </c:pt>
                <c:pt idx="33">
                  <c:v>10.286092</c:v>
                </c:pt>
                <c:pt idx="34">
                  <c:v>10.263439999999999</c:v>
                </c:pt>
                <c:pt idx="35">
                  <c:v>10.366607999999999</c:v>
                </c:pt>
                <c:pt idx="36">
                  <c:v>10.568466000000001</c:v>
                </c:pt>
                <c:pt idx="37">
                  <c:v>10.690535000000001</c:v>
                </c:pt>
                <c:pt idx="38">
                  <c:v>10.843232</c:v>
                </c:pt>
                <c:pt idx="39">
                  <c:v>10.924863</c:v>
                </c:pt>
                <c:pt idx="40">
                  <c:v>11.075313</c:v>
                </c:pt>
                <c:pt idx="41">
                  <c:v>11.366694000000001</c:v>
                </c:pt>
                <c:pt idx="42">
                  <c:v>11.835864000000001</c:v>
                </c:pt>
                <c:pt idx="43">
                  <c:v>12.458905</c:v>
                </c:pt>
                <c:pt idx="44">
                  <c:v>13.103016999999999</c:v>
                </c:pt>
                <c:pt idx="45">
                  <c:v>13.795144000000001</c:v>
                </c:pt>
                <c:pt idx="46">
                  <c:v>14.294104000000001</c:v>
                </c:pt>
                <c:pt idx="47">
                  <c:v>14.737322000000001</c:v>
                </c:pt>
                <c:pt idx="48">
                  <c:v>15.032303000000001</c:v>
                </c:pt>
                <c:pt idx="49">
                  <c:v>15.075585</c:v>
                </c:pt>
                <c:pt idx="50">
                  <c:v>15.174817000000001</c:v>
                </c:pt>
                <c:pt idx="51">
                  <c:v>15.155847</c:v>
                </c:pt>
                <c:pt idx="52">
                  <c:v>15.431006999999999</c:v>
                </c:pt>
                <c:pt idx="53">
                  <c:v>15.535693999999999</c:v>
                </c:pt>
                <c:pt idx="54">
                  <c:v>15.840299</c:v>
                </c:pt>
                <c:pt idx="55">
                  <c:v>15.921392000000001</c:v>
                </c:pt>
                <c:pt idx="56">
                  <c:v>15.735358</c:v>
                </c:pt>
                <c:pt idx="57">
                  <c:v>14.991904999999999</c:v>
                </c:pt>
                <c:pt idx="58">
                  <c:v>14.279889000000001</c:v>
                </c:pt>
                <c:pt idx="59">
                  <c:v>13.715322</c:v>
                </c:pt>
                <c:pt idx="60">
                  <c:v>13.405306</c:v>
                </c:pt>
                <c:pt idx="61">
                  <c:v>13.207404</c:v>
                </c:pt>
                <c:pt idx="62">
                  <c:v>13.162184999999999</c:v>
                </c:pt>
                <c:pt idx="63">
                  <c:v>13.443433000000001</c:v>
                </c:pt>
                <c:pt idx="64">
                  <c:v>13.804154</c:v>
                </c:pt>
                <c:pt idx="65">
                  <c:v>14.289774</c:v>
                </c:pt>
                <c:pt idx="66">
                  <c:v>14.706019</c:v>
                </c:pt>
                <c:pt idx="67">
                  <c:v>15.133235000000001</c:v>
                </c:pt>
                <c:pt idx="68">
                  <c:v>15.11937</c:v>
                </c:pt>
                <c:pt idx="69">
                  <c:v>15.020588</c:v>
                </c:pt>
                <c:pt idx="70">
                  <c:v>14.709365</c:v>
                </c:pt>
                <c:pt idx="71">
                  <c:v>14.577359</c:v>
                </c:pt>
                <c:pt idx="72">
                  <c:v>14.442868000000001</c:v>
                </c:pt>
                <c:pt idx="73">
                  <c:v>14.251073999999999</c:v>
                </c:pt>
                <c:pt idx="74">
                  <c:v>14.068077000000001</c:v>
                </c:pt>
                <c:pt idx="75">
                  <c:v>14.10877</c:v>
                </c:pt>
                <c:pt idx="76">
                  <c:v>14.139256</c:v>
                </c:pt>
                <c:pt idx="77">
                  <c:v>13.980865</c:v>
                </c:pt>
                <c:pt idx="78">
                  <c:v>13.586988</c:v>
                </c:pt>
                <c:pt idx="79">
                  <c:v>13.472023</c:v>
                </c:pt>
                <c:pt idx="80">
                  <c:v>13.686869</c:v>
                </c:pt>
                <c:pt idx="81">
                  <c:v>13.984223999999999</c:v>
                </c:pt>
                <c:pt idx="82">
                  <c:v>14.289804</c:v>
                </c:pt>
                <c:pt idx="83">
                  <c:v>14.466823</c:v>
                </c:pt>
                <c:pt idx="84">
                  <c:v>14.675808999999999</c:v>
                </c:pt>
                <c:pt idx="85">
                  <c:v>14.781843</c:v>
                </c:pt>
                <c:pt idx="86">
                  <c:v>14.917816999999999</c:v>
                </c:pt>
                <c:pt idx="87">
                  <c:v>15.025295</c:v>
                </c:pt>
                <c:pt idx="88">
                  <c:v>15.110882</c:v>
                </c:pt>
                <c:pt idx="89">
                  <c:v>15.370998999999999</c:v>
                </c:pt>
                <c:pt idx="90">
                  <c:v>15.747451999999999</c:v>
                </c:pt>
                <c:pt idx="91">
                  <c:v>16.104590999999999</c:v>
                </c:pt>
                <c:pt idx="92">
                  <c:v>16.330649999999999</c:v>
                </c:pt>
                <c:pt idx="93">
                  <c:v>16.254608000000001</c:v>
                </c:pt>
                <c:pt idx="94">
                  <c:v>16.341622999999998</c:v>
                </c:pt>
                <c:pt idx="95">
                  <c:v>16.271833000000001</c:v>
                </c:pt>
                <c:pt idx="96">
                  <c:v>16.419875999999999</c:v>
                </c:pt>
                <c:pt idx="97">
                  <c:v>16.252707999999998</c:v>
                </c:pt>
                <c:pt idx="98">
                  <c:v>16.199341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26.155709999999999</c:v>
                </c:pt>
                <c:pt idx="1">
                  <c:v>24.639313000000001</c:v>
                </c:pt>
                <c:pt idx="2">
                  <c:v>21.929673999999999</c:v>
                </c:pt>
                <c:pt idx="3">
                  <c:v>18.300972000000002</c:v>
                </c:pt>
                <c:pt idx="4">
                  <c:v>13.722975</c:v>
                </c:pt>
                <c:pt idx="5">
                  <c:v>9.6787986999999998</c:v>
                </c:pt>
                <c:pt idx="6">
                  <c:v>7.2938590000000003</c:v>
                </c:pt>
                <c:pt idx="7">
                  <c:v>6.9279336999999996</c:v>
                </c:pt>
                <c:pt idx="8">
                  <c:v>7.5435977000000003</c:v>
                </c:pt>
                <c:pt idx="9">
                  <c:v>8.4890337000000002</c:v>
                </c:pt>
                <c:pt idx="10">
                  <c:v>9.4284811000000008</c:v>
                </c:pt>
                <c:pt idx="11">
                  <c:v>10.308306999999999</c:v>
                </c:pt>
                <c:pt idx="12">
                  <c:v>11.093927000000001</c:v>
                </c:pt>
                <c:pt idx="13">
                  <c:v>11.746297</c:v>
                </c:pt>
                <c:pt idx="14">
                  <c:v>12.350349</c:v>
                </c:pt>
                <c:pt idx="15">
                  <c:v>12.881364</c:v>
                </c:pt>
                <c:pt idx="16">
                  <c:v>13.250342</c:v>
                </c:pt>
                <c:pt idx="17">
                  <c:v>13.2197</c:v>
                </c:pt>
                <c:pt idx="18">
                  <c:v>13.028111000000001</c:v>
                </c:pt>
                <c:pt idx="19">
                  <c:v>13.007028</c:v>
                </c:pt>
                <c:pt idx="20">
                  <c:v>13.289471000000001</c:v>
                </c:pt>
                <c:pt idx="21">
                  <c:v>13.826991</c:v>
                </c:pt>
                <c:pt idx="22">
                  <c:v>14.600987</c:v>
                </c:pt>
                <c:pt idx="23">
                  <c:v>15.433273</c:v>
                </c:pt>
                <c:pt idx="24">
                  <c:v>16.107683000000002</c:v>
                </c:pt>
                <c:pt idx="25">
                  <c:v>16.734209</c:v>
                </c:pt>
                <c:pt idx="26">
                  <c:v>17.553608000000001</c:v>
                </c:pt>
                <c:pt idx="27">
                  <c:v>18.087240000000001</c:v>
                </c:pt>
                <c:pt idx="28">
                  <c:v>17.85153</c:v>
                </c:pt>
                <c:pt idx="29">
                  <c:v>16.973344999999998</c:v>
                </c:pt>
                <c:pt idx="30">
                  <c:v>16.418603999999998</c:v>
                </c:pt>
                <c:pt idx="31">
                  <c:v>16.177212000000001</c:v>
                </c:pt>
                <c:pt idx="32">
                  <c:v>16.126389</c:v>
                </c:pt>
                <c:pt idx="33">
                  <c:v>16.109553999999999</c:v>
                </c:pt>
                <c:pt idx="34">
                  <c:v>16.234545000000001</c:v>
                </c:pt>
                <c:pt idx="35">
                  <c:v>16.484268</c:v>
                </c:pt>
                <c:pt idx="36">
                  <c:v>16.403151000000001</c:v>
                </c:pt>
                <c:pt idx="37">
                  <c:v>16.396605999999998</c:v>
                </c:pt>
                <c:pt idx="38">
                  <c:v>15.980295999999999</c:v>
                </c:pt>
                <c:pt idx="39">
                  <c:v>15.692012</c:v>
                </c:pt>
                <c:pt idx="40">
                  <c:v>15.291224</c:v>
                </c:pt>
                <c:pt idx="41">
                  <c:v>15.230873000000001</c:v>
                </c:pt>
                <c:pt idx="42">
                  <c:v>15.245628</c:v>
                </c:pt>
                <c:pt idx="43">
                  <c:v>15.344901</c:v>
                </c:pt>
                <c:pt idx="44">
                  <c:v>15.457564</c:v>
                </c:pt>
                <c:pt idx="45">
                  <c:v>15.464365000000001</c:v>
                </c:pt>
                <c:pt idx="46">
                  <c:v>15.437797</c:v>
                </c:pt>
                <c:pt idx="47">
                  <c:v>15.426847</c:v>
                </c:pt>
                <c:pt idx="48">
                  <c:v>15.618395</c:v>
                </c:pt>
                <c:pt idx="49">
                  <c:v>16.085373000000001</c:v>
                </c:pt>
                <c:pt idx="50">
                  <c:v>16.496562999999998</c:v>
                </c:pt>
                <c:pt idx="51">
                  <c:v>17.171863999999999</c:v>
                </c:pt>
                <c:pt idx="52">
                  <c:v>17.430406999999999</c:v>
                </c:pt>
                <c:pt idx="53">
                  <c:v>17.946269999999998</c:v>
                </c:pt>
                <c:pt idx="54">
                  <c:v>17.693619000000002</c:v>
                </c:pt>
                <c:pt idx="55">
                  <c:v>17.207626000000001</c:v>
                </c:pt>
                <c:pt idx="56">
                  <c:v>16.075372999999999</c:v>
                </c:pt>
                <c:pt idx="57">
                  <c:v>15.253584999999999</c:v>
                </c:pt>
                <c:pt idx="58">
                  <c:v>14.796308</c:v>
                </c:pt>
                <c:pt idx="59">
                  <c:v>14.691312</c:v>
                </c:pt>
                <c:pt idx="60">
                  <c:v>14.766114</c:v>
                </c:pt>
                <c:pt idx="61">
                  <c:v>15.003854</c:v>
                </c:pt>
                <c:pt idx="62">
                  <c:v>15.591564</c:v>
                </c:pt>
                <c:pt idx="63">
                  <c:v>16.008780999999999</c:v>
                </c:pt>
                <c:pt idx="64">
                  <c:v>16.360233000000001</c:v>
                </c:pt>
                <c:pt idx="65">
                  <c:v>16.300539000000001</c:v>
                </c:pt>
                <c:pt idx="66">
                  <c:v>16.247263</c:v>
                </c:pt>
                <c:pt idx="67">
                  <c:v>16.018114000000001</c:v>
                </c:pt>
                <c:pt idx="68">
                  <c:v>15.781449</c:v>
                </c:pt>
                <c:pt idx="69">
                  <c:v>15.369718000000001</c:v>
                </c:pt>
                <c:pt idx="70">
                  <c:v>14.887029999999999</c:v>
                </c:pt>
                <c:pt idx="71">
                  <c:v>14.452368999999999</c:v>
                </c:pt>
                <c:pt idx="72">
                  <c:v>14.113144</c:v>
                </c:pt>
                <c:pt idx="73">
                  <c:v>13.695233</c:v>
                </c:pt>
                <c:pt idx="74">
                  <c:v>13.322564</c:v>
                </c:pt>
                <c:pt idx="75">
                  <c:v>13.182731</c:v>
                </c:pt>
                <c:pt idx="76">
                  <c:v>12.985139999999999</c:v>
                </c:pt>
                <c:pt idx="77">
                  <c:v>12.688745000000001</c:v>
                </c:pt>
                <c:pt idx="78">
                  <c:v>12.231422</c:v>
                </c:pt>
                <c:pt idx="79">
                  <c:v>12.043588</c:v>
                </c:pt>
                <c:pt idx="80">
                  <c:v>12.050001</c:v>
                </c:pt>
                <c:pt idx="81">
                  <c:v>12.194126000000001</c:v>
                </c:pt>
                <c:pt idx="82">
                  <c:v>12.455728000000001</c:v>
                </c:pt>
                <c:pt idx="83">
                  <c:v>12.872301</c:v>
                </c:pt>
                <c:pt idx="84">
                  <c:v>13.271430000000001</c:v>
                </c:pt>
                <c:pt idx="85">
                  <c:v>13.651242999999999</c:v>
                </c:pt>
                <c:pt idx="86">
                  <c:v>13.948524000000001</c:v>
                </c:pt>
                <c:pt idx="87">
                  <c:v>14.314069999999999</c:v>
                </c:pt>
                <c:pt idx="88">
                  <c:v>14.552446</c:v>
                </c:pt>
                <c:pt idx="89">
                  <c:v>14.942834</c:v>
                </c:pt>
                <c:pt idx="90">
                  <c:v>15.327264</c:v>
                </c:pt>
                <c:pt idx="91">
                  <c:v>15.860976000000001</c:v>
                </c:pt>
                <c:pt idx="92">
                  <c:v>16.430584</c:v>
                </c:pt>
                <c:pt idx="93">
                  <c:v>16.926027000000001</c:v>
                </c:pt>
                <c:pt idx="94">
                  <c:v>17.419443000000001</c:v>
                </c:pt>
                <c:pt idx="95">
                  <c:v>17.61149</c:v>
                </c:pt>
                <c:pt idx="96">
                  <c:v>17.637671000000001</c:v>
                </c:pt>
                <c:pt idx="97">
                  <c:v>17.125366</c:v>
                </c:pt>
                <c:pt idx="98">
                  <c:v>16.624706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073122346732606"/>
          <c:y val="0.10223388743073783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8.2448979591836995</c:v>
                </c:pt>
                <c:pt idx="2">
                  <c:v>8.4897959183672995</c:v>
                </c:pt>
                <c:pt idx="3">
                  <c:v>8.7346938775510008</c:v>
                </c:pt>
                <c:pt idx="4">
                  <c:v>8.9795918367346985</c:v>
                </c:pt>
                <c:pt idx="5">
                  <c:v>9.2244897959183998</c:v>
                </c:pt>
                <c:pt idx="6">
                  <c:v>9.4693877551019998</c:v>
                </c:pt>
                <c:pt idx="7">
                  <c:v>9.7142857142856993</c:v>
                </c:pt>
                <c:pt idx="8">
                  <c:v>9.9591836734694006</c:v>
                </c:pt>
                <c:pt idx="9">
                  <c:v>10.204081632653001</c:v>
                </c:pt>
                <c:pt idx="10">
                  <c:v>10.448979591837</c:v>
                </c:pt>
                <c:pt idx="11">
                  <c:v>10.69387755102</c:v>
                </c:pt>
                <c:pt idx="12">
                  <c:v>10.938775510204</c:v>
                </c:pt>
                <c:pt idx="13">
                  <c:v>11.183673469388001</c:v>
                </c:pt>
                <c:pt idx="14">
                  <c:v>11.428571428570999</c:v>
                </c:pt>
                <c:pt idx="15">
                  <c:v>11.673469387754999</c:v>
                </c:pt>
                <c:pt idx="16">
                  <c:v>11.918367346938998</c:v>
                </c:pt>
                <c:pt idx="17">
                  <c:v>12.163265306122</c:v>
                </c:pt>
                <c:pt idx="18">
                  <c:v>12.408163265305999</c:v>
                </c:pt>
                <c:pt idx="19">
                  <c:v>12.653061224489999</c:v>
                </c:pt>
                <c:pt idx="20">
                  <c:v>12.897959183673001</c:v>
                </c:pt>
                <c:pt idx="21">
                  <c:v>13.142857142857</c:v>
                </c:pt>
                <c:pt idx="22">
                  <c:v>13.387755102041</c:v>
                </c:pt>
                <c:pt idx="23">
                  <c:v>13.632653061224001</c:v>
                </c:pt>
                <c:pt idx="24">
                  <c:v>13.877551020408001</c:v>
                </c:pt>
                <c:pt idx="25">
                  <c:v>14.122448979591999</c:v>
                </c:pt>
                <c:pt idx="26">
                  <c:v>14.367346938775999</c:v>
                </c:pt>
                <c:pt idx="27">
                  <c:v>14.612244897959</c:v>
                </c:pt>
                <c:pt idx="28">
                  <c:v>14.857142857143</c:v>
                </c:pt>
                <c:pt idx="29">
                  <c:v>15.102040816326999</c:v>
                </c:pt>
                <c:pt idx="30">
                  <c:v>15.346938775510001</c:v>
                </c:pt>
                <c:pt idx="31">
                  <c:v>15.591836734694001</c:v>
                </c:pt>
                <c:pt idx="32">
                  <c:v>15.836734693878</c:v>
                </c:pt>
                <c:pt idx="33">
                  <c:v>16.081632653061</c:v>
                </c:pt>
                <c:pt idx="34">
                  <c:v>16.326530612245001</c:v>
                </c:pt>
                <c:pt idx="35">
                  <c:v>16.571428571428999</c:v>
                </c:pt>
                <c:pt idx="36">
                  <c:v>16.816326530611999</c:v>
                </c:pt>
                <c:pt idx="37">
                  <c:v>17.061224489796</c:v>
                </c:pt>
                <c:pt idx="38">
                  <c:v>17.306122448979998</c:v>
                </c:pt>
                <c:pt idx="39">
                  <c:v>17.551020408162998</c:v>
                </c:pt>
                <c:pt idx="40">
                  <c:v>17.795918367346999</c:v>
                </c:pt>
                <c:pt idx="41">
                  <c:v>18.040816326530997</c:v>
                </c:pt>
                <c:pt idx="42">
                  <c:v>18.285714285714</c:v>
                </c:pt>
                <c:pt idx="43">
                  <c:v>18.530612244897998</c:v>
                </c:pt>
                <c:pt idx="44">
                  <c:v>18.775510204082</c:v>
                </c:pt>
                <c:pt idx="45">
                  <c:v>19.020408163265</c:v>
                </c:pt>
                <c:pt idx="46">
                  <c:v>19.265306122449001</c:v>
                </c:pt>
                <c:pt idx="47">
                  <c:v>19.510204081632999</c:v>
                </c:pt>
                <c:pt idx="48">
                  <c:v>19.755102040816002</c:v>
                </c:pt>
                <c:pt idx="49">
                  <c:v>20</c:v>
                </c:pt>
                <c:pt idx="50">
                  <c:v>20.244897959183998</c:v>
                </c:pt>
                <c:pt idx="51">
                  <c:v>20.489795918367001</c:v>
                </c:pt>
                <c:pt idx="52">
                  <c:v>20.734693877550999</c:v>
                </c:pt>
                <c:pt idx="53">
                  <c:v>20.979591836735</c:v>
                </c:pt>
                <c:pt idx="54">
                  <c:v>21.224489795918</c:v>
                </c:pt>
                <c:pt idx="55">
                  <c:v>21.469387755102002</c:v>
                </c:pt>
                <c:pt idx="56">
                  <c:v>21.714285714286</c:v>
                </c:pt>
                <c:pt idx="57">
                  <c:v>21.959183673469003</c:v>
                </c:pt>
                <c:pt idx="58">
                  <c:v>22.204081632653001</c:v>
                </c:pt>
                <c:pt idx="59">
                  <c:v>22.448979591837002</c:v>
                </c:pt>
                <c:pt idx="60">
                  <c:v>22.693877551020002</c:v>
                </c:pt>
                <c:pt idx="61">
                  <c:v>22.938775510204</c:v>
                </c:pt>
                <c:pt idx="62">
                  <c:v>23.183673469388001</c:v>
                </c:pt>
                <c:pt idx="63">
                  <c:v>23.428571428571001</c:v>
                </c:pt>
                <c:pt idx="64">
                  <c:v>23.673469387755002</c:v>
                </c:pt>
                <c:pt idx="65">
                  <c:v>23.918367346939</c:v>
                </c:pt>
                <c:pt idx="66">
                  <c:v>24.163265306122003</c:v>
                </c:pt>
                <c:pt idx="67">
                  <c:v>24.408163265306001</c:v>
                </c:pt>
                <c:pt idx="68">
                  <c:v>24.653061224490003</c:v>
                </c:pt>
                <c:pt idx="69">
                  <c:v>24.897959183672999</c:v>
                </c:pt>
                <c:pt idx="70">
                  <c:v>25.142857142856997</c:v>
                </c:pt>
                <c:pt idx="71">
                  <c:v>25.387755102041002</c:v>
                </c:pt>
                <c:pt idx="72">
                  <c:v>25.632653061223998</c:v>
                </c:pt>
                <c:pt idx="73">
                  <c:v>25.877551020407999</c:v>
                </c:pt>
                <c:pt idx="74">
                  <c:v>26.122448979592001</c:v>
                </c:pt>
                <c:pt idx="75">
                  <c:v>26.367346938776002</c:v>
                </c:pt>
                <c:pt idx="76">
                  <c:v>26.612244897958998</c:v>
                </c:pt>
                <c:pt idx="77">
                  <c:v>26.857142857143003</c:v>
                </c:pt>
                <c:pt idx="78">
                  <c:v>27.102040816327001</c:v>
                </c:pt>
                <c:pt idx="79">
                  <c:v>27.346938775509997</c:v>
                </c:pt>
                <c:pt idx="80">
                  <c:v>27.591836734693999</c:v>
                </c:pt>
                <c:pt idx="81">
                  <c:v>27.836734693877997</c:v>
                </c:pt>
                <c:pt idx="82">
                  <c:v>28.081632653061</c:v>
                </c:pt>
                <c:pt idx="83">
                  <c:v>28.326530612244998</c:v>
                </c:pt>
                <c:pt idx="84">
                  <c:v>28.571428571428999</c:v>
                </c:pt>
                <c:pt idx="85">
                  <c:v>28.816326530611999</c:v>
                </c:pt>
                <c:pt idx="86">
                  <c:v>29.061224489796</c:v>
                </c:pt>
                <c:pt idx="87">
                  <c:v>29.306122448979998</c:v>
                </c:pt>
                <c:pt idx="88">
                  <c:v>29.551020408162998</c:v>
                </c:pt>
                <c:pt idx="89">
                  <c:v>29.795918367346999</c:v>
                </c:pt>
                <c:pt idx="90">
                  <c:v>30.040816326530997</c:v>
                </c:pt>
                <c:pt idx="91">
                  <c:v>30.285714285714</c:v>
                </c:pt>
                <c:pt idx="92">
                  <c:v>30.530612244897998</c:v>
                </c:pt>
                <c:pt idx="93">
                  <c:v>30.775510204082</c:v>
                </c:pt>
                <c:pt idx="94">
                  <c:v>31.020408163265</c:v>
                </c:pt>
                <c:pt idx="95">
                  <c:v>31.265306122449001</c:v>
                </c:pt>
                <c:pt idx="96">
                  <c:v>31.510204081632999</c:v>
                </c:pt>
                <c:pt idx="97">
                  <c:v>31.755102040816002</c:v>
                </c:pt>
                <c:pt idx="98">
                  <c:v>32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-54.133803999999998</c:v>
                </c:pt>
                <c:pt idx="1">
                  <c:v>-55.116886000000001</c:v>
                </c:pt>
                <c:pt idx="2">
                  <c:v>-56.200606999999998</c:v>
                </c:pt>
                <c:pt idx="3">
                  <c:v>-56.404029999999999</c:v>
                </c:pt>
                <c:pt idx="4">
                  <c:v>-56.391810999999997</c:v>
                </c:pt>
                <c:pt idx="5">
                  <c:v>-56.934382999999997</c:v>
                </c:pt>
                <c:pt idx="6">
                  <c:v>-58.113686000000001</c:v>
                </c:pt>
                <c:pt idx="7">
                  <c:v>-59.291088000000002</c:v>
                </c:pt>
                <c:pt idx="8">
                  <c:v>-59.731197000000002</c:v>
                </c:pt>
                <c:pt idx="9">
                  <c:v>-59.372039999999998</c:v>
                </c:pt>
                <c:pt idx="10">
                  <c:v>-59.187733000000001</c:v>
                </c:pt>
                <c:pt idx="11">
                  <c:v>-59.097580000000001</c:v>
                </c:pt>
                <c:pt idx="12">
                  <c:v>-59.747909999999997</c:v>
                </c:pt>
                <c:pt idx="13">
                  <c:v>-61.027923999999999</c:v>
                </c:pt>
                <c:pt idx="14">
                  <c:v>-62.487358</c:v>
                </c:pt>
                <c:pt idx="15">
                  <c:v>-64.929844000000003</c:v>
                </c:pt>
                <c:pt idx="16">
                  <c:v>-66.018565999999993</c:v>
                </c:pt>
                <c:pt idx="17">
                  <c:v>-68.982005999999998</c:v>
                </c:pt>
                <c:pt idx="18">
                  <c:v>-72.231369000000001</c:v>
                </c:pt>
                <c:pt idx="19">
                  <c:v>-73.857285000000005</c:v>
                </c:pt>
                <c:pt idx="20">
                  <c:v>-72.187126000000006</c:v>
                </c:pt>
                <c:pt idx="21">
                  <c:v>-67.654999000000004</c:v>
                </c:pt>
                <c:pt idx="22">
                  <c:v>-64.919196999999997</c:v>
                </c:pt>
                <c:pt idx="23">
                  <c:v>-64.043587000000002</c:v>
                </c:pt>
                <c:pt idx="24">
                  <c:v>-65.823048</c:v>
                </c:pt>
                <c:pt idx="25">
                  <c:v>-68.980716999999999</c:v>
                </c:pt>
                <c:pt idx="26">
                  <c:v>-74.026604000000006</c:v>
                </c:pt>
                <c:pt idx="27">
                  <c:v>-76.895943000000003</c:v>
                </c:pt>
                <c:pt idx="28">
                  <c:v>-76.926544000000007</c:v>
                </c:pt>
                <c:pt idx="29">
                  <c:v>-75.889831999999998</c:v>
                </c:pt>
                <c:pt idx="30">
                  <c:v>-73.525627</c:v>
                </c:pt>
                <c:pt idx="31">
                  <c:v>-77.582595999999995</c:v>
                </c:pt>
                <c:pt idx="32">
                  <c:v>-78.746619999999993</c:v>
                </c:pt>
                <c:pt idx="33">
                  <c:v>-83.492988999999994</c:v>
                </c:pt>
                <c:pt idx="34">
                  <c:v>-79.753417999999996</c:v>
                </c:pt>
                <c:pt idx="35">
                  <c:v>-79.469673</c:v>
                </c:pt>
                <c:pt idx="36">
                  <c:v>-74.811004999999994</c:v>
                </c:pt>
                <c:pt idx="37">
                  <c:v>-75.953605999999994</c:v>
                </c:pt>
                <c:pt idx="38">
                  <c:v>-75.775702999999993</c:v>
                </c:pt>
                <c:pt idx="39">
                  <c:v>-78.216308999999995</c:v>
                </c:pt>
                <c:pt idx="40">
                  <c:v>-77.758255000000005</c:v>
                </c:pt>
                <c:pt idx="41">
                  <c:v>-77.099815000000007</c:v>
                </c:pt>
                <c:pt idx="42">
                  <c:v>-75.658821000000003</c:v>
                </c:pt>
                <c:pt idx="43">
                  <c:v>-74.421356000000003</c:v>
                </c:pt>
                <c:pt idx="44">
                  <c:v>-73.350455999999994</c:v>
                </c:pt>
                <c:pt idx="45">
                  <c:v>-74.083884999999995</c:v>
                </c:pt>
                <c:pt idx="46">
                  <c:v>-76.811751999999998</c:v>
                </c:pt>
                <c:pt idx="47">
                  <c:v>-76.278000000000006</c:v>
                </c:pt>
                <c:pt idx="48">
                  <c:v>-74.536216999999994</c:v>
                </c:pt>
                <c:pt idx="49">
                  <c:v>-72.115295000000003</c:v>
                </c:pt>
                <c:pt idx="50">
                  <c:v>-71.395347999999998</c:v>
                </c:pt>
                <c:pt idx="51">
                  <c:v>-71.341201999999996</c:v>
                </c:pt>
                <c:pt idx="52">
                  <c:v>-69.445755000000005</c:v>
                </c:pt>
                <c:pt idx="53">
                  <c:v>-69.707160999999999</c:v>
                </c:pt>
                <c:pt idx="54">
                  <c:v>-69.430801000000002</c:v>
                </c:pt>
                <c:pt idx="55">
                  <c:v>-70.688568000000004</c:v>
                </c:pt>
                <c:pt idx="56">
                  <c:v>-69.107085999999995</c:v>
                </c:pt>
                <c:pt idx="57">
                  <c:v>-67.541573</c:v>
                </c:pt>
                <c:pt idx="58">
                  <c:v>-65.452015000000003</c:v>
                </c:pt>
                <c:pt idx="59">
                  <c:v>-66.465221</c:v>
                </c:pt>
                <c:pt idx="60">
                  <c:v>-69.232215999999994</c:v>
                </c:pt>
                <c:pt idx="61">
                  <c:v>-70.798805000000002</c:v>
                </c:pt>
                <c:pt idx="62">
                  <c:v>-69.431411999999995</c:v>
                </c:pt>
                <c:pt idx="63">
                  <c:v>-66.012402000000009</c:v>
                </c:pt>
                <c:pt idx="64">
                  <c:v>-64.325614999999999</c:v>
                </c:pt>
                <c:pt idx="65">
                  <c:v>-63.509563</c:v>
                </c:pt>
                <c:pt idx="66">
                  <c:v>-64.380268000000001</c:v>
                </c:pt>
                <c:pt idx="67">
                  <c:v>-63.518562000000003</c:v>
                </c:pt>
                <c:pt idx="68">
                  <c:v>-62.941840999999997</c:v>
                </c:pt>
                <c:pt idx="69">
                  <c:v>-60.926659000000001</c:v>
                </c:pt>
                <c:pt idx="70">
                  <c:v>-59.948486000000003</c:v>
                </c:pt>
                <c:pt idx="71">
                  <c:v>-59.450702999999997</c:v>
                </c:pt>
                <c:pt idx="72">
                  <c:v>-58.869594999999997</c:v>
                </c:pt>
                <c:pt idx="73">
                  <c:v>-59.015728000000003</c:v>
                </c:pt>
                <c:pt idx="74">
                  <c:v>-59.735325000000003</c:v>
                </c:pt>
                <c:pt idx="75">
                  <c:v>-59.974274000000001</c:v>
                </c:pt>
                <c:pt idx="76">
                  <c:v>-59.840255999999997</c:v>
                </c:pt>
                <c:pt idx="77">
                  <c:v>-58.571933999999999</c:v>
                </c:pt>
                <c:pt idx="78">
                  <c:v>-58.231827000000003</c:v>
                </c:pt>
                <c:pt idx="79">
                  <c:v>-58.714320999999998</c:v>
                </c:pt>
                <c:pt idx="80">
                  <c:v>-59.911774000000001</c:v>
                </c:pt>
                <c:pt idx="81">
                  <c:v>-61.623859000000003</c:v>
                </c:pt>
                <c:pt idx="82">
                  <c:v>-63.089905000000002</c:v>
                </c:pt>
                <c:pt idx="83">
                  <c:v>-64.905327</c:v>
                </c:pt>
                <c:pt idx="84">
                  <c:v>-66.414287999999999</c:v>
                </c:pt>
                <c:pt idx="85">
                  <c:v>-67.902252000000004</c:v>
                </c:pt>
                <c:pt idx="86">
                  <c:v>-69.204880000000003</c:v>
                </c:pt>
                <c:pt idx="87">
                  <c:v>-70.370529000000005</c:v>
                </c:pt>
                <c:pt idx="88">
                  <c:v>-69.686538999999996</c:v>
                </c:pt>
                <c:pt idx="89">
                  <c:v>-68.51374100000001</c:v>
                </c:pt>
                <c:pt idx="90">
                  <c:v>-67.198971</c:v>
                </c:pt>
                <c:pt idx="91">
                  <c:v>-66.66106400000001</c:v>
                </c:pt>
                <c:pt idx="92">
                  <c:v>-66.597763</c:v>
                </c:pt>
                <c:pt idx="93">
                  <c:v>-66.385525000000001</c:v>
                </c:pt>
                <c:pt idx="94">
                  <c:v>-67.158259999999999</c:v>
                </c:pt>
                <c:pt idx="95">
                  <c:v>-67.196346000000005</c:v>
                </c:pt>
                <c:pt idx="96">
                  <c:v>-68.406033000000008</c:v>
                </c:pt>
                <c:pt idx="97">
                  <c:v>-67.929394000000002</c:v>
                </c:pt>
                <c:pt idx="98">
                  <c:v>-67.661609999999996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8.2448979591836995</c:v>
                </c:pt>
                <c:pt idx="2">
                  <c:v>8.4897959183672995</c:v>
                </c:pt>
                <c:pt idx="3">
                  <c:v>8.7346938775510008</c:v>
                </c:pt>
                <c:pt idx="4">
                  <c:v>8.9795918367346985</c:v>
                </c:pt>
                <c:pt idx="5">
                  <c:v>9.2244897959183998</c:v>
                </c:pt>
                <c:pt idx="6">
                  <c:v>9.4693877551019998</c:v>
                </c:pt>
                <c:pt idx="7">
                  <c:v>9.7142857142856993</c:v>
                </c:pt>
                <c:pt idx="8">
                  <c:v>9.9591836734694006</c:v>
                </c:pt>
                <c:pt idx="9">
                  <c:v>10.204081632653001</c:v>
                </c:pt>
                <c:pt idx="10">
                  <c:v>10.448979591837</c:v>
                </c:pt>
                <c:pt idx="11">
                  <c:v>10.69387755102</c:v>
                </c:pt>
                <c:pt idx="12">
                  <c:v>10.938775510204</c:v>
                </c:pt>
                <c:pt idx="13">
                  <c:v>11.183673469388001</c:v>
                </c:pt>
                <c:pt idx="14">
                  <c:v>11.428571428570999</c:v>
                </c:pt>
                <c:pt idx="15">
                  <c:v>11.673469387754999</c:v>
                </c:pt>
                <c:pt idx="16">
                  <c:v>11.918367346938998</c:v>
                </c:pt>
                <c:pt idx="17">
                  <c:v>12.163265306122</c:v>
                </c:pt>
                <c:pt idx="18">
                  <c:v>12.408163265305999</c:v>
                </c:pt>
                <c:pt idx="19">
                  <c:v>12.653061224489999</c:v>
                </c:pt>
                <c:pt idx="20">
                  <c:v>12.897959183673001</c:v>
                </c:pt>
                <c:pt idx="21">
                  <c:v>13.142857142857</c:v>
                </c:pt>
                <c:pt idx="22">
                  <c:v>13.387755102041</c:v>
                </c:pt>
                <c:pt idx="23">
                  <c:v>13.632653061224001</c:v>
                </c:pt>
                <c:pt idx="24">
                  <c:v>13.877551020408001</c:v>
                </c:pt>
                <c:pt idx="25">
                  <c:v>14.122448979591999</c:v>
                </c:pt>
                <c:pt idx="26">
                  <c:v>14.367346938775999</c:v>
                </c:pt>
                <c:pt idx="27">
                  <c:v>14.612244897959</c:v>
                </c:pt>
                <c:pt idx="28">
                  <c:v>14.857142857143</c:v>
                </c:pt>
                <c:pt idx="29">
                  <c:v>15.102040816326999</c:v>
                </c:pt>
                <c:pt idx="30">
                  <c:v>15.346938775510001</c:v>
                </c:pt>
                <c:pt idx="31">
                  <c:v>15.591836734694001</c:v>
                </c:pt>
                <c:pt idx="32">
                  <c:v>15.836734693878</c:v>
                </c:pt>
                <c:pt idx="33">
                  <c:v>16.081632653061</c:v>
                </c:pt>
                <c:pt idx="34">
                  <c:v>16.326530612245001</c:v>
                </c:pt>
                <c:pt idx="35">
                  <c:v>16.571428571428999</c:v>
                </c:pt>
                <c:pt idx="36">
                  <c:v>16.816326530611999</c:v>
                </c:pt>
                <c:pt idx="37">
                  <c:v>17.061224489796</c:v>
                </c:pt>
                <c:pt idx="38">
                  <c:v>17.306122448979998</c:v>
                </c:pt>
                <c:pt idx="39">
                  <c:v>17.551020408162998</c:v>
                </c:pt>
                <c:pt idx="40">
                  <c:v>17.795918367346999</c:v>
                </c:pt>
                <c:pt idx="41">
                  <c:v>18.040816326530997</c:v>
                </c:pt>
                <c:pt idx="42">
                  <c:v>18.285714285714</c:v>
                </c:pt>
                <c:pt idx="43">
                  <c:v>18.530612244897998</c:v>
                </c:pt>
                <c:pt idx="44">
                  <c:v>18.775510204082</c:v>
                </c:pt>
                <c:pt idx="45">
                  <c:v>19.020408163265</c:v>
                </c:pt>
                <c:pt idx="46">
                  <c:v>19.265306122449001</c:v>
                </c:pt>
                <c:pt idx="47">
                  <c:v>19.510204081632999</c:v>
                </c:pt>
                <c:pt idx="48">
                  <c:v>19.755102040816002</c:v>
                </c:pt>
                <c:pt idx="49">
                  <c:v>20</c:v>
                </c:pt>
                <c:pt idx="50">
                  <c:v>20.244897959183998</c:v>
                </c:pt>
                <c:pt idx="51">
                  <c:v>20.489795918367001</c:v>
                </c:pt>
                <c:pt idx="52">
                  <c:v>20.734693877550999</c:v>
                </c:pt>
                <c:pt idx="53">
                  <c:v>20.979591836735</c:v>
                </c:pt>
                <c:pt idx="54">
                  <c:v>21.224489795918</c:v>
                </c:pt>
                <c:pt idx="55">
                  <c:v>21.469387755102002</c:v>
                </c:pt>
                <c:pt idx="56">
                  <c:v>21.714285714286</c:v>
                </c:pt>
                <c:pt idx="57">
                  <c:v>21.959183673469003</c:v>
                </c:pt>
                <c:pt idx="58">
                  <c:v>22.204081632653001</c:v>
                </c:pt>
                <c:pt idx="59">
                  <c:v>22.448979591837002</c:v>
                </c:pt>
                <c:pt idx="60">
                  <c:v>22.693877551020002</c:v>
                </c:pt>
                <c:pt idx="61">
                  <c:v>22.938775510204</c:v>
                </c:pt>
                <c:pt idx="62">
                  <c:v>23.183673469388001</c:v>
                </c:pt>
                <c:pt idx="63">
                  <c:v>23.428571428571001</c:v>
                </c:pt>
                <c:pt idx="64">
                  <c:v>23.673469387755002</c:v>
                </c:pt>
                <c:pt idx="65">
                  <c:v>23.918367346939</c:v>
                </c:pt>
                <c:pt idx="66">
                  <c:v>24.163265306122003</c:v>
                </c:pt>
                <c:pt idx="67">
                  <c:v>24.408163265306001</c:v>
                </c:pt>
                <c:pt idx="68">
                  <c:v>24.653061224490003</c:v>
                </c:pt>
                <c:pt idx="69">
                  <c:v>24.897959183672999</c:v>
                </c:pt>
                <c:pt idx="70">
                  <c:v>25.142857142856997</c:v>
                </c:pt>
                <c:pt idx="71">
                  <c:v>25.387755102041002</c:v>
                </c:pt>
                <c:pt idx="72">
                  <c:v>25.632653061223998</c:v>
                </c:pt>
                <c:pt idx="73">
                  <c:v>25.877551020407999</c:v>
                </c:pt>
                <c:pt idx="74">
                  <c:v>26.122448979592001</c:v>
                </c:pt>
                <c:pt idx="75">
                  <c:v>26.367346938776002</c:v>
                </c:pt>
                <c:pt idx="76">
                  <c:v>26.612244897958998</c:v>
                </c:pt>
                <c:pt idx="77">
                  <c:v>26.857142857143003</c:v>
                </c:pt>
                <c:pt idx="78">
                  <c:v>27.102040816327001</c:v>
                </c:pt>
                <c:pt idx="79">
                  <c:v>27.346938775509997</c:v>
                </c:pt>
                <c:pt idx="80">
                  <c:v>27.591836734693999</c:v>
                </c:pt>
                <c:pt idx="81">
                  <c:v>27.836734693877997</c:v>
                </c:pt>
                <c:pt idx="82">
                  <c:v>28.081632653061</c:v>
                </c:pt>
                <c:pt idx="83">
                  <c:v>28.326530612244998</c:v>
                </c:pt>
                <c:pt idx="84">
                  <c:v>28.571428571428999</c:v>
                </c:pt>
                <c:pt idx="85">
                  <c:v>28.816326530611999</c:v>
                </c:pt>
                <c:pt idx="86">
                  <c:v>29.061224489796</c:v>
                </c:pt>
                <c:pt idx="87">
                  <c:v>29.306122448979998</c:v>
                </c:pt>
                <c:pt idx="88">
                  <c:v>29.551020408162998</c:v>
                </c:pt>
                <c:pt idx="89">
                  <c:v>29.795918367346999</c:v>
                </c:pt>
                <c:pt idx="90">
                  <c:v>30.040816326530997</c:v>
                </c:pt>
                <c:pt idx="91">
                  <c:v>30.285714285714</c:v>
                </c:pt>
                <c:pt idx="92">
                  <c:v>30.530612244897998</c:v>
                </c:pt>
                <c:pt idx="93">
                  <c:v>30.775510204082</c:v>
                </c:pt>
                <c:pt idx="94">
                  <c:v>31.020408163265</c:v>
                </c:pt>
                <c:pt idx="95">
                  <c:v>31.265306122449001</c:v>
                </c:pt>
                <c:pt idx="96">
                  <c:v>31.510204081632999</c:v>
                </c:pt>
                <c:pt idx="97">
                  <c:v>31.755102040816002</c:v>
                </c:pt>
                <c:pt idx="98">
                  <c:v>32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-64.852108000000001</c:v>
                </c:pt>
                <c:pt idx="1">
                  <c:v>-68.727710999999999</c:v>
                </c:pt>
                <c:pt idx="2">
                  <c:v>-71.610068999999996</c:v>
                </c:pt>
                <c:pt idx="3">
                  <c:v>-75.242476999999994</c:v>
                </c:pt>
                <c:pt idx="4">
                  <c:v>-77.012282999999996</c:v>
                </c:pt>
                <c:pt idx="5">
                  <c:v>-78.400504999999995</c:v>
                </c:pt>
                <c:pt idx="6">
                  <c:v>-78.833763000000005</c:v>
                </c:pt>
                <c:pt idx="7">
                  <c:v>-78.665390000000002</c:v>
                </c:pt>
                <c:pt idx="8">
                  <c:v>-78.577156000000002</c:v>
                </c:pt>
                <c:pt idx="9">
                  <c:v>-77.565833999999995</c:v>
                </c:pt>
                <c:pt idx="10">
                  <c:v>-75.283630000000002</c:v>
                </c:pt>
                <c:pt idx="11">
                  <c:v>-75.540030999999999</c:v>
                </c:pt>
                <c:pt idx="12">
                  <c:v>-74.028191000000007</c:v>
                </c:pt>
                <c:pt idx="13">
                  <c:v>-76.239204000000001</c:v>
                </c:pt>
                <c:pt idx="14">
                  <c:v>-74.766707999999994</c:v>
                </c:pt>
                <c:pt idx="15">
                  <c:v>-77.747603999999995</c:v>
                </c:pt>
                <c:pt idx="16">
                  <c:v>-76.239699999999999</c:v>
                </c:pt>
                <c:pt idx="17">
                  <c:v>-76.937988000000004</c:v>
                </c:pt>
                <c:pt idx="18">
                  <c:v>-74.106307999999999</c:v>
                </c:pt>
                <c:pt idx="19">
                  <c:v>-73.487044999999995</c:v>
                </c:pt>
                <c:pt idx="20">
                  <c:v>-72.151222000000004</c:v>
                </c:pt>
                <c:pt idx="21">
                  <c:v>-70.999222000000003</c:v>
                </c:pt>
                <c:pt idx="22">
                  <c:v>-69.185547</c:v>
                </c:pt>
                <c:pt idx="23">
                  <c:v>-68.471344000000002</c:v>
                </c:pt>
                <c:pt idx="24">
                  <c:v>-68.621955999999997</c:v>
                </c:pt>
                <c:pt idx="25">
                  <c:v>-68.572697000000005</c:v>
                </c:pt>
                <c:pt idx="26">
                  <c:v>-69.070640999999995</c:v>
                </c:pt>
                <c:pt idx="27">
                  <c:v>-68.751250999999996</c:v>
                </c:pt>
                <c:pt idx="28">
                  <c:v>-70.123633999999996</c:v>
                </c:pt>
                <c:pt idx="29">
                  <c:v>-69.735466000000002</c:v>
                </c:pt>
                <c:pt idx="30">
                  <c:v>-68.746960000000001</c:v>
                </c:pt>
                <c:pt idx="31">
                  <c:v>-68.408230000000003</c:v>
                </c:pt>
                <c:pt idx="32">
                  <c:v>-72.284881999999996</c:v>
                </c:pt>
                <c:pt idx="33">
                  <c:v>-76.780754000000002</c:v>
                </c:pt>
                <c:pt idx="34">
                  <c:v>-79.633872999999994</c:v>
                </c:pt>
                <c:pt idx="35">
                  <c:v>-81.914696000000006</c:v>
                </c:pt>
                <c:pt idx="36">
                  <c:v>-82.808937</c:v>
                </c:pt>
                <c:pt idx="37">
                  <c:v>-79.463402000000002</c:v>
                </c:pt>
                <c:pt idx="38">
                  <c:v>-73.196135999999996</c:v>
                </c:pt>
                <c:pt idx="39">
                  <c:v>-69.509155000000007</c:v>
                </c:pt>
                <c:pt idx="40">
                  <c:v>-69.532309999999995</c:v>
                </c:pt>
                <c:pt idx="41">
                  <c:v>-70.228256000000002</c:v>
                </c:pt>
                <c:pt idx="42">
                  <c:v>-70.117500000000007</c:v>
                </c:pt>
                <c:pt idx="43">
                  <c:v>-69.196228000000005</c:v>
                </c:pt>
                <c:pt idx="44">
                  <c:v>-67.852547000000001</c:v>
                </c:pt>
                <c:pt idx="45">
                  <c:v>-65.767856999999992</c:v>
                </c:pt>
                <c:pt idx="46">
                  <c:v>-63.869030000000002</c:v>
                </c:pt>
                <c:pt idx="47">
                  <c:v>-62.798667999999999</c:v>
                </c:pt>
                <c:pt idx="48">
                  <c:v>-61.080863999999998</c:v>
                </c:pt>
                <c:pt idx="49">
                  <c:v>-59.462994000000002</c:v>
                </c:pt>
                <c:pt idx="50">
                  <c:v>-57.762568999999999</c:v>
                </c:pt>
                <c:pt idx="51">
                  <c:v>-57.045833999999999</c:v>
                </c:pt>
                <c:pt idx="52">
                  <c:v>-56.508857999999996</c:v>
                </c:pt>
                <c:pt idx="53">
                  <c:v>-56.517414000000002</c:v>
                </c:pt>
                <c:pt idx="54">
                  <c:v>-57.219067000000003</c:v>
                </c:pt>
                <c:pt idx="55">
                  <c:v>-59.567050999999999</c:v>
                </c:pt>
                <c:pt idx="56">
                  <c:v>-62.306094999999999</c:v>
                </c:pt>
                <c:pt idx="57">
                  <c:v>-66.791274999999999</c:v>
                </c:pt>
                <c:pt idx="58">
                  <c:v>-68.019542999999999</c:v>
                </c:pt>
                <c:pt idx="59">
                  <c:v>-67.62408099999999</c:v>
                </c:pt>
                <c:pt idx="60">
                  <c:v>-63.976700000000001</c:v>
                </c:pt>
                <c:pt idx="61">
                  <c:v>-62.027599000000002</c:v>
                </c:pt>
                <c:pt idx="62">
                  <c:v>-60.594925000000003</c:v>
                </c:pt>
                <c:pt idx="63">
                  <c:v>-60.343120999999996</c:v>
                </c:pt>
                <c:pt idx="64">
                  <c:v>-60.271732</c:v>
                </c:pt>
                <c:pt idx="65">
                  <c:v>-60.162951999999997</c:v>
                </c:pt>
                <c:pt idx="66">
                  <c:v>-60.573394999999998</c:v>
                </c:pt>
                <c:pt idx="67">
                  <c:v>-60.266663000000001</c:v>
                </c:pt>
                <c:pt idx="68">
                  <c:v>-60.392910000000001</c:v>
                </c:pt>
                <c:pt idx="69">
                  <c:v>-60.132961000000002</c:v>
                </c:pt>
                <c:pt idx="70">
                  <c:v>-60.007786000000003</c:v>
                </c:pt>
                <c:pt idx="71">
                  <c:v>-59.758293000000002</c:v>
                </c:pt>
                <c:pt idx="72">
                  <c:v>-58.770736999999997</c:v>
                </c:pt>
                <c:pt idx="73">
                  <c:v>-58.281033000000001</c:v>
                </c:pt>
                <c:pt idx="74">
                  <c:v>-58.341934000000002</c:v>
                </c:pt>
                <c:pt idx="75">
                  <c:v>-58.370811000000003</c:v>
                </c:pt>
                <c:pt idx="76">
                  <c:v>-58.563946000000001</c:v>
                </c:pt>
                <c:pt idx="77">
                  <c:v>-57.947730999999997</c:v>
                </c:pt>
                <c:pt idx="78">
                  <c:v>-57.585937999999999</c:v>
                </c:pt>
                <c:pt idx="79">
                  <c:v>-57.628276999999997</c:v>
                </c:pt>
                <c:pt idx="80">
                  <c:v>-57.202179000000001</c:v>
                </c:pt>
                <c:pt idx="81">
                  <c:v>-57.017696000000001</c:v>
                </c:pt>
                <c:pt idx="82">
                  <c:v>-56.369106000000002</c:v>
                </c:pt>
                <c:pt idx="83">
                  <c:v>-56.332912</c:v>
                </c:pt>
                <c:pt idx="84">
                  <c:v>-56.319996000000003</c:v>
                </c:pt>
                <c:pt idx="85">
                  <c:v>-56.086703999999997</c:v>
                </c:pt>
                <c:pt idx="86">
                  <c:v>-56.593006000000003</c:v>
                </c:pt>
                <c:pt idx="87">
                  <c:v>-56.295428999999999</c:v>
                </c:pt>
                <c:pt idx="88">
                  <c:v>-56.455235000000002</c:v>
                </c:pt>
                <c:pt idx="89">
                  <c:v>-55.610554</c:v>
                </c:pt>
                <c:pt idx="90">
                  <c:v>-55.095627</c:v>
                </c:pt>
                <c:pt idx="91">
                  <c:v>-53.977286999999997</c:v>
                </c:pt>
                <c:pt idx="92">
                  <c:v>-53.045741999999997</c:v>
                </c:pt>
                <c:pt idx="93">
                  <c:v>-52.481620999999997</c:v>
                </c:pt>
                <c:pt idx="94">
                  <c:v>-52.32938</c:v>
                </c:pt>
                <c:pt idx="95">
                  <c:v>-52.632038000000001</c:v>
                </c:pt>
                <c:pt idx="96">
                  <c:v>-53.449677000000001</c:v>
                </c:pt>
                <c:pt idx="97">
                  <c:v>-54.398913999999998</c:v>
                </c:pt>
                <c:pt idx="98">
                  <c:v>-55.089900999999998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3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5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</a:p>
        </c:rich>
      </c:tx>
      <c:layout>
        <c:manualLayout>
          <c:xMode val="edge"/>
          <c:yMode val="edge"/>
          <c:x val="0.4045262455758592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-1.6811001999999999</c:v>
                </c:pt>
                <c:pt idx="1">
                  <c:v>-1.8615204000000001</c:v>
                </c:pt>
                <c:pt idx="2">
                  <c:v>-2.1200074999999998</c:v>
                </c:pt>
                <c:pt idx="3">
                  <c:v>-2.4902457999999998</c:v>
                </c:pt>
                <c:pt idx="4">
                  <c:v>-2.9988039</c:v>
                </c:pt>
                <c:pt idx="5">
                  <c:v>-3.7056830000000001</c:v>
                </c:pt>
                <c:pt idx="6">
                  <c:v>-4.6438230999999996</c:v>
                </c:pt>
                <c:pt idx="7">
                  <c:v>-5.8943386000000002</c:v>
                </c:pt>
                <c:pt idx="8">
                  <c:v>-7.5723304999999996</c:v>
                </c:pt>
                <c:pt idx="9">
                  <c:v>-9.6902571000000002</c:v>
                </c:pt>
                <c:pt idx="10">
                  <c:v>-11.539906999999999</c:v>
                </c:pt>
                <c:pt idx="11">
                  <c:v>-12.929268</c:v>
                </c:pt>
                <c:pt idx="12">
                  <c:v>-13.910755999999999</c:v>
                </c:pt>
                <c:pt idx="13">
                  <c:v>-14.537684</c:v>
                </c:pt>
                <c:pt idx="14">
                  <c:v>-14.809269</c:v>
                </c:pt>
                <c:pt idx="15">
                  <c:v>-14.715578000000001</c:v>
                </c:pt>
                <c:pt idx="16">
                  <c:v>-14.188295</c:v>
                </c:pt>
                <c:pt idx="17">
                  <c:v>-13.134767999999999</c:v>
                </c:pt>
                <c:pt idx="18">
                  <c:v>-11.542611000000001</c:v>
                </c:pt>
                <c:pt idx="19">
                  <c:v>-10.110620000000001</c:v>
                </c:pt>
                <c:pt idx="20">
                  <c:v>-9.0219459999999998</c:v>
                </c:pt>
                <c:pt idx="21">
                  <c:v>-8.2002611000000005</c:v>
                </c:pt>
                <c:pt idx="22">
                  <c:v>-7.5695930000000002</c:v>
                </c:pt>
                <c:pt idx="23">
                  <c:v>-7.0800599999999996</c:v>
                </c:pt>
                <c:pt idx="24">
                  <c:v>-6.6850256999999997</c:v>
                </c:pt>
                <c:pt idx="25">
                  <c:v>-6.3751125000000002</c:v>
                </c:pt>
                <c:pt idx="26">
                  <c:v>-6.1290550000000001</c:v>
                </c:pt>
                <c:pt idx="27">
                  <c:v>-5.9261192999999999</c:v>
                </c:pt>
                <c:pt idx="28">
                  <c:v>-5.7705383000000001</c:v>
                </c:pt>
                <c:pt idx="29">
                  <c:v>-5.6551198999999999</c:v>
                </c:pt>
                <c:pt idx="30">
                  <c:v>-5.5661091999999996</c:v>
                </c:pt>
                <c:pt idx="31">
                  <c:v>-5.5077309999999997</c:v>
                </c:pt>
                <c:pt idx="32">
                  <c:v>-5.4688182000000003</c:v>
                </c:pt>
                <c:pt idx="33">
                  <c:v>-5.4589381000000001</c:v>
                </c:pt>
                <c:pt idx="34">
                  <c:v>-5.4648237000000002</c:v>
                </c:pt>
                <c:pt idx="35">
                  <c:v>-5.4997778000000004</c:v>
                </c:pt>
                <c:pt idx="36">
                  <c:v>-5.5617757000000001</c:v>
                </c:pt>
                <c:pt idx="37">
                  <c:v>-5.6463660999999998</c:v>
                </c:pt>
                <c:pt idx="38">
                  <c:v>-5.7494044000000004</c:v>
                </c:pt>
                <c:pt idx="39">
                  <c:v>-5.8773789000000001</c:v>
                </c:pt>
                <c:pt idx="40">
                  <c:v>-6.0303855000000004</c:v>
                </c:pt>
                <c:pt idx="41">
                  <c:v>-6.2029104000000004</c:v>
                </c:pt>
                <c:pt idx="42">
                  <c:v>-6.3886361000000003</c:v>
                </c:pt>
                <c:pt idx="43">
                  <c:v>-6.5951957999999999</c:v>
                </c:pt>
                <c:pt idx="44">
                  <c:v>-6.8058462000000004</c:v>
                </c:pt>
                <c:pt idx="45">
                  <c:v>-7.0185713999999999</c:v>
                </c:pt>
                <c:pt idx="46">
                  <c:v>-7.2368478999999999</c:v>
                </c:pt>
                <c:pt idx="47">
                  <c:v>-7.4537725000000004</c:v>
                </c:pt>
                <c:pt idx="48">
                  <c:v>-7.6559429000000003</c:v>
                </c:pt>
                <c:pt idx="49">
                  <c:v>-7.8192510999999998</c:v>
                </c:pt>
                <c:pt idx="50">
                  <c:v>-7.9395838000000003</c:v>
                </c:pt>
                <c:pt idx="51">
                  <c:v>-8.0178317999999997</c:v>
                </c:pt>
                <c:pt idx="52">
                  <c:v>-8.0470199999999998</c:v>
                </c:pt>
                <c:pt idx="53">
                  <c:v>-8.0481949000000004</c:v>
                </c:pt>
                <c:pt idx="54">
                  <c:v>-8.0369740000000007</c:v>
                </c:pt>
                <c:pt idx="55">
                  <c:v>-8.0239592000000002</c:v>
                </c:pt>
                <c:pt idx="56">
                  <c:v>-8.0278872999999997</c:v>
                </c:pt>
                <c:pt idx="57">
                  <c:v>-8.0540217999999992</c:v>
                </c:pt>
                <c:pt idx="58">
                  <c:v>-8.1468143000000008</c:v>
                </c:pt>
                <c:pt idx="59">
                  <c:v>-8.2957763999999994</c:v>
                </c:pt>
                <c:pt idx="60">
                  <c:v>-8.5117826000000001</c:v>
                </c:pt>
                <c:pt idx="61">
                  <c:v>-8.8159417999999992</c:v>
                </c:pt>
                <c:pt idx="62">
                  <c:v>-9.1554213000000004</c:v>
                </c:pt>
                <c:pt idx="63">
                  <c:v>-9.5521373999999994</c:v>
                </c:pt>
                <c:pt idx="64">
                  <c:v>-9.9690799999999999</c:v>
                </c:pt>
                <c:pt idx="65">
                  <c:v>-10.383355</c:v>
                </c:pt>
                <c:pt idx="66">
                  <c:v>-10.804041</c:v>
                </c:pt>
                <c:pt idx="67">
                  <c:v>-11.203110000000001</c:v>
                </c:pt>
                <c:pt idx="68">
                  <c:v>-11.594695</c:v>
                </c:pt>
                <c:pt idx="69">
                  <c:v>-11.938480999999999</c:v>
                </c:pt>
                <c:pt idx="70">
                  <c:v>-12.243086</c:v>
                </c:pt>
                <c:pt idx="71">
                  <c:v>-12.506435</c:v>
                </c:pt>
                <c:pt idx="72">
                  <c:v>-12.700756999999999</c:v>
                </c:pt>
                <c:pt idx="73">
                  <c:v>-12.849195</c:v>
                </c:pt>
                <c:pt idx="74">
                  <c:v>-12.926315000000001</c:v>
                </c:pt>
                <c:pt idx="75">
                  <c:v>-12.9442</c:v>
                </c:pt>
                <c:pt idx="76">
                  <c:v>-12.903062</c:v>
                </c:pt>
                <c:pt idx="77">
                  <c:v>-12.799359000000001</c:v>
                </c:pt>
                <c:pt idx="78">
                  <c:v>-12.668297000000001</c:v>
                </c:pt>
                <c:pt idx="79">
                  <c:v>-12.488640999999999</c:v>
                </c:pt>
                <c:pt idx="80">
                  <c:v>-12.286038</c:v>
                </c:pt>
                <c:pt idx="81">
                  <c:v>-12.072150000000001</c:v>
                </c:pt>
                <c:pt idx="82">
                  <c:v>-11.836372000000001</c:v>
                </c:pt>
                <c:pt idx="83">
                  <c:v>-11.626249</c:v>
                </c:pt>
                <c:pt idx="84">
                  <c:v>-11.427263999999999</c:v>
                </c:pt>
                <c:pt idx="85">
                  <c:v>-11.242495</c:v>
                </c:pt>
                <c:pt idx="86">
                  <c:v>-11.074949999999999</c:v>
                </c:pt>
                <c:pt idx="87">
                  <c:v>-10.927167000000001</c:v>
                </c:pt>
                <c:pt idx="88">
                  <c:v>-10.794852000000001</c:v>
                </c:pt>
                <c:pt idx="89">
                  <c:v>-10.685924999999999</c:v>
                </c:pt>
                <c:pt idx="90">
                  <c:v>-10.600199999999999</c:v>
                </c:pt>
                <c:pt idx="91">
                  <c:v>-10.534668999999999</c:v>
                </c:pt>
                <c:pt idx="92">
                  <c:v>-10.476327</c:v>
                </c:pt>
                <c:pt idx="93">
                  <c:v>-10.437422</c:v>
                </c:pt>
                <c:pt idx="94">
                  <c:v>-10.415856</c:v>
                </c:pt>
                <c:pt idx="95">
                  <c:v>-10.425572000000001</c:v>
                </c:pt>
                <c:pt idx="96">
                  <c:v>-10.456677000000001</c:v>
                </c:pt>
                <c:pt idx="97">
                  <c:v>-10.512879999999999</c:v>
                </c:pt>
                <c:pt idx="98">
                  <c:v>-10.617759</c:v>
                </c:pt>
                <c:pt idx="99">
                  <c:v>-10.790747</c:v>
                </c:pt>
                <c:pt idx="100">
                  <c:v>-10.917137</c:v>
                </c:pt>
                <c:pt idx="101">
                  <c:v>-11.104711</c:v>
                </c:pt>
                <c:pt idx="102">
                  <c:v>-11.237053</c:v>
                </c:pt>
                <c:pt idx="103">
                  <c:v>-11.370723</c:v>
                </c:pt>
                <c:pt idx="104">
                  <c:v>-11.511938000000001</c:v>
                </c:pt>
                <c:pt idx="105">
                  <c:v>-11.645732000000001</c:v>
                </c:pt>
                <c:pt idx="106">
                  <c:v>-11.759722999999999</c:v>
                </c:pt>
                <c:pt idx="107">
                  <c:v>-11.794720999999999</c:v>
                </c:pt>
                <c:pt idx="108">
                  <c:v>-11.720139</c:v>
                </c:pt>
                <c:pt idx="109">
                  <c:v>-11.644612</c:v>
                </c:pt>
                <c:pt idx="110">
                  <c:v>-11.478899999999999</c:v>
                </c:pt>
                <c:pt idx="111">
                  <c:v>-11.344670000000001</c:v>
                </c:pt>
                <c:pt idx="112">
                  <c:v>-11.181272999999999</c:v>
                </c:pt>
                <c:pt idx="113">
                  <c:v>-10.987287999999999</c:v>
                </c:pt>
                <c:pt idx="114">
                  <c:v>-10.804634</c:v>
                </c:pt>
                <c:pt idx="115">
                  <c:v>-10.628963000000001</c:v>
                </c:pt>
                <c:pt idx="116">
                  <c:v>-10.510661000000001</c:v>
                </c:pt>
                <c:pt idx="117">
                  <c:v>-10.446102</c:v>
                </c:pt>
                <c:pt idx="118">
                  <c:v>-10.45363</c:v>
                </c:pt>
                <c:pt idx="119">
                  <c:v>-10.519705999999999</c:v>
                </c:pt>
                <c:pt idx="120">
                  <c:v>-10.616531</c:v>
                </c:pt>
                <c:pt idx="121">
                  <c:v>-10.75109</c:v>
                </c:pt>
                <c:pt idx="122">
                  <c:v>-10.905301</c:v>
                </c:pt>
                <c:pt idx="123">
                  <c:v>-11.066751</c:v>
                </c:pt>
                <c:pt idx="124">
                  <c:v>-11.226298999999999</c:v>
                </c:pt>
                <c:pt idx="125">
                  <c:v>-11.383512</c:v>
                </c:pt>
                <c:pt idx="126">
                  <c:v>-11.521912</c:v>
                </c:pt>
                <c:pt idx="127">
                  <c:v>-11.635400000000001</c:v>
                </c:pt>
                <c:pt idx="128">
                  <c:v>-11.712083</c:v>
                </c:pt>
                <c:pt idx="129">
                  <c:v>-11.789795</c:v>
                </c:pt>
                <c:pt idx="130">
                  <c:v>-11.822009</c:v>
                </c:pt>
                <c:pt idx="131">
                  <c:v>-11.831378000000001</c:v>
                </c:pt>
                <c:pt idx="132">
                  <c:v>-11.79242</c:v>
                </c:pt>
                <c:pt idx="133">
                  <c:v>-11.723746</c:v>
                </c:pt>
                <c:pt idx="134">
                  <c:v>-11.614129999999999</c:v>
                </c:pt>
                <c:pt idx="135">
                  <c:v>-11.485685</c:v>
                </c:pt>
                <c:pt idx="136">
                  <c:v>-11.344291999999999</c:v>
                </c:pt>
                <c:pt idx="137">
                  <c:v>-11.181793000000001</c:v>
                </c:pt>
                <c:pt idx="138">
                  <c:v>-10.976844</c:v>
                </c:pt>
                <c:pt idx="139">
                  <c:v>-10.788154</c:v>
                </c:pt>
                <c:pt idx="140">
                  <c:v>-10.595927</c:v>
                </c:pt>
                <c:pt idx="141">
                  <c:v>-10.411210000000001</c:v>
                </c:pt>
                <c:pt idx="142">
                  <c:v>-10.233312</c:v>
                </c:pt>
                <c:pt idx="143">
                  <c:v>-10.07522</c:v>
                </c:pt>
                <c:pt idx="144">
                  <c:v>-9.9260167999999993</c:v>
                </c:pt>
                <c:pt idx="145">
                  <c:v>-9.7860736999999993</c:v>
                </c:pt>
                <c:pt idx="146">
                  <c:v>-9.6729468999999995</c:v>
                </c:pt>
                <c:pt idx="147">
                  <c:v>-9.5817937999999998</c:v>
                </c:pt>
                <c:pt idx="148">
                  <c:v>-9.4945191999999992</c:v>
                </c:pt>
                <c:pt idx="149">
                  <c:v>-9.4165849999999995</c:v>
                </c:pt>
                <c:pt idx="150">
                  <c:v>-9.3563127999999995</c:v>
                </c:pt>
                <c:pt idx="151">
                  <c:v>-9.3182144000000005</c:v>
                </c:pt>
                <c:pt idx="152">
                  <c:v>-9.2854098999999994</c:v>
                </c:pt>
                <c:pt idx="153">
                  <c:v>-9.2662057999999998</c:v>
                </c:pt>
                <c:pt idx="154">
                  <c:v>-9.2532206000000006</c:v>
                </c:pt>
                <c:pt idx="155">
                  <c:v>-9.2575493000000009</c:v>
                </c:pt>
                <c:pt idx="156">
                  <c:v>-9.2685203999999999</c:v>
                </c:pt>
                <c:pt idx="157">
                  <c:v>-9.2951765000000002</c:v>
                </c:pt>
                <c:pt idx="158">
                  <c:v>-9.3314675999999999</c:v>
                </c:pt>
                <c:pt idx="159">
                  <c:v>-9.3756857</c:v>
                </c:pt>
                <c:pt idx="160">
                  <c:v>-9.4169930999999991</c:v>
                </c:pt>
                <c:pt idx="161">
                  <c:v>-9.4693278999999997</c:v>
                </c:pt>
                <c:pt idx="162">
                  <c:v>-9.5296725999999996</c:v>
                </c:pt>
                <c:pt idx="163">
                  <c:v>-9.6011352999999993</c:v>
                </c:pt>
                <c:pt idx="164">
                  <c:v>-9.6723041999999992</c:v>
                </c:pt>
                <c:pt idx="165">
                  <c:v>-9.7531938999999994</c:v>
                </c:pt>
                <c:pt idx="166">
                  <c:v>-9.8435811999999991</c:v>
                </c:pt>
                <c:pt idx="167">
                  <c:v>-9.9383763999999992</c:v>
                </c:pt>
                <c:pt idx="168">
                  <c:v>-10.044634</c:v>
                </c:pt>
                <c:pt idx="169">
                  <c:v>-10.157463999999999</c:v>
                </c:pt>
                <c:pt idx="170">
                  <c:v>-10.274562</c:v>
                </c:pt>
                <c:pt idx="171">
                  <c:v>-10.401139000000001</c:v>
                </c:pt>
                <c:pt idx="172">
                  <c:v>-10.534712000000001</c:v>
                </c:pt>
                <c:pt idx="173">
                  <c:v>-10.672871000000001</c:v>
                </c:pt>
                <c:pt idx="174">
                  <c:v>-10.810841999999999</c:v>
                </c:pt>
                <c:pt idx="175">
                  <c:v>-10.960338999999999</c:v>
                </c:pt>
                <c:pt idx="176">
                  <c:v>-11.115656</c:v>
                </c:pt>
                <c:pt idx="177">
                  <c:v>-11.279114</c:v>
                </c:pt>
                <c:pt idx="178">
                  <c:v>-11.437669</c:v>
                </c:pt>
                <c:pt idx="179">
                  <c:v>-11.58873</c:v>
                </c:pt>
                <c:pt idx="180">
                  <c:v>-11.751103000000001</c:v>
                </c:pt>
                <c:pt idx="181">
                  <c:v>-11.897888999999999</c:v>
                </c:pt>
                <c:pt idx="182">
                  <c:v>-12.050257</c:v>
                </c:pt>
                <c:pt idx="183">
                  <c:v>-12.200360999999999</c:v>
                </c:pt>
                <c:pt idx="184">
                  <c:v>-12.344222</c:v>
                </c:pt>
                <c:pt idx="185">
                  <c:v>-12.480980000000001</c:v>
                </c:pt>
                <c:pt idx="186">
                  <c:v>-12.612902999999999</c:v>
                </c:pt>
                <c:pt idx="187">
                  <c:v>-12.748691000000001</c:v>
                </c:pt>
                <c:pt idx="188">
                  <c:v>-12.912167</c:v>
                </c:pt>
                <c:pt idx="189">
                  <c:v>-13.057363</c:v>
                </c:pt>
                <c:pt idx="190">
                  <c:v>-13.229010000000001</c:v>
                </c:pt>
                <c:pt idx="191">
                  <c:v>-13.414145</c:v>
                </c:pt>
                <c:pt idx="192">
                  <c:v>-13.640943999999999</c:v>
                </c:pt>
                <c:pt idx="193">
                  <c:v>-13.889412999999999</c:v>
                </c:pt>
                <c:pt idx="194">
                  <c:v>-14.187424999999999</c:v>
                </c:pt>
                <c:pt idx="195">
                  <c:v>-14.510638</c:v>
                </c:pt>
                <c:pt idx="196">
                  <c:v>-14.902670000000001</c:v>
                </c:pt>
                <c:pt idx="197">
                  <c:v>-15.258585</c:v>
                </c:pt>
                <c:pt idx="198">
                  <c:v>-15.600697</c:v>
                </c:pt>
                <c:pt idx="199">
                  <c:v>-15.912570000000001</c:v>
                </c:pt>
                <c:pt idx="200">
                  <c:v>-16.191161999999998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-0.98217206999999995</c:v>
                </c:pt>
                <c:pt idx="1">
                  <c:v>-1.0284427</c:v>
                </c:pt>
                <c:pt idx="2">
                  <c:v>-1.089205</c:v>
                </c:pt>
                <c:pt idx="3">
                  <c:v>-1.1692281</c:v>
                </c:pt>
                <c:pt idx="4">
                  <c:v>-1.2750821999999999</c:v>
                </c:pt>
                <c:pt idx="5">
                  <c:v>-1.4118469</c:v>
                </c:pt>
                <c:pt idx="6">
                  <c:v>-1.5801429</c:v>
                </c:pt>
                <c:pt idx="7">
                  <c:v>-1.7883685</c:v>
                </c:pt>
                <c:pt idx="8">
                  <c:v>-2.0405505000000002</c:v>
                </c:pt>
                <c:pt idx="9">
                  <c:v>-2.3456635000000001</c:v>
                </c:pt>
                <c:pt idx="10">
                  <c:v>-2.7009549000000002</c:v>
                </c:pt>
                <c:pt idx="11">
                  <c:v>-3.1089555999999998</c:v>
                </c:pt>
                <c:pt idx="12">
                  <c:v>-3.5548348000000001</c:v>
                </c:pt>
                <c:pt idx="13">
                  <c:v>-4.0354809999999999</c:v>
                </c:pt>
                <c:pt idx="14">
                  <c:v>-4.5099296999999998</c:v>
                </c:pt>
                <c:pt idx="15">
                  <c:v>-4.9675379</c:v>
                </c:pt>
                <c:pt idx="16">
                  <c:v>-5.3853688000000002</c:v>
                </c:pt>
                <c:pt idx="17">
                  <c:v>-5.749733</c:v>
                </c:pt>
                <c:pt idx="18">
                  <c:v>-6.0490389000000002</c:v>
                </c:pt>
                <c:pt idx="19">
                  <c:v>-6.2840590000000001</c:v>
                </c:pt>
                <c:pt idx="20">
                  <c:v>-6.4548763999999998</c:v>
                </c:pt>
                <c:pt idx="21">
                  <c:v>-6.5695148000000003</c:v>
                </c:pt>
                <c:pt idx="22">
                  <c:v>-6.6306561999999998</c:v>
                </c:pt>
                <c:pt idx="23">
                  <c:v>-6.6791843999999996</c:v>
                </c:pt>
                <c:pt idx="24">
                  <c:v>-6.7259631000000004</c:v>
                </c:pt>
                <c:pt idx="25">
                  <c:v>-6.7830253000000003</c:v>
                </c:pt>
                <c:pt idx="26">
                  <c:v>-6.8705692000000003</c:v>
                </c:pt>
                <c:pt idx="27">
                  <c:v>-6.9861130999999999</c:v>
                </c:pt>
                <c:pt idx="28">
                  <c:v>-7.1406159000000002</c:v>
                </c:pt>
                <c:pt idx="29">
                  <c:v>-7.3326015</c:v>
                </c:pt>
                <c:pt idx="30">
                  <c:v>-7.5625682000000003</c:v>
                </c:pt>
                <c:pt idx="31">
                  <c:v>-7.8252648999999996</c:v>
                </c:pt>
                <c:pt idx="32">
                  <c:v>-8.1247406000000009</c:v>
                </c:pt>
                <c:pt idx="33">
                  <c:v>-8.4531536000000003</c:v>
                </c:pt>
                <c:pt idx="34">
                  <c:v>-8.8203753999999996</c:v>
                </c:pt>
                <c:pt idx="35">
                  <c:v>-9.2221785000000001</c:v>
                </c:pt>
                <c:pt idx="36">
                  <c:v>-9.6610078999999995</c:v>
                </c:pt>
                <c:pt idx="37">
                  <c:v>-10.137432</c:v>
                </c:pt>
                <c:pt idx="38">
                  <c:v>-10.633353</c:v>
                </c:pt>
                <c:pt idx="39">
                  <c:v>-11.157208000000001</c:v>
                </c:pt>
                <c:pt idx="40">
                  <c:v>-11.688283999999999</c:v>
                </c:pt>
                <c:pt idx="41">
                  <c:v>-12.214655</c:v>
                </c:pt>
                <c:pt idx="42">
                  <c:v>-12.720765</c:v>
                </c:pt>
                <c:pt idx="43">
                  <c:v>-13.178910999999999</c:v>
                </c:pt>
                <c:pt idx="44">
                  <c:v>-13.565122000000001</c:v>
                </c:pt>
                <c:pt idx="45">
                  <c:v>-13.872055</c:v>
                </c:pt>
                <c:pt idx="46">
                  <c:v>-14.074630000000001</c:v>
                </c:pt>
                <c:pt idx="47">
                  <c:v>-14.186292999999999</c:v>
                </c:pt>
                <c:pt idx="48">
                  <c:v>-14.20063</c:v>
                </c:pt>
                <c:pt idx="49">
                  <c:v>-14.123511000000001</c:v>
                </c:pt>
                <c:pt idx="50">
                  <c:v>-13.937283000000001</c:v>
                </c:pt>
                <c:pt idx="51">
                  <c:v>-13.644213000000001</c:v>
                </c:pt>
                <c:pt idx="52">
                  <c:v>-13.250813000000001</c:v>
                </c:pt>
                <c:pt idx="53">
                  <c:v>-12.7819</c:v>
                </c:pt>
                <c:pt idx="54">
                  <c:v>-12.248514</c:v>
                </c:pt>
                <c:pt idx="55">
                  <c:v>-11.67764</c:v>
                </c:pt>
                <c:pt idx="56">
                  <c:v>-11.082663999999999</c:v>
                </c:pt>
                <c:pt idx="57">
                  <c:v>-10.467933</c:v>
                </c:pt>
                <c:pt idx="58">
                  <c:v>-9.8566704000000005</c:v>
                </c:pt>
                <c:pt idx="59">
                  <c:v>-9.2775859999999994</c:v>
                </c:pt>
                <c:pt idx="60">
                  <c:v>-8.7461804999999995</c:v>
                </c:pt>
                <c:pt idx="61">
                  <c:v>-8.2810573999999999</c:v>
                </c:pt>
                <c:pt idx="62">
                  <c:v>-7.8782338999999997</c:v>
                </c:pt>
                <c:pt idx="63">
                  <c:v>-7.5370593000000001</c:v>
                </c:pt>
                <c:pt idx="64">
                  <c:v>-7.2489556999999998</c:v>
                </c:pt>
                <c:pt idx="65">
                  <c:v>-7.0050587999999996</c:v>
                </c:pt>
                <c:pt idx="66">
                  <c:v>-6.8003836</c:v>
                </c:pt>
                <c:pt idx="67">
                  <c:v>-6.6310042999999999</c:v>
                </c:pt>
                <c:pt idx="68">
                  <c:v>-6.4888902000000002</c:v>
                </c:pt>
                <c:pt idx="69">
                  <c:v>-6.3745412999999997</c:v>
                </c:pt>
                <c:pt idx="70">
                  <c:v>-6.2878961999999996</c:v>
                </c:pt>
                <c:pt idx="71">
                  <c:v>-6.2202267999999998</c:v>
                </c:pt>
                <c:pt idx="72">
                  <c:v>-6.1729115999999999</c:v>
                </c:pt>
                <c:pt idx="73">
                  <c:v>-6.1461877999999999</c:v>
                </c:pt>
                <c:pt idx="74">
                  <c:v>-6.1327977000000002</c:v>
                </c:pt>
                <c:pt idx="75">
                  <c:v>-6.1358848000000004</c:v>
                </c:pt>
                <c:pt idx="76">
                  <c:v>-6.1522508</c:v>
                </c:pt>
                <c:pt idx="77">
                  <c:v>-6.1826005000000004</c:v>
                </c:pt>
                <c:pt idx="78">
                  <c:v>-6.2222605</c:v>
                </c:pt>
                <c:pt idx="79">
                  <c:v>-6.2727193999999997</c:v>
                </c:pt>
                <c:pt idx="80">
                  <c:v>-6.3357600999999999</c:v>
                </c:pt>
                <c:pt idx="81">
                  <c:v>-6.4038624999999998</c:v>
                </c:pt>
                <c:pt idx="82">
                  <c:v>-6.4843469000000002</c:v>
                </c:pt>
                <c:pt idx="83">
                  <c:v>-6.5729598999999999</c:v>
                </c:pt>
                <c:pt idx="84">
                  <c:v>-6.6692052000000004</c:v>
                </c:pt>
                <c:pt idx="85">
                  <c:v>-6.7824998000000001</c:v>
                </c:pt>
                <c:pt idx="86">
                  <c:v>-6.9019627999999997</c:v>
                </c:pt>
                <c:pt idx="87">
                  <c:v>-7.0368395000000001</c:v>
                </c:pt>
                <c:pt idx="88">
                  <c:v>-7.1697955000000002</c:v>
                </c:pt>
                <c:pt idx="89">
                  <c:v>-7.3090013999999996</c:v>
                </c:pt>
                <c:pt idx="90">
                  <c:v>-7.4586306000000002</c:v>
                </c:pt>
                <c:pt idx="91">
                  <c:v>-7.6162219000000002</c:v>
                </c:pt>
                <c:pt idx="92">
                  <c:v>-7.7766361000000002</c:v>
                </c:pt>
                <c:pt idx="93">
                  <c:v>-7.9262033000000001</c:v>
                </c:pt>
                <c:pt idx="94">
                  <c:v>-8.0636147999999999</c:v>
                </c:pt>
                <c:pt idx="95">
                  <c:v>-8.1982403000000001</c:v>
                </c:pt>
                <c:pt idx="96">
                  <c:v>-8.3183097999999998</c:v>
                </c:pt>
                <c:pt idx="97">
                  <c:v>-8.4465980999999992</c:v>
                </c:pt>
                <c:pt idx="98">
                  <c:v>-8.5904483999999997</c:v>
                </c:pt>
                <c:pt idx="99">
                  <c:v>-8.7129592999999996</c:v>
                </c:pt>
                <c:pt idx="100">
                  <c:v>-8.8122205999999998</c:v>
                </c:pt>
                <c:pt idx="101">
                  <c:v>-8.9077196000000001</c:v>
                </c:pt>
                <c:pt idx="102">
                  <c:v>-9.0518035999999995</c:v>
                </c:pt>
                <c:pt idx="103">
                  <c:v>-9.1826676999999997</c:v>
                </c:pt>
                <c:pt idx="104">
                  <c:v>-9.3096894999999993</c:v>
                </c:pt>
                <c:pt idx="105">
                  <c:v>-9.4463843999999995</c:v>
                </c:pt>
                <c:pt idx="106">
                  <c:v>-9.5711136000000003</c:v>
                </c:pt>
                <c:pt idx="107">
                  <c:v>-9.6369389999999999</c:v>
                </c:pt>
                <c:pt idx="108">
                  <c:v>-9.6759768000000008</c:v>
                </c:pt>
                <c:pt idx="109">
                  <c:v>-9.7011509</c:v>
                </c:pt>
                <c:pt idx="110">
                  <c:v>-9.7161673999999998</c:v>
                </c:pt>
                <c:pt idx="111">
                  <c:v>-9.6688279999999995</c:v>
                </c:pt>
                <c:pt idx="112">
                  <c:v>-9.6458244000000004</c:v>
                </c:pt>
                <c:pt idx="113">
                  <c:v>-9.6370573000000004</c:v>
                </c:pt>
                <c:pt idx="114">
                  <c:v>-9.6235379999999999</c:v>
                </c:pt>
                <c:pt idx="115">
                  <c:v>-9.6397847999999993</c:v>
                </c:pt>
                <c:pt idx="116">
                  <c:v>-9.7168655000000008</c:v>
                </c:pt>
                <c:pt idx="117">
                  <c:v>-9.8621596999999994</c:v>
                </c:pt>
                <c:pt idx="118">
                  <c:v>-10.048883999999999</c:v>
                </c:pt>
                <c:pt idx="119">
                  <c:v>-10.275468999999999</c:v>
                </c:pt>
                <c:pt idx="120">
                  <c:v>-10.545942</c:v>
                </c:pt>
                <c:pt idx="121">
                  <c:v>-10.834770000000001</c:v>
                </c:pt>
                <c:pt idx="122">
                  <c:v>-11.144142</c:v>
                </c:pt>
                <c:pt idx="123">
                  <c:v>-11.466358</c:v>
                </c:pt>
                <c:pt idx="124">
                  <c:v>-11.779629</c:v>
                </c:pt>
                <c:pt idx="125">
                  <c:v>-12.080386000000001</c:v>
                </c:pt>
                <c:pt idx="126">
                  <c:v>-12.379409000000001</c:v>
                </c:pt>
                <c:pt idx="127">
                  <c:v>-12.662366</c:v>
                </c:pt>
                <c:pt idx="128">
                  <c:v>-12.917085</c:v>
                </c:pt>
                <c:pt idx="129">
                  <c:v>-13.153930000000001</c:v>
                </c:pt>
                <c:pt idx="130">
                  <c:v>-13.375590000000001</c:v>
                </c:pt>
                <c:pt idx="131">
                  <c:v>-13.546608000000001</c:v>
                </c:pt>
                <c:pt idx="132">
                  <c:v>-13.690137999999999</c:v>
                </c:pt>
                <c:pt idx="133">
                  <c:v>-13.802018</c:v>
                </c:pt>
                <c:pt idx="134">
                  <c:v>-13.875643999999999</c:v>
                </c:pt>
                <c:pt idx="135">
                  <c:v>-13.92408</c:v>
                </c:pt>
                <c:pt idx="136">
                  <c:v>-13.965275</c:v>
                </c:pt>
                <c:pt idx="137">
                  <c:v>-13.998402</c:v>
                </c:pt>
                <c:pt idx="138">
                  <c:v>-14.022080000000001</c:v>
                </c:pt>
                <c:pt idx="139">
                  <c:v>-14.033346</c:v>
                </c:pt>
                <c:pt idx="140">
                  <c:v>-14.062796000000001</c:v>
                </c:pt>
                <c:pt idx="141">
                  <c:v>-14.107723</c:v>
                </c:pt>
                <c:pt idx="142">
                  <c:v>-14.167721999999999</c:v>
                </c:pt>
                <c:pt idx="143">
                  <c:v>-14.238705</c:v>
                </c:pt>
                <c:pt idx="144">
                  <c:v>-14.31714</c:v>
                </c:pt>
                <c:pt idx="145">
                  <c:v>-14.404889000000001</c:v>
                </c:pt>
                <c:pt idx="146">
                  <c:v>-14.497166999999999</c:v>
                </c:pt>
                <c:pt idx="147">
                  <c:v>-14.612895999999999</c:v>
                </c:pt>
                <c:pt idx="148">
                  <c:v>-14.759942000000001</c:v>
                </c:pt>
                <c:pt idx="149">
                  <c:v>-14.927362</c:v>
                </c:pt>
                <c:pt idx="150">
                  <c:v>-15.155469</c:v>
                </c:pt>
                <c:pt idx="151">
                  <c:v>-15.390864000000001</c:v>
                </c:pt>
                <c:pt idx="152">
                  <c:v>-15.686451</c:v>
                </c:pt>
                <c:pt idx="153">
                  <c:v>-16.030825</c:v>
                </c:pt>
                <c:pt idx="154">
                  <c:v>-16.442979999999999</c:v>
                </c:pt>
                <c:pt idx="155">
                  <c:v>-16.929006999999999</c:v>
                </c:pt>
                <c:pt idx="156">
                  <c:v>-17.464780999999999</c:v>
                </c:pt>
                <c:pt idx="157">
                  <c:v>-18.058865000000001</c:v>
                </c:pt>
                <c:pt idx="158">
                  <c:v>-18.688278</c:v>
                </c:pt>
                <c:pt idx="159">
                  <c:v>-19.368386999999998</c:v>
                </c:pt>
                <c:pt idx="160">
                  <c:v>-20.024048000000001</c:v>
                </c:pt>
                <c:pt idx="161">
                  <c:v>-20.653126</c:v>
                </c:pt>
                <c:pt idx="162">
                  <c:v>-21.166858999999999</c:v>
                </c:pt>
                <c:pt idx="163">
                  <c:v>-21.520676000000002</c:v>
                </c:pt>
                <c:pt idx="164">
                  <c:v>-21.672671999999999</c:v>
                </c:pt>
                <c:pt idx="165">
                  <c:v>-21.626605999999999</c:v>
                </c:pt>
                <c:pt idx="166">
                  <c:v>-21.381644999999999</c:v>
                </c:pt>
                <c:pt idx="167">
                  <c:v>-20.968468000000001</c:v>
                </c:pt>
                <c:pt idx="168">
                  <c:v>-20.315853000000001</c:v>
                </c:pt>
                <c:pt idx="169">
                  <c:v>-19.570322000000001</c:v>
                </c:pt>
                <c:pt idx="170">
                  <c:v>-18.700184</c:v>
                </c:pt>
                <c:pt idx="171">
                  <c:v>-17.804463999999999</c:v>
                </c:pt>
                <c:pt idx="172">
                  <c:v>-16.91394</c:v>
                </c:pt>
                <c:pt idx="173">
                  <c:v>-16.079134</c:v>
                </c:pt>
                <c:pt idx="174">
                  <c:v>-15.296835</c:v>
                </c:pt>
                <c:pt idx="175">
                  <c:v>-14.561631999999999</c:v>
                </c:pt>
                <c:pt idx="176">
                  <c:v>-13.887670999999999</c:v>
                </c:pt>
                <c:pt idx="177">
                  <c:v>-13.291356</c:v>
                </c:pt>
                <c:pt idx="178">
                  <c:v>-12.75583</c:v>
                </c:pt>
                <c:pt idx="179">
                  <c:v>-12.275757</c:v>
                </c:pt>
                <c:pt idx="180">
                  <c:v>-11.843672</c:v>
                </c:pt>
                <c:pt idx="181">
                  <c:v>-11.442584</c:v>
                </c:pt>
                <c:pt idx="182">
                  <c:v>-11.086475</c:v>
                </c:pt>
                <c:pt idx="183">
                  <c:v>-10.764886000000001</c:v>
                </c:pt>
                <c:pt idx="184">
                  <c:v>-10.480335</c:v>
                </c:pt>
                <c:pt idx="185">
                  <c:v>-10.21363</c:v>
                </c:pt>
                <c:pt idx="186">
                  <c:v>-9.9682312</c:v>
                </c:pt>
                <c:pt idx="187">
                  <c:v>-9.7422875999999992</c:v>
                </c:pt>
                <c:pt idx="188">
                  <c:v>-9.5462655999999999</c:v>
                </c:pt>
                <c:pt idx="189">
                  <c:v>-9.3566836999999996</c:v>
                </c:pt>
                <c:pt idx="190">
                  <c:v>-9.1990356000000002</c:v>
                </c:pt>
                <c:pt idx="191">
                  <c:v>-9.0536156000000005</c:v>
                </c:pt>
                <c:pt idx="192">
                  <c:v>-8.9472512999999996</c:v>
                </c:pt>
                <c:pt idx="193">
                  <c:v>-8.8508405999999997</c:v>
                </c:pt>
                <c:pt idx="194">
                  <c:v>-8.7836561</c:v>
                </c:pt>
                <c:pt idx="195">
                  <c:v>-8.7423277000000006</c:v>
                </c:pt>
                <c:pt idx="196">
                  <c:v>-8.7343101999999995</c:v>
                </c:pt>
                <c:pt idx="197">
                  <c:v>-8.7372961</c:v>
                </c:pt>
                <c:pt idx="198">
                  <c:v>-8.7595968000000006</c:v>
                </c:pt>
                <c:pt idx="199">
                  <c:v>-8.7890654000000001</c:v>
                </c:pt>
                <c:pt idx="200">
                  <c:v>-8.8259392000000005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5"/>
      </c:valAx>
      <c:valAx>
        <c:axId val="113181824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8269770751281456"/>
          <c:y val="0.67052238261883934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</a:p>
        </c:rich>
      </c:tx>
      <c:layout>
        <c:manualLayout>
          <c:xMode val="edge"/>
          <c:yMode val="edge"/>
          <c:x val="0.39778725021602179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-0.93759066000000002</c:v>
                </c:pt>
                <c:pt idx="1">
                  <c:v>-0.98657477000000005</c:v>
                </c:pt>
                <c:pt idx="2">
                  <c:v>-1.0559647999999999</c:v>
                </c:pt>
                <c:pt idx="3">
                  <c:v>-1.1502384999999999</c:v>
                </c:pt>
                <c:pt idx="4">
                  <c:v>-1.2566738</c:v>
                </c:pt>
                <c:pt idx="5">
                  <c:v>-1.3802236000000001</c:v>
                </c:pt>
                <c:pt idx="6">
                  <c:v>-1.5129679</c:v>
                </c:pt>
                <c:pt idx="7">
                  <c:v>-1.6562124</c:v>
                </c:pt>
                <c:pt idx="8">
                  <c:v>-1.8083235</c:v>
                </c:pt>
                <c:pt idx="9">
                  <c:v>-1.963643</c:v>
                </c:pt>
                <c:pt idx="10">
                  <c:v>-2.1320839</c:v>
                </c:pt>
                <c:pt idx="11">
                  <c:v>-2.3072146999999998</c:v>
                </c:pt>
                <c:pt idx="12">
                  <c:v>-2.4936778999999998</c:v>
                </c:pt>
                <c:pt idx="13">
                  <c:v>-2.6821446</c:v>
                </c:pt>
                <c:pt idx="14">
                  <c:v>-2.8796911000000001</c:v>
                </c:pt>
                <c:pt idx="15">
                  <c:v>-3.0822463</c:v>
                </c:pt>
                <c:pt idx="16">
                  <c:v>-3.2997196</c:v>
                </c:pt>
                <c:pt idx="17">
                  <c:v>-3.5187943000000002</c:v>
                </c:pt>
                <c:pt idx="18">
                  <c:v>-3.7556155000000002</c:v>
                </c:pt>
                <c:pt idx="19">
                  <c:v>-4.0116272000000004</c:v>
                </c:pt>
                <c:pt idx="20">
                  <c:v>-4.2696671000000004</c:v>
                </c:pt>
                <c:pt idx="21">
                  <c:v>-4.5465317000000001</c:v>
                </c:pt>
                <c:pt idx="22">
                  <c:v>-4.8353714999999999</c:v>
                </c:pt>
                <c:pt idx="23">
                  <c:v>-5.1294532000000004</c:v>
                </c:pt>
                <c:pt idx="24">
                  <c:v>-5.4423203000000004</c:v>
                </c:pt>
                <c:pt idx="25">
                  <c:v>-5.7931204000000003</c:v>
                </c:pt>
                <c:pt idx="26">
                  <c:v>-6.1294689</c:v>
                </c:pt>
                <c:pt idx="27">
                  <c:v>-6.4899072999999996</c:v>
                </c:pt>
                <c:pt idx="28">
                  <c:v>-6.8927550000000002</c:v>
                </c:pt>
                <c:pt idx="29">
                  <c:v>-7.3303403999999999</c:v>
                </c:pt>
                <c:pt idx="30">
                  <c:v>-7.7917233000000001</c:v>
                </c:pt>
                <c:pt idx="31">
                  <c:v>-8.3124389999999995</c:v>
                </c:pt>
                <c:pt idx="32">
                  <c:v>-8.8895187</c:v>
                </c:pt>
                <c:pt idx="33">
                  <c:v>-9.4839964000000005</c:v>
                </c:pt>
                <c:pt idx="34">
                  <c:v>-10.110543</c:v>
                </c:pt>
                <c:pt idx="35">
                  <c:v>-10.742956</c:v>
                </c:pt>
                <c:pt idx="36">
                  <c:v>-11.396020999999999</c:v>
                </c:pt>
                <c:pt idx="37">
                  <c:v>-12.00051</c:v>
                </c:pt>
                <c:pt idx="38">
                  <c:v>-12.567589999999999</c:v>
                </c:pt>
                <c:pt idx="39">
                  <c:v>-13.038380999999999</c:v>
                </c:pt>
                <c:pt idx="40">
                  <c:v>-13.425176</c:v>
                </c:pt>
                <c:pt idx="41">
                  <c:v>-13.673341000000001</c:v>
                </c:pt>
                <c:pt idx="42">
                  <c:v>-13.791024999999999</c:v>
                </c:pt>
                <c:pt idx="43">
                  <c:v>-13.758050000000001</c:v>
                </c:pt>
                <c:pt idx="44">
                  <c:v>-13.572637</c:v>
                </c:pt>
                <c:pt idx="45">
                  <c:v>-13.290843000000001</c:v>
                </c:pt>
                <c:pt idx="46">
                  <c:v>-12.919586000000001</c:v>
                </c:pt>
                <c:pt idx="47">
                  <c:v>-12.554328999999999</c:v>
                </c:pt>
                <c:pt idx="48">
                  <c:v>-12.102461999999999</c:v>
                </c:pt>
                <c:pt idx="49">
                  <c:v>-11.711884</c:v>
                </c:pt>
                <c:pt idx="50">
                  <c:v>-11.300195</c:v>
                </c:pt>
                <c:pt idx="51">
                  <c:v>-10.935635</c:v>
                </c:pt>
                <c:pt idx="52">
                  <c:v>-10.526272000000001</c:v>
                </c:pt>
                <c:pt idx="53">
                  <c:v>-10.194818</c:v>
                </c:pt>
                <c:pt idx="54">
                  <c:v>-9.8327770000000001</c:v>
                </c:pt>
                <c:pt idx="55">
                  <c:v>-9.5031318999999996</c:v>
                </c:pt>
                <c:pt idx="56">
                  <c:v>-9.1814861000000008</c:v>
                </c:pt>
                <c:pt idx="57">
                  <c:v>-8.9035521000000006</c:v>
                </c:pt>
                <c:pt idx="58">
                  <c:v>-8.6520176000000006</c:v>
                </c:pt>
                <c:pt idx="59">
                  <c:v>-8.4422379000000003</c:v>
                </c:pt>
                <c:pt idx="60">
                  <c:v>-8.2577200000000008</c:v>
                </c:pt>
                <c:pt idx="61">
                  <c:v>-8.1025848000000007</c:v>
                </c:pt>
                <c:pt idx="62">
                  <c:v>-7.9763818000000004</c:v>
                </c:pt>
                <c:pt idx="63">
                  <c:v>-7.8784003</c:v>
                </c:pt>
                <c:pt idx="64">
                  <c:v>-7.8146972999999997</c:v>
                </c:pt>
                <c:pt idx="65">
                  <c:v>-7.7840838000000003</c:v>
                </c:pt>
                <c:pt idx="66">
                  <c:v>-7.7620835000000001</c:v>
                </c:pt>
                <c:pt idx="67">
                  <c:v>-7.7599520999999996</c:v>
                </c:pt>
                <c:pt idx="68">
                  <c:v>-7.7963519000000003</c:v>
                </c:pt>
                <c:pt idx="69">
                  <c:v>-7.8527469999999999</c:v>
                </c:pt>
                <c:pt idx="70">
                  <c:v>-7.9301009000000002</c:v>
                </c:pt>
                <c:pt idx="71">
                  <c:v>-8.0407095000000002</c:v>
                </c:pt>
                <c:pt idx="72">
                  <c:v>-8.1762370999999998</c:v>
                </c:pt>
                <c:pt idx="73">
                  <c:v>-8.3412514000000009</c:v>
                </c:pt>
                <c:pt idx="74">
                  <c:v>-8.5178080000000005</c:v>
                </c:pt>
                <c:pt idx="75">
                  <c:v>-8.7132473000000008</c:v>
                </c:pt>
                <c:pt idx="76">
                  <c:v>-8.9059934999999992</c:v>
                </c:pt>
                <c:pt idx="77">
                  <c:v>-9.1072434999999992</c:v>
                </c:pt>
                <c:pt idx="78">
                  <c:v>-9.3164043000000003</c:v>
                </c:pt>
                <c:pt idx="79">
                  <c:v>-9.5426597999999991</c:v>
                </c:pt>
                <c:pt idx="80">
                  <c:v>-9.7965975000000007</c:v>
                </c:pt>
                <c:pt idx="81">
                  <c:v>-10.087109</c:v>
                </c:pt>
                <c:pt idx="82">
                  <c:v>-10.415136</c:v>
                </c:pt>
                <c:pt idx="83">
                  <c:v>-10.75154</c:v>
                </c:pt>
                <c:pt idx="84">
                  <c:v>-11.123239</c:v>
                </c:pt>
                <c:pt idx="85">
                  <c:v>-11.497904</c:v>
                </c:pt>
                <c:pt idx="86">
                  <c:v>-11.889060000000001</c:v>
                </c:pt>
                <c:pt idx="87">
                  <c:v>-12.263903000000001</c:v>
                </c:pt>
                <c:pt idx="88">
                  <c:v>-12.661939</c:v>
                </c:pt>
                <c:pt idx="89">
                  <c:v>-13.031549</c:v>
                </c:pt>
                <c:pt idx="90">
                  <c:v>-13.378814</c:v>
                </c:pt>
                <c:pt idx="91">
                  <c:v>-13.679458</c:v>
                </c:pt>
                <c:pt idx="92">
                  <c:v>-13.929864</c:v>
                </c:pt>
                <c:pt idx="93">
                  <c:v>-14.134554</c:v>
                </c:pt>
                <c:pt idx="94">
                  <c:v>-14.319041</c:v>
                </c:pt>
                <c:pt idx="95">
                  <c:v>-14.447639000000001</c:v>
                </c:pt>
                <c:pt idx="96">
                  <c:v>-14.563748</c:v>
                </c:pt>
                <c:pt idx="97">
                  <c:v>-14.665153999999999</c:v>
                </c:pt>
                <c:pt idx="98">
                  <c:v>-14.73316</c:v>
                </c:pt>
                <c:pt idx="99">
                  <c:v>-14.746746</c:v>
                </c:pt>
                <c:pt idx="100">
                  <c:v>-14.939219</c:v>
                </c:pt>
                <c:pt idx="101">
                  <c:v>-15.090215000000001</c:v>
                </c:pt>
                <c:pt idx="102">
                  <c:v>-15.1972</c:v>
                </c:pt>
                <c:pt idx="103">
                  <c:v>-15.352219</c:v>
                </c:pt>
                <c:pt idx="104">
                  <c:v>-15.554646</c:v>
                </c:pt>
                <c:pt idx="105">
                  <c:v>-15.748346</c:v>
                </c:pt>
                <c:pt idx="106">
                  <c:v>-15.98781</c:v>
                </c:pt>
                <c:pt idx="107">
                  <c:v>-16.367526999999999</c:v>
                </c:pt>
                <c:pt idx="108">
                  <c:v>-16.744302999999999</c:v>
                </c:pt>
                <c:pt idx="109">
                  <c:v>-17.217997</c:v>
                </c:pt>
                <c:pt idx="110">
                  <c:v>-17.596287</c:v>
                </c:pt>
                <c:pt idx="111">
                  <c:v>-18.070454000000002</c:v>
                </c:pt>
                <c:pt idx="112">
                  <c:v>-18.590596999999999</c:v>
                </c:pt>
                <c:pt idx="113">
                  <c:v>-19.146488000000002</c:v>
                </c:pt>
                <c:pt idx="114">
                  <c:v>-19.727181999999999</c:v>
                </c:pt>
                <c:pt idx="115">
                  <c:v>-20.376822000000001</c:v>
                </c:pt>
                <c:pt idx="116">
                  <c:v>-21.011846999999999</c:v>
                </c:pt>
                <c:pt idx="117">
                  <c:v>-21.710466</c:v>
                </c:pt>
                <c:pt idx="118">
                  <c:v>-22.491274000000001</c:v>
                </c:pt>
                <c:pt idx="119">
                  <c:v>-23.373612999999999</c:v>
                </c:pt>
                <c:pt idx="120">
                  <c:v>-24.405373000000001</c:v>
                </c:pt>
                <c:pt idx="121">
                  <c:v>-25.765347999999999</c:v>
                </c:pt>
                <c:pt idx="122">
                  <c:v>-27.181532000000001</c:v>
                </c:pt>
                <c:pt idx="123">
                  <c:v>-28.887087000000001</c:v>
                </c:pt>
                <c:pt idx="124">
                  <c:v>-31.171354000000001</c:v>
                </c:pt>
                <c:pt idx="125">
                  <c:v>-34.129886999999997</c:v>
                </c:pt>
                <c:pt idx="126">
                  <c:v>-37.12735</c:v>
                </c:pt>
                <c:pt idx="127">
                  <c:v>-39.210357999999999</c:v>
                </c:pt>
                <c:pt idx="128">
                  <c:v>-40.211334000000001</c:v>
                </c:pt>
                <c:pt idx="129">
                  <c:v>-39.811774999999997</c:v>
                </c:pt>
                <c:pt idx="130">
                  <c:v>-38.104042</c:v>
                </c:pt>
                <c:pt idx="131">
                  <c:v>-35.728141999999998</c:v>
                </c:pt>
                <c:pt idx="132">
                  <c:v>-33.832867</c:v>
                </c:pt>
                <c:pt idx="133">
                  <c:v>-32.300322999999999</c:v>
                </c:pt>
                <c:pt idx="134">
                  <c:v>-31.165400999999999</c:v>
                </c:pt>
                <c:pt idx="135">
                  <c:v>-30.329181999999999</c:v>
                </c:pt>
                <c:pt idx="136">
                  <c:v>-29.647556000000002</c:v>
                </c:pt>
                <c:pt idx="137">
                  <c:v>-29.138598999999999</c:v>
                </c:pt>
                <c:pt idx="138">
                  <c:v>-28.854492</c:v>
                </c:pt>
                <c:pt idx="139">
                  <c:v>-28.615857999999999</c:v>
                </c:pt>
                <c:pt idx="140">
                  <c:v>-28.419325000000001</c:v>
                </c:pt>
                <c:pt idx="141">
                  <c:v>-28.215589999999999</c:v>
                </c:pt>
                <c:pt idx="142">
                  <c:v>-27.914299</c:v>
                </c:pt>
                <c:pt idx="143">
                  <c:v>-27.517620000000001</c:v>
                </c:pt>
                <c:pt idx="144">
                  <c:v>-27.084150000000001</c:v>
                </c:pt>
                <c:pt idx="145">
                  <c:v>-26.575174000000001</c:v>
                </c:pt>
                <c:pt idx="146">
                  <c:v>-26.046572000000001</c:v>
                </c:pt>
                <c:pt idx="147">
                  <c:v>-25.405512000000002</c:v>
                </c:pt>
                <c:pt idx="148">
                  <c:v>-24.823753</c:v>
                </c:pt>
                <c:pt idx="149">
                  <c:v>-24.277343999999999</c:v>
                </c:pt>
                <c:pt idx="150">
                  <c:v>-23.586451</c:v>
                </c:pt>
                <c:pt idx="151">
                  <c:v>-22.857201</c:v>
                </c:pt>
                <c:pt idx="152">
                  <c:v>-22.214441000000001</c:v>
                </c:pt>
                <c:pt idx="153">
                  <c:v>-21.545591000000002</c:v>
                </c:pt>
                <c:pt idx="154">
                  <c:v>-20.887297</c:v>
                </c:pt>
                <c:pt idx="155">
                  <c:v>-20.332808</c:v>
                </c:pt>
                <c:pt idx="156">
                  <c:v>-19.798366999999999</c:v>
                </c:pt>
                <c:pt idx="157">
                  <c:v>-19.300535</c:v>
                </c:pt>
                <c:pt idx="158">
                  <c:v>-18.825030999999999</c:v>
                </c:pt>
                <c:pt idx="159">
                  <c:v>-18.346195000000002</c:v>
                </c:pt>
                <c:pt idx="160">
                  <c:v>-17.933615</c:v>
                </c:pt>
                <c:pt idx="161">
                  <c:v>-17.523475999999999</c:v>
                </c:pt>
                <c:pt idx="162">
                  <c:v>-17.122543</c:v>
                </c:pt>
                <c:pt idx="163">
                  <c:v>-16.736989999999999</c:v>
                </c:pt>
                <c:pt idx="164">
                  <c:v>-16.453869000000001</c:v>
                </c:pt>
                <c:pt idx="165">
                  <c:v>-16.111338</c:v>
                </c:pt>
                <c:pt idx="166">
                  <c:v>-15.806535999999999</c:v>
                </c:pt>
                <c:pt idx="167">
                  <c:v>-15.460876000000001</c:v>
                </c:pt>
                <c:pt idx="168">
                  <c:v>-15.150810999999999</c:v>
                </c:pt>
                <c:pt idx="169">
                  <c:v>-14.752113</c:v>
                </c:pt>
                <c:pt idx="170">
                  <c:v>-14.41291</c:v>
                </c:pt>
                <c:pt idx="171">
                  <c:v>-14.016925000000001</c:v>
                </c:pt>
                <c:pt idx="172">
                  <c:v>-13.669737</c:v>
                </c:pt>
                <c:pt idx="173">
                  <c:v>-13.312296</c:v>
                </c:pt>
                <c:pt idx="174">
                  <c:v>-12.986931</c:v>
                </c:pt>
                <c:pt idx="175">
                  <c:v>-12.624805</c:v>
                </c:pt>
                <c:pt idx="176">
                  <c:v>-12.344018</c:v>
                </c:pt>
                <c:pt idx="177">
                  <c:v>-12.100966</c:v>
                </c:pt>
                <c:pt idx="178">
                  <c:v>-11.845287000000001</c:v>
                </c:pt>
                <c:pt idx="179">
                  <c:v>-11.641121999999999</c:v>
                </c:pt>
                <c:pt idx="180">
                  <c:v>-11.475284</c:v>
                </c:pt>
                <c:pt idx="181">
                  <c:v>-11.300364</c:v>
                </c:pt>
                <c:pt idx="182">
                  <c:v>-11.093149</c:v>
                </c:pt>
                <c:pt idx="183">
                  <c:v>-10.909886</c:v>
                </c:pt>
                <c:pt idx="184">
                  <c:v>-10.714304</c:v>
                </c:pt>
                <c:pt idx="185">
                  <c:v>-10.5535</c:v>
                </c:pt>
                <c:pt idx="186">
                  <c:v>-10.397209999999999</c:v>
                </c:pt>
                <c:pt idx="187">
                  <c:v>-10.296433</c:v>
                </c:pt>
                <c:pt idx="188">
                  <c:v>-10.215992</c:v>
                </c:pt>
                <c:pt idx="189">
                  <c:v>-10.171078</c:v>
                </c:pt>
                <c:pt idx="190">
                  <c:v>-10.140613999999999</c:v>
                </c:pt>
                <c:pt idx="191">
                  <c:v>-10.149305999999999</c:v>
                </c:pt>
                <c:pt idx="192">
                  <c:v>-10.181540999999999</c:v>
                </c:pt>
                <c:pt idx="193">
                  <c:v>-10.250064</c:v>
                </c:pt>
                <c:pt idx="194">
                  <c:v>-10.348442</c:v>
                </c:pt>
                <c:pt idx="195">
                  <c:v>-10.475085999999999</c:v>
                </c:pt>
                <c:pt idx="196">
                  <c:v>-10.645508</c:v>
                </c:pt>
                <c:pt idx="197">
                  <c:v>-10.865627</c:v>
                </c:pt>
                <c:pt idx="198">
                  <c:v>-11.123446</c:v>
                </c:pt>
                <c:pt idx="199">
                  <c:v>-11.349128</c:v>
                </c:pt>
                <c:pt idx="200">
                  <c:v>-11.546078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-2.2932136000000001</c:v>
                </c:pt>
                <c:pt idx="1">
                  <c:v>-2.3893081999999999</c:v>
                </c:pt>
                <c:pt idx="2">
                  <c:v>-2.5134262999999999</c:v>
                </c:pt>
                <c:pt idx="3">
                  <c:v>-2.6753355999999999</c:v>
                </c:pt>
                <c:pt idx="4">
                  <c:v>-2.8353647999999998</c:v>
                </c:pt>
                <c:pt idx="5">
                  <c:v>-2.9872462999999998</c:v>
                </c:pt>
                <c:pt idx="6">
                  <c:v>-3.1431420000000001</c:v>
                </c:pt>
                <c:pt idx="7">
                  <c:v>-3.3041152999999999</c:v>
                </c:pt>
                <c:pt idx="8">
                  <c:v>-3.4395077000000001</c:v>
                </c:pt>
                <c:pt idx="9">
                  <c:v>-3.5766892000000001</c:v>
                </c:pt>
                <c:pt idx="10">
                  <c:v>-3.7454320999999999</c:v>
                </c:pt>
                <c:pt idx="11">
                  <c:v>-3.9057230999999999</c:v>
                </c:pt>
                <c:pt idx="12">
                  <c:v>-4.0650969000000003</c:v>
                </c:pt>
                <c:pt idx="13">
                  <c:v>-4.2329936000000004</c:v>
                </c:pt>
                <c:pt idx="14">
                  <c:v>-4.3992772000000002</c:v>
                </c:pt>
                <c:pt idx="15">
                  <c:v>-4.5457678000000001</c:v>
                </c:pt>
                <c:pt idx="16">
                  <c:v>-4.7160644999999999</c:v>
                </c:pt>
                <c:pt idx="17">
                  <c:v>-4.8803840000000003</c:v>
                </c:pt>
                <c:pt idx="18">
                  <c:v>-5.0670470999999999</c:v>
                </c:pt>
                <c:pt idx="19">
                  <c:v>-5.2774963000000001</c:v>
                </c:pt>
                <c:pt idx="20">
                  <c:v>-5.4745274000000004</c:v>
                </c:pt>
                <c:pt idx="21">
                  <c:v>-5.6630406000000004</c:v>
                </c:pt>
                <c:pt idx="22">
                  <c:v>-5.8687806</c:v>
                </c:pt>
                <c:pt idx="23">
                  <c:v>-6.0554098999999999</c:v>
                </c:pt>
                <c:pt idx="24">
                  <c:v>-6.2470903</c:v>
                </c:pt>
                <c:pt idx="25">
                  <c:v>-6.4810752999999997</c:v>
                </c:pt>
                <c:pt idx="26">
                  <c:v>-6.6918534999999997</c:v>
                </c:pt>
                <c:pt idx="27">
                  <c:v>-6.8837279999999996</c:v>
                </c:pt>
                <c:pt idx="28">
                  <c:v>-7.1010203000000001</c:v>
                </c:pt>
                <c:pt idx="29">
                  <c:v>-7.3293780999999996</c:v>
                </c:pt>
                <c:pt idx="30">
                  <c:v>-7.5313701999999996</c:v>
                </c:pt>
                <c:pt idx="31">
                  <c:v>-7.7646231999999999</c:v>
                </c:pt>
                <c:pt idx="32">
                  <c:v>-8.0593108999999998</c:v>
                </c:pt>
                <c:pt idx="33">
                  <c:v>-8.3780307999999994</c:v>
                </c:pt>
                <c:pt idx="34">
                  <c:v>-8.7221154999999992</c:v>
                </c:pt>
                <c:pt idx="35">
                  <c:v>-9.0878133999999999</c:v>
                </c:pt>
                <c:pt idx="36">
                  <c:v>-9.4788923</c:v>
                </c:pt>
                <c:pt idx="37">
                  <c:v>-9.8754349000000001</c:v>
                </c:pt>
                <c:pt idx="38">
                  <c:v>-10.297483</c:v>
                </c:pt>
                <c:pt idx="39">
                  <c:v>-10.732718</c:v>
                </c:pt>
                <c:pt idx="40">
                  <c:v>-11.213620000000001</c:v>
                </c:pt>
                <c:pt idx="41">
                  <c:v>-11.754096000000001</c:v>
                </c:pt>
                <c:pt idx="42">
                  <c:v>-12.354801999999999</c:v>
                </c:pt>
                <c:pt idx="43">
                  <c:v>-13.009722</c:v>
                </c:pt>
                <c:pt idx="44">
                  <c:v>-13.747559000000001</c:v>
                </c:pt>
                <c:pt idx="45">
                  <c:v>-14.5725</c:v>
                </c:pt>
                <c:pt idx="46">
                  <c:v>-15.502024</c:v>
                </c:pt>
                <c:pt idx="47">
                  <c:v>-16.495514</c:v>
                </c:pt>
                <c:pt idx="48">
                  <c:v>-17.62875</c:v>
                </c:pt>
                <c:pt idx="49">
                  <c:v>-18.770786000000001</c:v>
                </c:pt>
                <c:pt idx="50">
                  <c:v>-20.090638999999999</c:v>
                </c:pt>
                <c:pt idx="51">
                  <c:v>-21.589856999999999</c:v>
                </c:pt>
                <c:pt idx="52">
                  <c:v>-23.497744000000001</c:v>
                </c:pt>
                <c:pt idx="53">
                  <c:v>-25.902024999999998</c:v>
                </c:pt>
                <c:pt idx="54">
                  <c:v>-28.993744</c:v>
                </c:pt>
                <c:pt idx="55">
                  <c:v>-31.05208</c:v>
                </c:pt>
                <c:pt idx="56">
                  <c:v>-31.774899000000001</c:v>
                </c:pt>
                <c:pt idx="57">
                  <c:v>-31.178000999999998</c:v>
                </c:pt>
                <c:pt idx="58">
                  <c:v>-29.332912</c:v>
                </c:pt>
                <c:pt idx="59">
                  <c:v>-26.278154000000001</c:v>
                </c:pt>
                <c:pt idx="60">
                  <c:v>-23.596733</c:v>
                </c:pt>
                <c:pt idx="61">
                  <c:v>-21.629189</c:v>
                </c:pt>
                <c:pt idx="62">
                  <c:v>-20.170840999999999</c:v>
                </c:pt>
                <c:pt idx="63">
                  <c:v>-18.974008999999999</c:v>
                </c:pt>
                <c:pt idx="64">
                  <c:v>-17.955147</c:v>
                </c:pt>
                <c:pt idx="65">
                  <c:v>-17.155529000000001</c:v>
                </c:pt>
                <c:pt idx="66">
                  <c:v>-16.453491</c:v>
                </c:pt>
                <c:pt idx="67">
                  <c:v>-15.809188000000001</c:v>
                </c:pt>
                <c:pt idx="68">
                  <c:v>-15.252826000000001</c:v>
                </c:pt>
                <c:pt idx="69">
                  <c:v>-14.761818999999999</c:v>
                </c:pt>
                <c:pt idx="70">
                  <c:v>-14.306759</c:v>
                </c:pt>
                <c:pt idx="71">
                  <c:v>-13.845349000000001</c:v>
                </c:pt>
                <c:pt idx="72">
                  <c:v>-13.481230999999999</c:v>
                </c:pt>
                <c:pt idx="73">
                  <c:v>-13.142355999999999</c:v>
                </c:pt>
                <c:pt idx="74">
                  <c:v>-12.890578</c:v>
                </c:pt>
                <c:pt idx="75">
                  <c:v>-12.606192999999999</c:v>
                </c:pt>
                <c:pt idx="76">
                  <c:v>-12.389967</c:v>
                </c:pt>
                <c:pt idx="77">
                  <c:v>-12.214452</c:v>
                </c:pt>
                <c:pt idx="78">
                  <c:v>-12.059418000000001</c:v>
                </c:pt>
                <c:pt idx="79">
                  <c:v>-11.915715000000001</c:v>
                </c:pt>
                <c:pt idx="80">
                  <c:v>-11.816554999999999</c:v>
                </c:pt>
                <c:pt idx="81">
                  <c:v>-11.734916999999999</c:v>
                </c:pt>
                <c:pt idx="82">
                  <c:v>-11.644506</c:v>
                </c:pt>
                <c:pt idx="83">
                  <c:v>-11.618247</c:v>
                </c:pt>
                <c:pt idx="84">
                  <c:v>-11.596697000000001</c:v>
                </c:pt>
                <c:pt idx="85">
                  <c:v>-11.594141</c:v>
                </c:pt>
                <c:pt idx="86">
                  <c:v>-11.629991</c:v>
                </c:pt>
                <c:pt idx="87">
                  <c:v>-11.670952</c:v>
                </c:pt>
                <c:pt idx="88">
                  <c:v>-11.743411</c:v>
                </c:pt>
                <c:pt idx="89">
                  <c:v>-11.806398</c:v>
                </c:pt>
                <c:pt idx="90">
                  <c:v>-11.874271</c:v>
                </c:pt>
                <c:pt idx="91">
                  <c:v>-11.941031000000001</c:v>
                </c:pt>
                <c:pt idx="92">
                  <c:v>-12.018039</c:v>
                </c:pt>
                <c:pt idx="93">
                  <c:v>-12.099422000000001</c:v>
                </c:pt>
                <c:pt idx="94">
                  <c:v>-12.201536000000001</c:v>
                </c:pt>
                <c:pt idx="95">
                  <c:v>-12.326102000000001</c:v>
                </c:pt>
                <c:pt idx="96">
                  <c:v>-12.465795999999999</c:v>
                </c:pt>
                <c:pt idx="97">
                  <c:v>-12.609995</c:v>
                </c:pt>
                <c:pt idx="98">
                  <c:v>-12.76327</c:v>
                </c:pt>
                <c:pt idx="99">
                  <c:v>-12.914372999999999</c:v>
                </c:pt>
                <c:pt idx="100">
                  <c:v>-13.107103</c:v>
                </c:pt>
                <c:pt idx="101">
                  <c:v>-13.493591</c:v>
                </c:pt>
                <c:pt idx="102">
                  <c:v>-13.853997</c:v>
                </c:pt>
                <c:pt idx="103">
                  <c:v>-14.286243000000001</c:v>
                </c:pt>
                <c:pt idx="104">
                  <c:v>-14.534306000000001</c:v>
                </c:pt>
                <c:pt idx="105">
                  <c:v>-14.721926</c:v>
                </c:pt>
                <c:pt idx="106">
                  <c:v>-14.697217</c:v>
                </c:pt>
                <c:pt idx="107">
                  <c:v>-14.735749</c:v>
                </c:pt>
                <c:pt idx="108">
                  <c:v>-14.667752999999999</c:v>
                </c:pt>
                <c:pt idx="109">
                  <c:v>-14.781978000000001</c:v>
                </c:pt>
                <c:pt idx="110">
                  <c:v>-14.857129</c:v>
                </c:pt>
                <c:pt idx="111">
                  <c:v>-14.929171</c:v>
                </c:pt>
                <c:pt idx="112">
                  <c:v>-14.928929</c:v>
                </c:pt>
                <c:pt idx="113">
                  <c:v>-14.867682</c:v>
                </c:pt>
                <c:pt idx="114">
                  <c:v>-14.777165999999999</c:v>
                </c:pt>
                <c:pt idx="115">
                  <c:v>-14.680452000000001</c:v>
                </c:pt>
                <c:pt idx="116">
                  <c:v>-14.583104000000001</c:v>
                </c:pt>
                <c:pt idx="117">
                  <c:v>-14.453021</c:v>
                </c:pt>
                <c:pt idx="118">
                  <c:v>-14.341896999999999</c:v>
                </c:pt>
                <c:pt idx="119">
                  <c:v>-14.182562000000001</c:v>
                </c:pt>
                <c:pt idx="120">
                  <c:v>-14.056044</c:v>
                </c:pt>
                <c:pt idx="121">
                  <c:v>-13.862183</c:v>
                </c:pt>
                <c:pt idx="122">
                  <c:v>-13.744631</c:v>
                </c:pt>
                <c:pt idx="123">
                  <c:v>-13.603794000000001</c:v>
                </c:pt>
                <c:pt idx="124">
                  <c:v>-13.489516</c:v>
                </c:pt>
                <c:pt idx="125">
                  <c:v>-13.335716</c:v>
                </c:pt>
                <c:pt idx="126">
                  <c:v>-13.238407</c:v>
                </c:pt>
                <c:pt idx="127">
                  <c:v>-13.093906</c:v>
                </c:pt>
                <c:pt idx="128">
                  <c:v>-12.958527999999999</c:v>
                </c:pt>
                <c:pt idx="129">
                  <c:v>-12.827896000000001</c:v>
                </c:pt>
                <c:pt idx="130">
                  <c:v>-12.733166000000001</c:v>
                </c:pt>
                <c:pt idx="131">
                  <c:v>-12.62077</c:v>
                </c:pt>
                <c:pt idx="132">
                  <c:v>-12.518765999999999</c:v>
                </c:pt>
                <c:pt idx="133">
                  <c:v>-12.417923999999999</c:v>
                </c:pt>
                <c:pt idx="134">
                  <c:v>-12.294174</c:v>
                </c:pt>
                <c:pt idx="135">
                  <c:v>-12.165486</c:v>
                </c:pt>
                <c:pt idx="136">
                  <c:v>-12.031950999999999</c:v>
                </c:pt>
                <c:pt idx="137">
                  <c:v>-11.889249</c:v>
                </c:pt>
                <c:pt idx="138">
                  <c:v>-11.762356</c:v>
                </c:pt>
                <c:pt idx="139">
                  <c:v>-11.661766</c:v>
                </c:pt>
                <c:pt idx="140">
                  <c:v>-11.5474</c:v>
                </c:pt>
                <c:pt idx="141">
                  <c:v>-11.460065</c:v>
                </c:pt>
                <c:pt idx="142">
                  <c:v>-11.369372</c:v>
                </c:pt>
                <c:pt idx="143">
                  <c:v>-11.316283</c:v>
                </c:pt>
                <c:pt idx="144">
                  <c:v>-11.257447000000001</c:v>
                </c:pt>
                <c:pt idx="145">
                  <c:v>-11.237537</c:v>
                </c:pt>
                <c:pt idx="146">
                  <c:v>-11.210409</c:v>
                </c:pt>
                <c:pt idx="147">
                  <c:v>-11.207436</c:v>
                </c:pt>
                <c:pt idx="148">
                  <c:v>-11.224098</c:v>
                </c:pt>
                <c:pt idx="149">
                  <c:v>-11.275759000000001</c:v>
                </c:pt>
                <c:pt idx="150">
                  <c:v>-11.292396</c:v>
                </c:pt>
                <c:pt idx="151">
                  <c:v>-11.340544</c:v>
                </c:pt>
                <c:pt idx="152">
                  <c:v>-11.396174999999999</c:v>
                </c:pt>
                <c:pt idx="153">
                  <c:v>-11.458389</c:v>
                </c:pt>
                <c:pt idx="154">
                  <c:v>-11.528703999999999</c:v>
                </c:pt>
                <c:pt idx="155">
                  <c:v>-11.617077999999999</c:v>
                </c:pt>
                <c:pt idx="156">
                  <c:v>-11.727646</c:v>
                </c:pt>
                <c:pt idx="157">
                  <c:v>-11.842226999999999</c:v>
                </c:pt>
                <c:pt idx="158">
                  <c:v>-11.953347000000001</c:v>
                </c:pt>
                <c:pt idx="159">
                  <c:v>-12.055307000000001</c:v>
                </c:pt>
                <c:pt idx="160">
                  <c:v>-12.201786</c:v>
                </c:pt>
                <c:pt idx="161">
                  <c:v>-12.329791</c:v>
                </c:pt>
                <c:pt idx="162">
                  <c:v>-12.48208</c:v>
                </c:pt>
                <c:pt idx="163">
                  <c:v>-12.643594999999999</c:v>
                </c:pt>
                <c:pt idx="164">
                  <c:v>-12.843059</c:v>
                </c:pt>
                <c:pt idx="165">
                  <c:v>-13.018492999999999</c:v>
                </c:pt>
                <c:pt idx="166">
                  <c:v>-13.228956</c:v>
                </c:pt>
                <c:pt idx="167">
                  <c:v>-13.415523</c:v>
                </c:pt>
                <c:pt idx="168">
                  <c:v>-13.621001</c:v>
                </c:pt>
                <c:pt idx="169">
                  <c:v>-13.806231</c:v>
                </c:pt>
                <c:pt idx="170">
                  <c:v>-14.023517</c:v>
                </c:pt>
                <c:pt idx="171">
                  <c:v>-14.206397000000001</c:v>
                </c:pt>
                <c:pt idx="172">
                  <c:v>-14.407914999999999</c:v>
                </c:pt>
                <c:pt idx="173">
                  <c:v>-14.614207</c:v>
                </c:pt>
                <c:pt idx="174">
                  <c:v>-14.803157000000001</c:v>
                </c:pt>
                <c:pt idx="175">
                  <c:v>-14.939543</c:v>
                </c:pt>
                <c:pt idx="176">
                  <c:v>-15.070719</c:v>
                </c:pt>
                <c:pt idx="177">
                  <c:v>-15.186532</c:v>
                </c:pt>
                <c:pt idx="178">
                  <c:v>-15.229424</c:v>
                </c:pt>
                <c:pt idx="179">
                  <c:v>-15.272166</c:v>
                </c:pt>
                <c:pt idx="180">
                  <c:v>-15.307067</c:v>
                </c:pt>
                <c:pt idx="181">
                  <c:v>-15.322490999999999</c:v>
                </c:pt>
                <c:pt idx="182">
                  <c:v>-15.303872999999999</c:v>
                </c:pt>
                <c:pt idx="183">
                  <c:v>-15.29668</c:v>
                </c:pt>
                <c:pt idx="184">
                  <c:v>-15.272923</c:v>
                </c:pt>
                <c:pt idx="185">
                  <c:v>-15.272318</c:v>
                </c:pt>
                <c:pt idx="186">
                  <c:v>-15.265656999999999</c:v>
                </c:pt>
                <c:pt idx="187">
                  <c:v>-15.27711</c:v>
                </c:pt>
                <c:pt idx="188">
                  <c:v>-15.292419000000001</c:v>
                </c:pt>
                <c:pt idx="189">
                  <c:v>-15.341941</c:v>
                </c:pt>
                <c:pt idx="190">
                  <c:v>-15.407296000000001</c:v>
                </c:pt>
                <c:pt idx="191">
                  <c:v>-15.457103999999999</c:v>
                </c:pt>
                <c:pt idx="192">
                  <c:v>-15.54833</c:v>
                </c:pt>
                <c:pt idx="193">
                  <c:v>-15.663043</c:v>
                </c:pt>
                <c:pt idx="194">
                  <c:v>-15.793578</c:v>
                </c:pt>
                <c:pt idx="195">
                  <c:v>-15.926095</c:v>
                </c:pt>
                <c:pt idx="196">
                  <c:v>-16.073269</c:v>
                </c:pt>
                <c:pt idx="197">
                  <c:v>-16.240580000000001</c:v>
                </c:pt>
                <c:pt idx="198">
                  <c:v>-16.423297999999999</c:v>
                </c:pt>
                <c:pt idx="199">
                  <c:v>-16.562740000000002</c:v>
                </c:pt>
                <c:pt idx="200">
                  <c:v>-16.668543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5"/>
      </c:valAx>
      <c:valAx>
        <c:axId val="113233920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7614574001603089"/>
          <c:y val="0.67370188101487305"/>
          <c:w val="0.28181977502427663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14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-20.253454000000001</c:v>
                </c:pt>
                <c:pt idx="1">
                  <c:v>-20.340565000000002</c:v>
                </c:pt>
                <c:pt idx="2">
                  <c:v>-21.180022999999998</c:v>
                </c:pt>
                <c:pt idx="3">
                  <c:v>-22.065619000000002</c:v>
                </c:pt>
                <c:pt idx="4">
                  <c:v>-22.429456999999999</c:v>
                </c:pt>
                <c:pt idx="5">
                  <c:v>-22.570974</c:v>
                </c:pt>
                <c:pt idx="6">
                  <c:v>-22.731895000000002</c:v>
                </c:pt>
                <c:pt idx="7">
                  <c:v>-22.200686999999999</c:v>
                </c:pt>
                <c:pt idx="8">
                  <c:v>-21.510431000000001</c:v>
                </c:pt>
                <c:pt idx="9">
                  <c:v>-21.310946999999999</c:v>
                </c:pt>
                <c:pt idx="10">
                  <c:v>-21.223856000000001</c:v>
                </c:pt>
                <c:pt idx="11">
                  <c:v>-21.038076</c:v>
                </c:pt>
                <c:pt idx="12">
                  <c:v>-20.552250000000001</c:v>
                </c:pt>
                <c:pt idx="13">
                  <c:v>-20.133023999999999</c:v>
                </c:pt>
                <c:pt idx="14">
                  <c:v>-19.684875000000002</c:v>
                </c:pt>
                <c:pt idx="15">
                  <c:v>-19.390635</c:v>
                </c:pt>
                <c:pt idx="16">
                  <c:v>-19.398887999999999</c:v>
                </c:pt>
                <c:pt idx="17">
                  <c:v>-19.683554000000001</c:v>
                </c:pt>
                <c:pt idx="18">
                  <c:v>-19.993395</c:v>
                </c:pt>
                <c:pt idx="19">
                  <c:v>-20.708300000000001</c:v>
                </c:pt>
                <c:pt idx="20">
                  <c:v>-21.160160000000001</c:v>
                </c:pt>
                <c:pt idx="21">
                  <c:v>-21.335370999999999</c:v>
                </c:pt>
                <c:pt idx="22">
                  <c:v>-21.433622</c:v>
                </c:pt>
                <c:pt idx="23">
                  <c:v>-21.767714000000002</c:v>
                </c:pt>
                <c:pt idx="24">
                  <c:v>-21.637764000000001</c:v>
                </c:pt>
                <c:pt idx="25">
                  <c:v>-21.312885000000001</c:v>
                </c:pt>
                <c:pt idx="26">
                  <c:v>-20.914404000000001</c:v>
                </c:pt>
                <c:pt idx="27">
                  <c:v>-20.381322999999998</c:v>
                </c:pt>
                <c:pt idx="28">
                  <c:v>-19.461044000000001</c:v>
                </c:pt>
                <c:pt idx="29">
                  <c:v>-18.471665999999999</c:v>
                </c:pt>
                <c:pt idx="30">
                  <c:v>-17.648014</c:v>
                </c:pt>
                <c:pt idx="31">
                  <c:v>-16.833883</c:v>
                </c:pt>
                <c:pt idx="32">
                  <c:v>-16.021972999999999</c:v>
                </c:pt>
                <c:pt idx="33">
                  <c:v>-15.175960999999999</c:v>
                </c:pt>
                <c:pt idx="34">
                  <c:v>-14.33728</c:v>
                </c:pt>
                <c:pt idx="35">
                  <c:v>-13.564944000000001</c:v>
                </c:pt>
                <c:pt idx="36">
                  <c:v>-12.811325999999999</c:v>
                </c:pt>
                <c:pt idx="37">
                  <c:v>-12.101857000000001</c:v>
                </c:pt>
                <c:pt idx="38">
                  <c:v>-11.576489</c:v>
                </c:pt>
                <c:pt idx="39">
                  <c:v>-11.126576999999999</c:v>
                </c:pt>
                <c:pt idx="40">
                  <c:v>-10.630198</c:v>
                </c:pt>
                <c:pt idx="41">
                  <c:v>-10.275957999999999</c:v>
                </c:pt>
                <c:pt idx="42">
                  <c:v>-10.071927000000001</c:v>
                </c:pt>
                <c:pt idx="43">
                  <c:v>-9.8818959999999993</c:v>
                </c:pt>
                <c:pt idx="44">
                  <c:v>-9.7032098999999992</c:v>
                </c:pt>
                <c:pt idx="45">
                  <c:v>-9.5771531999999997</c:v>
                </c:pt>
                <c:pt idx="46">
                  <c:v>-9.4308309999999995</c:v>
                </c:pt>
                <c:pt idx="47">
                  <c:v>-9.3179455000000004</c:v>
                </c:pt>
                <c:pt idx="48">
                  <c:v>-9.2734231999999999</c:v>
                </c:pt>
                <c:pt idx="49">
                  <c:v>-9.3096417999999996</c:v>
                </c:pt>
                <c:pt idx="50">
                  <c:v>-9.3788099000000003</c:v>
                </c:pt>
                <c:pt idx="51">
                  <c:v>-9.5302171999999992</c:v>
                </c:pt>
                <c:pt idx="52">
                  <c:v>-9.7123804000000007</c:v>
                </c:pt>
                <c:pt idx="53">
                  <c:v>-9.8890142000000001</c:v>
                </c:pt>
                <c:pt idx="54">
                  <c:v>-10.090572999999999</c:v>
                </c:pt>
                <c:pt idx="55">
                  <c:v>-10.433654000000001</c:v>
                </c:pt>
                <c:pt idx="56">
                  <c:v>-10.859305000000001</c:v>
                </c:pt>
                <c:pt idx="57">
                  <c:v>-11.318561000000001</c:v>
                </c:pt>
                <c:pt idx="58">
                  <c:v>-11.881525999999999</c:v>
                </c:pt>
                <c:pt idx="59">
                  <c:v>-12.563673</c:v>
                </c:pt>
                <c:pt idx="60">
                  <c:v>-13.300848</c:v>
                </c:pt>
                <c:pt idx="61">
                  <c:v>-13.994823</c:v>
                </c:pt>
                <c:pt idx="62">
                  <c:v>-14.474332</c:v>
                </c:pt>
                <c:pt idx="63">
                  <c:v>-14.557658</c:v>
                </c:pt>
                <c:pt idx="64">
                  <c:v>-14.205887000000001</c:v>
                </c:pt>
                <c:pt idx="65">
                  <c:v>-13.384498000000001</c:v>
                </c:pt>
                <c:pt idx="66">
                  <c:v>-12.176364</c:v>
                </c:pt>
                <c:pt idx="67">
                  <c:v>-10.789123999999999</c:v>
                </c:pt>
                <c:pt idx="68">
                  <c:v>-9.4125671000000004</c:v>
                </c:pt>
                <c:pt idx="69">
                  <c:v>-8.1000213999999993</c:v>
                </c:pt>
                <c:pt idx="70">
                  <c:v>-6.9327917000000001</c:v>
                </c:pt>
                <c:pt idx="71">
                  <c:v>-5.9373651000000001</c:v>
                </c:pt>
                <c:pt idx="72">
                  <c:v>-5.1081060999999996</c:v>
                </c:pt>
                <c:pt idx="73">
                  <c:v>-4.4118776000000004</c:v>
                </c:pt>
                <c:pt idx="74">
                  <c:v>-3.8392936999999998</c:v>
                </c:pt>
                <c:pt idx="75">
                  <c:v>-3.3670138999999999</c:v>
                </c:pt>
                <c:pt idx="76">
                  <c:v>-2.9809201000000001</c:v>
                </c:pt>
                <c:pt idx="77">
                  <c:v>-2.6626892</c:v>
                </c:pt>
                <c:pt idx="78">
                  <c:v>-2.4059176</c:v>
                </c:pt>
                <c:pt idx="79">
                  <c:v>-2.1945182999999999</c:v>
                </c:pt>
                <c:pt idx="80">
                  <c:v>-2.0219889000000002</c:v>
                </c:pt>
                <c:pt idx="81">
                  <c:v>-1.8772283999999999</c:v>
                </c:pt>
                <c:pt idx="82">
                  <c:v>-1.7553805</c:v>
                </c:pt>
                <c:pt idx="83">
                  <c:v>-1.6517037999999999</c:v>
                </c:pt>
                <c:pt idx="84">
                  <c:v>-1.5668378999999999</c:v>
                </c:pt>
                <c:pt idx="85">
                  <c:v>-1.4932871000000001</c:v>
                </c:pt>
                <c:pt idx="86">
                  <c:v>-1.4291171</c:v>
                </c:pt>
                <c:pt idx="87">
                  <c:v>-1.3754232</c:v>
                </c:pt>
                <c:pt idx="88">
                  <c:v>-1.3297878999999999</c:v>
                </c:pt>
                <c:pt idx="89">
                  <c:v>-1.2886115</c:v>
                </c:pt>
                <c:pt idx="90">
                  <c:v>-1.2532029</c:v>
                </c:pt>
                <c:pt idx="91">
                  <c:v>-1.2235168999999999</c:v>
                </c:pt>
                <c:pt idx="92">
                  <c:v>-1.1968417</c:v>
                </c:pt>
                <c:pt idx="93">
                  <c:v>-1.1740438</c:v>
                </c:pt>
                <c:pt idx="94">
                  <c:v>-1.1544966000000001</c:v>
                </c:pt>
                <c:pt idx="95">
                  <c:v>-1.1378592000000001</c:v>
                </c:pt>
                <c:pt idx="96">
                  <c:v>-1.1233491</c:v>
                </c:pt>
                <c:pt idx="97">
                  <c:v>-1.1114941</c:v>
                </c:pt>
                <c:pt idx="98">
                  <c:v>-1.1029874</c:v>
                </c:pt>
                <c:pt idx="99">
                  <c:v>-1.0974303000000001</c:v>
                </c:pt>
                <c:pt idx="100">
                  <c:v>-1.0938889999999999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14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-18.837592999999998</c:v>
                </c:pt>
                <c:pt idx="1">
                  <c:v>-18.862597999999998</c:v>
                </c:pt>
                <c:pt idx="2">
                  <c:v>-18.811782999999998</c:v>
                </c:pt>
                <c:pt idx="3">
                  <c:v>-18.732551999999998</c:v>
                </c:pt>
                <c:pt idx="4">
                  <c:v>-18.561824999999999</c:v>
                </c:pt>
                <c:pt idx="5">
                  <c:v>-18.422585000000002</c:v>
                </c:pt>
                <c:pt idx="6">
                  <c:v>-18.138380000000002</c:v>
                </c:pt>
                <c:pt idx="7">
                  <c:v>-18.098199999999999</c:v>
                </c:pt>
                <c:pt idx="8">
                  <c:v>-18.211867999999999</c:v>
                </c:pt>
                <c:pt idx="9">
                  <c:v>-18.640730000000001</c:v>
                </c:pt>
                <c:pt idx="10">
                  <c:v>-19.344612000000001</c:v>
                </c:pt>
                <c:pt idx="11">
                  <c:v>-20.356779</c:v>
                </c:pt>
                <c:pt idx="12">
                  <c:v>-21.250135</c:v>
                </c:pt>
                <c:pt idx="13">
                  <c:v>-22.343945999999999</c:v>
                </c:pt>
                <c:pt idx="14">
                  <c:v>-23.160269</c:v>
                </c:pt>
                <c:pt idx="15">
                  <c:v>-24.219830999999999</c:v>
                </c:pt>
                <c:pt idx="16">
                  <c:v>-25.053169</c:v>
                </c:pt>
                <c:pt idx="17">
                  <c:v>-25.833023000000001</c:v>
                </c:pt>
                <c:pt idx="18">
                  <c:v>-25.930890999999999</c:v>
                </c:pt>
                <c:pt idx="19">
                  <c:v>-25.986217</c:v>
                </c:pt>
                <c:pt idx="20">
                  <c:v>-25.022493000000001</c:v>
                </c:pt>
                <c:pt idx="21">
                  <c:v>-23.615091</c:v>
                </c:pt>
                <c:pt idx="22">
                  <c:v>-21.880693000000001</c:v>
                </c:pt>
                <c:pt idx="23">
                  <c:v>-20.36618</c:v>
                </c:pt>
                <c:pt idx="24">
                  <c:v>-18.729683000000001</c:v>
                </c:pt>
                <c:pt idx="25">
                  <c:v>-17.292185</c:v>
                </c:pt>
                <c:pt idx="26">
                  <c:v>-16.180924999999998</c:v>
                </c:pt>
                <c:pt idx="27">
                  <c:v>-15.380996</c:v>
                </c:pt>
                <c:pt idx="28">
                  <c:v>-14.514964000000001</c:v>
                </c:pt>
                <c:pt idx="29">
                  <c:v>-13.634397</c:v>
                </c:pt>
                <c:pt idx="30">
                  <c:v>-12.957089</c:v>
                </c:pt>
                <c:pt idx="31">
                  <c:v>-12.296837</c:v>
                </c:pt>
                <c:pt idx="32">
                  <c:v>-11.582338</c:v>
                </c:pt>
                <c:pt idx="33">
                  <c:v>-10.995236</c:v>
                </c:pt>
                <c:pt idx="34">
                  <c:v>-10.480740000000001</c:v>
                </c:pt>
                <c:pt idx="35">
                  <c:v>-9.9837159999999994</c:v>
                </c:pt>
                <c:pt idx="36">
                  <c:v>-9.5306090999999995</c:v>
                </c:pt>
                <c:pt idx="37">
                  <c:v>-9.1184273000000005</c:v>
                </c:pt>
                <c:pt idx="38">
                  <c:v>-8.7270298000000004</c:v>
                </c:pt>
                <c:pt idx="39">
                  <c:v>-8.4307709000000006</c:v>
                </c:pt>
                <c:pt idx="40">
                  <c:v>-8.2041512000000001</c:v>
                </c:pt>
                <c:pt idx="41">
                  <c:v>-7.9829469</c:v>
                </c:pt>
                <c:pt idx="42">
                  <c:v>-7.8323254999999996</c:v>
                </c:pt>
                <c:pt idx="43">
                  <c:v>-7.7688575000000002</c:v>
                </c:pt>
                <c:pt idx="44">
                  <c:v>-7.7419500000000001</c:v>
                </c:pt>
                <c:pt idx="45">
                  <c:v>-7.7381573000000001</c:v>
                </c:pt>
                <c:pt idx="46">
                  <c:v>-7.8061967000000001</c:v>
                </c:pt>
                <c:pt idx="47">
                  <c:v>-7.9255675999999999</c:v>
                </c:pt>
                <c:pt idx="48">
                  <c:v>-8.0756502000000001</c:v>
                </c:pt>
                <c:pt idx="49">
                  <c:v>-8.2840223000000002</c:v>
                </c:pt>
                <c:pt idx="50">
                  <c:v>-8.5358877</c:v>
                </c:pt>
                <c:pt idx="51">
                  <c:v>-8.8154058000000006</c:v>
                </c:pt>
                <c:pt idx="52">
                  <c:v>-9.0901098000000005</c:v>
                </c:pt>
                <c:pt idx="53">
                  <c:v>-9.3488684000000006</c:v>
                </c:pt>
                <c:pt idx="54">
                  <c:v>-9.5792664999999992</c:v>
                </c:pt>
                <c:pt idx="55">
                  <c:v>-9.8797034999999997</c:v>
                </c:pt>
                <c:pt idx="56">
                  <c:v>-10.216236</c:v>
                </c:pt>
                <c:pt idx="57">
                  <c:v>-10.535382999999999</c:v>
                </c:pt>
                <c:pt idx="58">
                  <c:v>-10.880246</c:v>
                </c:pt>
                <c:pt idx="59">
                  <c:v>-11.290857000000001</c:v>
                </c:pt>
                <c:pt idx="60">
                  <c:v>-11.678395999999999</c:v>
                </c:pt>
                <c:pt idx="61">
                  <c:v>-11.959998000000001</c:v>
                </c:pt>
                <c:pt idx="62">
                  <c:v>-12.038791</c:v>
                </c:pt>
                <c:pt idx="63">
                  <c:v>-11.841475000000001</c:v>
                </c:pt>
                <c:pt idx="64">
                  <c:v>-11.387212</c:v>
                </c:pt>
                <c:pt idx="65">
                  <c:v>-10.673882000000001</c:v>
                </c:pt>
                <c:pt idx="66">
                  <c:v>-9.7886352999999993</c:v>
                </c:pt>
                <c:pt idx="67">
                  <c:v>-8.8649263000000005</c:v>
                </c:pt>
                <c:pt idx="68">
                  <c:v>-7.9928355</c:v>
                </c:pt>
                <c:pt idx="69">
                  <c:v>-7.1278648000000002</c:v>
                </c:pt>
                <c:pt idx="70">
                  <c:v>-6.3320173999999998</c:v>
                </c:pt>
                <c:pt idx="71">
                  <c:v>-5.6128916999999996</c:v>
                </c:pt>
                <c:pt idx="72">
                  <c:v>-4.9705795999999998</c:v>
                </c:pt>
                <c:pt idx="73">
                  <c:v>-4.3866367000000004</c:v>
                </c:pt>
                <c:pt idx="74">
                  <c:v>-3.8841991</c:v>
                </c:pt>
                <c:pt idx="75">
                  <c:v>-3.4464581000000001</c:v>
                </c:pt>
                <c:pt idx="76">
                  <c:v>-3.0670559000000002</c:v>
                </c:pt>
                <c:pt idx="77">
                  <c:v>-2.7435128999999998</c:v>
                </c:pt>
                <c:pt idx="78">
                  <c:v>-2.4757832999999998</c:v>
                </c:pt>
                <c:pt idx="79">
                  <c:v>-2.2509519999999998</c:v>
                </c:pt>
                <c:pt idx="80">
                  <c:v>-2.0664091</c:v>
                </c:pt>
                <c:pt idx="81">
                  <c:v>-1.9125725</c:v>
                </c:pt>
                <c:pt idx="82">
                  <c:v>-1.7826784</c:v>
                </c:pt>
                <c:pt idx="83">
                  <c:v>-1.6745299</c:v>
                </c:pt>
                <c:pt idx="84">
                  <c:v>-1.5856787000000001</c:v>
                </c:pt>
                <c:pt idx="85">
                  <c:v>-1.5093254</c:v>
                </c:pt>
                <c:pt idx="86">
                  <c:v>-1.4423283</c:v>
                </c:pt>
                <c:pt idx="87">
                  <c:v>-1.3862057000000001</c:v>
                </c:pt>
                <c:pt idx="88">
                  <c:v>-1.3386168000000001</c:v>
                </c:pt>
                <c:pt idx="89">
                  <c:v>-1.2966443000000001</c:v>
                </c:pt>
                <c:pt idx="90">
                  <c:v>-1.2598441</c:v>
                </c:pt>
                <c:pt idx="91">
                  <c:v>-1.2293023000000001</c:v>
                </c:pt>
                <c:pt idx="92">
                  <c:v>-1.2024889999999999</c:v>
                </c:pt>
                <c:pt idx="93">
                  <c:v>-1.1796576999999999</c:v>
                </c:pt>
                <c:pt idx="94">
                  <c:v>-1.1586958000000001</c:v>
                </c:pt>
                <c:pt idx="95">
                  <c:v>-1.1409829</c:v>
                </c:pt>
                <c:pt idx="96">
                  <c:v>-1.1279749999999999</c:v>
                </c:pt>
                <c:pt idx="97">
                  <c:v>-1.1171579</c:v>
                </c:pt>
                <c:pt idx="98">
                  <c:v>-1.1083741</c:v>
                </c:pt>
                <c:pt idx="99">
                  <c:v>-1.1032873000000001</c:v>
                </c:pt>
                <c:pt idx="100">
                  <c:v>-1.1004948999999999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2"/>
      </c:valAx>
      <c:valAx>
        <c:axId val="114420352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3368234130208804"/>
          <c:y val="0.69686548535507686"/>
          <c:w val="0.51344987777994733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 (dBm)</a:t>
            </a:r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-9.7614145000000008</c:v>
                </c:pt>
                <c:pt idx="1">
                  <c:v>-8.3065586000000007</c:v>
                </c:pt>
                <c:pt idx="2">
                  <c:v>-7.1813912000000002</c:v>
                </c:pt>
                <c:pt idx="3">
                  <c:v>-7.4345163999999997</c:v>
                </c:pt>
                <c:pt idx="4">
                  <c:v>-6.9536099</c:v>
                </c:pt>
                <c:pt idx="5">
                  <c:v>-5.7314366999999997</c:v>
                </c:pt>
                <c:pt idx="6">
                  <c:v>-4.3608336000000003</c:v>
                </c:pt>
                <c:pt idx="7">
                  <c:v>-3.1029388999999998</c:v>
                </c:pt>
                <c:pt idx="8">
                  <c:v>-1.8843278999999999</c:v>
                </c:pt>
                <c:pt idx="9">
                  <c:v>-0.75906163000000004</c:v>
                </c:pt>
                <c:pt idx="10">
                  <c:v>0.38458532000000001</c:v>
                </c:pt>
                <c:pt idx="11">
                  <c:v>1.3729209</c:v>
                </c:pt>
                <c:pt idx="12">
                  <c:v>2.3345237000000001</c:v>
                </c:pt>
                <c:pt idx="13">
                  <c:v>3.0386519000000001</c:v>
                </c:pt>
                <c:pt idx="14">
                  <c:v>3.7113290000000001</c:v>
                </c:pt>
                <c:pt idx="15">
                  <c:v>4.0581712999999997</c:v>
                </c:pt>
                <c:pt idx="16">
                  <c:v>4.3735571000000002</c:v>
                </c:pt>
                <c:pt idx="17">
                  <c:v>4.4528059999999998</c:v>
                </c:pt>
                <c:pt idx="18">
                  <c:v>4.6775574999999998</c:v>
                </c:pt>
                <c:pt idx="19">
                  <c:v>5.0949182999999998</c:v>
                </c:pt>
                <c:pt idx="20">
                  <c:v>5.8995857000000003</c:v>
                </c:pt>
                <c:pt idx="21">
                  <c:v>6.6916083999999998</c:v>
                </c:pt>
                <c:pt idx="22">
                  <c:v>7.1181359000000004</c:v>
                </c:pt>
                <c:pt idx="23">
                  <c:v>7.2516993999999997</c:v>
                </c:pt>
                <c:pt idx="24">
                  <c:v>7.4124784000000004</c:v>
                </c:pt>
                <c:pt idx="25">
                  <c:v>7.6643714999999997</c:v>
                </c:pt>
                <c:pt idx="26">
                  <c:v>7.6797738000000004</c:v>
                </c:pt>
                <c:pt idx="27">
                  <c:v>7.0419383</c:v>
                </c:pt>
                <c:pt idx="28">
                  <c:v>5.8862294999999998</c:v>
                </c:pt>
                <c:pt idx="29">
                  <c:v>4.6679963999999998</c:v>
                </c:pt>
                <c:pt idx="30">
                  <c:v>3.8213474999999999</c:v>
                </c:pt>
                <c:pt idx="31">
                  <c:v>3.3636332000000002</c:v>
                </c:pt>
                <c:pt idx="32">
                  <c:v>3.0324531000000001</c:v>
                </c:pt>
                <c:pt idx="33">
                  <c:v>2.8032384000000001</c:v>
                </c:pt>
                <c:pt idx="34">
                  <c:v>2.7732706</c:v>
                </c:pt>
                <c:pt idx="35">
                  <c:v>2.8532924999999998</c:v>
                </c:pt>
                <c:pt idx="36">
                  <c:v>2.9974983000000002</c:v>
                </c:pt>
                <c:pt idx="37">
                  <c:v>3.0813193000000001</c:v>
                </c:pt>
                <c:pt idx="38">
                  <c:v>3.1797650000000002</c:v>
                </c:pt>
                <c:pt idx="39">
                  <c:v>3.2622928999999998</c:v>
                </c:pt>
                <c:pt idx="40">
                  <c:v>3.3538660999999999</c:v>
                </c:pt>
                <c:pt idx="41">
                  <c:v>3.6317176999999998</c:v>
                </c:pt>
                <c:pt idx="42">
                  <c:v>4.0640058999999997</c:v>
                </c:pt>
                <c:pt idx="43">
                  <c:v>4.6565646999999997</c:v>
                </c:pt>
                <c:pt idx="44">
                  <c:v>5.2594542999999998</c:v>
                </c:pt>
                <c:pt idx="45">
                  <c:v>5.8857359999999996</c:v>
                </c:pt>
                <c:pt idx="46">
                  <c:v>6.3428868999999999</c:v>
                </c:pt>
                <c:pt idx="47">
                  <c:v>6.7462515999999999</c:v>
                </c:pt>
                <c:pt idx="48">
                  <c:v>7.0250520999999999</c:v>
                </c:pt>
                <c:pt idx="49">
                  <c:v>7.1216679000000003</c:v>
                </c:pt>
                <c:pt idx="50">
                  <c:v>7.1682123999999998</c:v>
                </c:pt>
                <c:pt idx="51">
                  <c:v>7.1845616999999997</c:v>
                </c:pt>
                <c:pt idx="52">
                  <c:v>7.4346928999999999</c:v>
                </c:pt>
                <c:pt idx="53">
                  <c:v>7.6303349000000003</c:v>
                </c:pt>
                <c:pt idx="54">
                  <c:v>7.8572793000000001</c:v>
                </c:pt>
                <c:pt idx="55">
                  <c:v>7.8014593000000003</c:v>
                </c:pt>
                <c:pt idx="56">
                  <c:v>7.3963447000000002</c:v>
                </c:pt>
                <c:pt idx="57">
                  <c:v>6.5363021000000003</c:v>
                </c:pt>
                <c:pt idx="58">
                  <c:v>5.7450495000000004</c:v>
                </c:pt>
                <c:pt idx="59">
                  <c:v>5.1617031000000004</c:v>
                </c:pt>
                <c:pt idx="60">
                  <c:v>4.9172997000000001</c:v>
                </c:pt>
                <c:pt idx="61">
                  <c:v>4.8176183999999997</c:v>
                </c:pt>
                <c:pt idx="62">
                  <c:v>4.9169574000000003</c:v>
                </c:pt>
                <c:pt idx="63">
                  <c:v>5.1631546000000004</c:v>
                </c:pt>
                <c:pt idx="64">
                  <c:v>5.5327373</c:v>
                </c:pt>
                <c:pt idx="65">
                  <c:v>5.9096203000000003</c:v>
                </c:pt>
                <c:pt idx="66">
                  <c:v>6.2302803999999998</c:v>
                </c:pt>
                <c:pt idx="67">
                  <c:v>6.5028458000000002</c:v>
                </c:pt>
                <c:pt idx="68">
                  <c:v>6.4023842999999996</c:v>
                </c:pt>
                <c:pt idx="69">
                  <c:v>6.1949972999999998</c:v>
                </c:pt>
                <c:pt idx="70">
                  <c:v>5.8245338999999996</c:v>
                </c:pt>
                <c:pt idx="71">
                  <c:v>5.6398162999999997</c:v>
                </c:pt>
                <c:pt idx="72">
                  <c:v>5.5199356000000002</c:v>
                </c:pt>
                <c:pt idx="73">
                  <c:v>5.2460937999999997</c:v>
                </c:pt>
                <c:pt idx="74">
                  <c:v>5.0469685000000002</c:v>
                </c:pt>
                <c:pt idx="75">
                  <c:v>5.0887283999999999</c:v>
                </c:pt>
                <c:pt idx="76">
                  <c:v>5.1480093</c:v>
                </c:pt>
                <c:pt idx="77">
                  <c:v>5.0034350999999999</c:v>
                </c:pt>
                <c:pt idx="78">
                  <c:v>4.6285743999999998</c:v>
                </c:pt>
                <c:pt idx="79">
                  <c:v>4.5823254999999996</c:v>
                </c:pt>
                <c:pt idx="80">
                  <c:v>4.7310122999999997</c:v>
                </c:pt>
                <c:pt idx="81">
                  <c:v>5.0404958999999998</c:v>
                </c:pt>
                <c:pt idx="82">
                  <c:v>5.2416973000000002</c:v>
                </c:pt>
                <c:pt idx="83">
                  <c:v>5.3284383000000002</c:v>
                </c:pt>
                <c:pt idx="84">
                  <c:v>5.3592572000000001</c:v>
                </c:pt>
                <c:pt idx="85">
                  <c:v>5.4788870999999997</c:v>
                </c:pt>
                <c:pt idx="86">
                  <c:v>5.6737365999999998</c:v>
                </c:pt>
                <c:pt idx="87">
                  <c:v>5.7402829999999998</c:v>
                </c:pt>
                <c:pt idx="88">
                  <c:v>5.7388367999999996</c:v>
                </c:pt>
                <c:pt idx="89">
                  <c:v>5.9111985999999996</c:v>
                </c:pt>
                <c:pt idx="90">
                  <c:v>6.2116927999999998</c:v>
                </c:pt>
                <c:pt idx="91">
                  <c:v>6.3402862999999998</c:v>
                </c:pt>
                <c:pt idx="92">
                  <c:v>6.3746042000000003</c:v>
                </c:pt>
                <c:pt idx="93">
                  <c:v>6.1478548000000002</c:v>
                </c:pt>
                <c:pt idx="94">
                  <c:v>6.0479602999999997</c:v>
                </c:pt>
                <c:pt idx="95">
                  <c:v>5.7218390000000001</c:v>
                </c:pt>
                <c:pt idx="96">
                  <c:v>5.6142626</c:v>
                </c:pt>
                <c:pt idx="97">
                  <c:v>5.2764869000000001</c:v>
                </c:pt>
                <c:pt idx="98">
                  <c:v>5.1470627999999996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5.3496636999999998</c:v>
                </c:pt>
                <c:pt idx="1">
                  <c:v>5.0258082999999996</c:v>
                </c:pt>
                <c:pt idx="2">
                  <c:v>4.1417884999999997</c:v>
                </c:pt>
                <c:pt idx="3">
                  <c:v>2.2014388999999999</c:v>
                </c:pt>
                <c:pt idx="4">
                  <c:v>-0.54588716999999998</c:v>
                </c:pt>
                <c:pt idx="5">
                  <c:v>-3.0351471999999999</c:v>
                </c:pt>
                <c:pt idx="6">
                  <c:v>-4.2046742000000004</c:v>
                </c:pt>
                <c:pt idx="7">
                  <c:v>-3.6735357999999998</c:v>
                </c:pt>
                <c:pt idx="8">
                  <c:v>-2.3713470000000001</c:v>
                </c:pt>
                <c:pt idx="9">
                  <c:v>-0.85467808999999995</c:v>
                </c:pt>
                <c:pt idx="10">
                  <c:v>0.33117988999999998</c:v>
                </c:pt>
                <c:pt idx="11">
                  <c:v>1.3289150999999999</c:v>
                </c:pt>
                <c:pt idx="12">
                  <c:v>2.1625988</c:v>
                </c:pt>
                <c:pt idx="13">
                  <c:v>2.8640919</c:v>
                </c:pt>
                <c:pt idx="14">
                  <c:v>3.5228901000000001</c:v>
                </c:pt>
                <c:pt idx="15">
                  <c:v>4.1125978999999999</c:v>
                </c:pt>
                <c:pt idx="16">
                  <c:v>4.5397800999999998</c:v>
                </c:pt>
                <c:pt idx="17">
                  <c:v>4.5223807999999996</c:v>
                </c:pt>
                <c:pt idx="18">
                  <c:v>4.3736758</c:v>
                </c:pt>
                <c:pt idx="19">
                  <c:v>4.3694983000000001</c:v>
                </c:pt>
                <c:pt idx="20">
                  <c:v>4.7661667000000003</c:v>
                </c:pt>
                <c:pt idx="21">
                  <c:v>5.4002179999999997</c:v>
                </c:pt>
                <c:pt idx="22">
                  <c:v>6.3148245999999997</c:v>
                </c:pt>
                <c:pt idx="23">
                  <c:v>7.2072858999999996</c:v>
                </c:pt>
                <c:pt idx="24">
                  <c:v>7.8814225000000002</c:v>
                </c:pt>
                <c:pt idx="25">
                  <c:v>8.4221249</c:v>
                </c:pt>
                <c:pt idx="26">
                  <c:v>9.0588435999999994</c:v>
                </c:pt>
                <c:pt idx="27">
                  <c:v>9.3316145000000006</c:v>
                </c:pt>
                <c:pt idx="28">
                  <c:v>8.8193569000000007</c:v>
                </c:pt>
                <c:pt idx="29">
                  <c:v>7.8049454999999996</c:v>
                </c:pt>
                <c:pt idx="30">
                  <c:v>7.0830674</c:v>
                </c:pt>
                <c:pt idx="31">
                  <c:v>6.6821450999999996</c:v>
                </c:pt>
                <c:pt idx="32">
                  <c:v>6.4843282999999996</c:v>
                </c:pt>
                <c:pt idx="33">
                  <c:v>6.3952622000000003</c:v>
                </c:pt>
                <c:pt idx="34">
                  <c:v>6.4302874000000001</c:v>
                </c:pt>
                <c:pt idx="35">
                  <c:v>6.6296543999999997</c:v>
                </c:pt>
                <c:pt idx="36">
                  <c:v>6.6334929000000002</c:v>
                </c:pt>
                <c:pt idx="37">
                  <c:v>6.7086781999999996</c:v>
                </c:pt>
                <c:pt idx="38">
                  <c:v>6.3750377</c:v>
                </c:pt>
                <c:pt idx="39">
                  <c:v>6.1032615000000003</c:v>
                </c:pt>
                <c:pt idx="40">
                  <c:v>5.7593360000000002</c:v>
                </c:pt>
                <c:pt idx="41">
                  <c:v>5.7235861000000003</c:v>
                </c:pt>
                <c:pt idx="42">
                  <c:v>5.7654085000000004</c:v>
                </c:pt>
                <c:pt idx="43">
                  <c:v>5.9090071000000002</c:v>
                </c:pt>
                <c:pt idx="44">
                  <c:v>6.0977049000000001</c:v>
                </c:pt>
                <c:pt idx="45">
                  <c:v>6.2555531999999996</c:v>
                </c:pt>
                <c:pt idx="46">
                  <c:v>6.3426147000000004</c:v>
                </c:pt>
                <c:pt idx="47">
                  <c:v>6.4625921000000002</c:v>
                </c:pt>
                <c:pt idx="48">
                  <c:v>6.6992611999999996</c:v>
                </c:pt>
                <c:pt idx="49">
                  <c:v>7.1714457999999999</c:v>
                </c:pt>
                <c:pt idx="50">
                  <c:v>7.5975656999999996</c:v>
                </c:pt>
                <c:pt idx="51">
                  <c:v>8.2156544</c:v>
                </c:pt>
                <c:pt idx="52">
                  <c:v>8.5108508999999994</c:v>
                </c:pt>
                <c:pt idx="53">
                  <c:v>8.9382648000000007</c:v>
                </c:pt>
                <c:pt idx="54">
                  <c:v>8.6514129999999998</c:v>
                </c:pt>
                <c:pt idx="55">
                  <c:v>8.0602102000000002</c:v>
                </c:pt>
                <c:pt idx="56">
                  <c:v>6.8981523999999999</c:v>
                </c:pt>
                <c:pt idx="57">
                  <c:v>6.0472282999999996</c:v>
                </c:pt>
                <c:pt idx="58">
                  <c:v>5.6658087000000004</c:v>
                </c:pt>
                <c:pt idx="59">
                  <c:v>5.6222681999999997</c:v>
                </c:pt>
                <c:pt idx="60">
                  <c:v>5.7136430999999996</c:v>
                </c:pt>
                <c:pt idx="61">
                  <c:v>5.9493241000000001</c:v>
                </c:pt>
                <c:pt idx="62">
                  <c:v>6.4844521999999998</c:v>
                </c:pt>
                <c:pt idx="63">
                  <c:v>6.9323205999999997</c:v>
                </c:pt>
                <c:pt idx="64">
                  <c:v>7.2295708999999997</c:v>
                </c:pt>
                <c:pt idx="65">
                  <c:v>7.1320161999999998</c:v>
                </c:pt>
                <c:pt idx="66">
                  <c:v>7.0045799999999998</c:v>
                </c:pt>
                <c:pt idx="67">
                  <c:v>6.7557302000000004</c:v>
                </c:pt>
                <c:pt idx="68">
                  <c:v>6.4735179</c:v>
                </c:pt>
                <c:pt idx="69">
                  <c:v>6.0372176</c:v>
                </c:pt>
                <c:pt idx="70">
                  <c:v>5.5287356000000001</c:v>
                </c:pt>
                <c:pt idx="71">
                  <c:v>5.0670972000000001</c:v>
                </c:pt>
                <c:pt idx="72">
                  <c:v>4.7457894999999999</c:v>
                </c:pt>
                <c:pt idx="73">
                  <c:v>4.2969637000000001</c:v>
                </c:pt>
                <c:pt idx="74">
                  <c:v>3.9235730000000002</c:v>
                </c:pt>
                <c:pt idx="75">
                  <c:v>3.7511505999999999</c:v>
                </c:pt>
                <c:pt idx="76">
                  <c:v>3.6081599999999998</c:v>
                </c:pt>
                <c:pt idx="77">
                  <c:v>3.3000118999999999</c:v>
                </c:pt>
                <c:pt idx="78">
                  <c:v>2.8401117</c:v>
                </c:pt>
                <c:pt idx="79">
                  <c:v>2.6437105999999999</c:v>
                </c:pt>
                <c:pt idx="80">
                  <c:v>2.6361952</c:v>
                </c:pt>
                <c:pt idx="81">
                  <c:v>2.7956854999999998</c:v>
                </c:pt>
                <c:pt idx="82">
                  <c:v>3.0210697999999998</c:v>
                </c:pt>
                <c:pt idx="83">
                  <c:v>3.3740060000000001</c:v>
                </c:pt>
                <c:pt idx="84">
                  <c:v>3.6683241999999998</c:v>
                </c:pt>
                <c:pt idx="85">
                  <c:v>3.9875379</c:v>
                </c:pt>
                <c:pt idx="86">
                  <c:v>4.2055578000000002</c:v>
                </c:pt>
                <c:pt idx="87">
                  <c:v>4.4279713999999997</c:v>
                </c:pt>
                <c:pt idx="88">
                  <c:v>4.5914048999999997</c:v>
                </c:pt>
                <c:pt idx="89">
                  <c:v>4.9099646000000003</c:v>
                </c:pt>
                <c:pt idx="90">
                  <c:v>5.1925745000000001</c:v>
                </c:pt>
                <c:pt idx="91">
                  <c:v>5.4835281</c:v>
                </c:pt>
                <c:pt idx="92">
                  <c:v>5.8615769999999996</c:v>
                </c:pt>
                <c:pt idx="93">
                  <c:v>6.2221932000000004</c:v>
                </c:pt>
                <c:pt idx="94">
                  <c:v>6.4565377000000002</c:v>
                </c:pt>
                <c:pt idx="95">
                  <c:v>6.3328037000000004</c:v>
                </c:pt>
                <c:pt idx="96">
                  <c:v>6.0380120000000002</c:v>
                </c:pt>
                <c:pt idx="97">
                  <c:v>5.4454699</c:v>
                </c:pt>
                <c:pt idx="98">
                  <c:v>4.9610338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5"/>
      </c:valAx>
      <c:valAx>
        <c:axId val="114492928"/>
        <c:scaling>
          <c:orientation val="minMax"/>
          <c:max val="25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618280908512466"/>
          <c:y val="0.64239246135899675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8.2448979591836995</c:v>
                </c:pt>
                <c:pt idx="2">
                  <c:v>8.4897959183672995</c:v>
                </c:pt>
                <c:pt idx="3">
                  <c:v>8.7346938775510008</c:v>
                </c:pt>
                <c:pt idx="4">
                  <c:v>8.9795918367346985</c:v>
                </c:pt>
                <c:pt idx="5">
                  <c:v>9.2244897959183998</c:v>
                </c:pt>
                <c:pt idx="6">
                  <c:v>9.4693877551019998</c:v>
                </c:pt>
                <c:pt idx="7">
                  <c:v>9.7142857142856993</c:v>
                </c:pt>
                <c:pt idx="8">
                  <c:v>9.9591836734694006</c:v>
                </c:pt>
                <c:pt idx="9">
                  <c:v>10.204081632653001</c:v>
                </c:pt>
                <c:pt idx="10">
                  <c:v>10.448979591837</c:v>
                </c:pt>
                <c:pt idx="11">
                  <c:v>10.69387755102</c:v>
                </c:pt>
                <c:pt idx="12">
                  <c:v>10.938775510204</c:v>
                </c:pt>
                <c:pt idx="13">
                  <c:v>11.183673469388001</c:v>
                </c:pt>
                <c:pt idx="14">
                  <c:v>11.428571428570999</c:v>
                </c:pt>
                <c:pt idx="15">
                  <c:v>11.673469387754999</c:v>
                </c:pt>
                <c:pt idx="16">
                  <c:v>11.918367346938998</c:v>
                </c:pt>
                <c:pt idx="17">
                  <c:v>12.163265306122</c:v>
                </c:pt>
                <c:pt idx="18">
                  <c:v>12.408163265305999</c:v>
                </c:pt>
                <c:pt idx="19">
                  <c:v>12.653061224489999</c:v>
                </c:pt>
                <c:pt idx="20">
                  <c:v>12.897959183673001</c:v>
                </c:pt>
                <c:pt idx="21">
                  <c:v>13.142857142857</c:v>
                </c:pt>
                <c:pt idx="22">
                  <c:v>13.387755102041</c:v>
                </c:pt>
                <c:pt idx="23">
                  <c:v>13.632653061224001</c:v>
                </c:pt>
                <c:pt idx="24">
                  <c:v>13.877551020408001</c:v>
                </c:pt>
                <c:pt idx="25">
                  <c:v>14.122448979591999</c:v>
                </c:pt>
                <c:pt idx="26">
                  <c:v>14.367346938775999</c:v>
                </c:pt>
                <c:pt idx="27">
                  <c:v>14.612244897959</c:v>
                </c:pt>
                <c:pt idx="28">
                  <c:v>14.857142857143</c:v>
                </c:pt>
                <c:pt idx="29">
                  <c:v>15.102040816326999</c:v>
                </c:pt>
                <c:pt idx="30">
                  <c:v>15.346938775510001</c:v>
                </c:pt>
                <c:pt idx="31">
                  <c:v>15.591836734694001</c:v>
                </c:pt>
                <c:pt idx="32">
                  <c:v>15.836734693878</c:v>
                </c:pt>
                <c:pt idx="33">
                  <c:v>16.081632653061</c:v>
                </c:pt>
                <c:pt idx="34">
                  <c:v>16.326530612245001</c:v>
                </c:pt>
                <c:pt idx="35">
                  <c:v>16.571428571428999</c:v>
                </c:pt>
                <c:pt idx="36">
                  <c:v>16.816326530611999</c:v>
                </c:pt>
                <c:pt idx="37">
                  <c:v>17.061224489796</c:v>
                </c:pt>
                <c:pt idx="38">
                  <c:v>17.306122448979998</c:v>
                </c:pt>
                <c:pt idx="39">
                  <c:v>17.551020408162998</c:v>
                </c:pt>
                <c:pt idx="40">
                  <c:v>17.795918367346999</c:v>
                </c:pt>
                <c:pt idx="41">
                  <c:v>18.040816326530997</c:v>
                </c:pt>
                <c:pt idx="42">
                  <c:v>18.285714285714</c:v>
                </c:pt>
                <c:pt idx="43">
                  <c:v>18.530612244897998</c:v>
                </c:pt>
                <c:pt idx="44">
                  <c:v>18.775510204082</c:v>
                </c:pt>
                <c:pt idx="45">
                  <c:v>19.020408163265</c:v>
                </c:pt>
                <c:pt idx="46">
                  <c:v>19.265306122449001</c:v>
                </c:pt>
                <c:pt idx="47">
                  <c:v>19.510204081632999</c:v>
                </c:pt>
                <c:pt idx="48">
                  <c:v>19.755102040816002</c:v>
                </c:pt>
                <c:pt idx="49">
                  <c:v>20</c:v>
                </c:pt>
                <c:pt idx="50">
                  <c:v>20.244897959183998</c:v>
                </c:pt>
                <c:pt idx="51">
                  <c:v>20.489795918367001</c:v>
                </c:pt>
                <c:pt idx="52">
                  <c:v>20.734693877550999</c:v>
                </c:pt>
                <c:pt idx="53">
                  <c:v>20.979591836735</c:v>
                </c:pt>
                <c:pt idx="54">
                  <c:v>21.224489795918</c:v>
                </c:pt>
                <c:pt idx="55">
                  <c:v>21.469387755102002</c:v>
                </c:pt>
                <c:pt idx="56">
                  <c:v>21.714285714286</c:v>
                </c:pt>
                <c:pt idx="57">
                  <c:v>21.959183673469003</c:v>
                </c:pt>
                <c:pt idx="58">
                  <c:v>22.204081632653001</c:v>
                </c:pt>
                <c:pt idx="59">
                  <c:v>22.448979591837002</c:v>
                </c:pt>
                <c:pt idx="60">
                  <c:v>22.693877551020002</c:v>
                </c:pt>
                <c:pt idx="61">
                  <c:v>22.938775510204</c:v>
                </c:pt>
                <c:pt idx="62">
                  <c:v>23.183673469388001</c:v>
                </c:pt>
                <c:pt idx="63">
                  <c:v>23.428571428571001</c:v>
                </c:pt>
                <c:pt idx="64">
                  <c:v>23.673469387755002</c:v>
                </c:pt>
                <c:pt idx="65">
                  <c:v>23.918367346939</c:v>
                </c:pt>
                <c:pt idx="66">
                  <c:v>24.163265306122003</c:v>
                </c:pt>
                <c:pt idx="67">
                  <c:v>24.408163265306001</c:v>
                </c:pt>
                <c:pt idx="68">
                  <c:v>24.653061224490003</c:v>
                </c:pt>
                <c:pt idx="69">
                  <c:v>24.897959183672999</c:v>
                </c:pt>
                <c:pt idx="70">
                  <c:v>25.142857142856997</c:v>
                </c:pt>
                <c:pt idx="71">
                  <c:v>25.387755102041002</c:v>
                </c:pt>
                <c:pt idx="72">
                  <c:v>25.632653061223998</c:v>
                </c:pt>
                <c:pt idx="73">
                  <c:v>25.877551020407999</c:v>
                </c:pt>
                <c:pt idx="74">
                  <c:v>26.122448979592001</c:v>
                </c:pt>
                <c:pt idx="75">
                  <c:v>26.367346938776002</c:v>
                </c:pt>
                <c:pt idx="76">
                  <c:v>26.612244897958998</c:v>
                </c:pt>
                <c:pt idx="77">
                  <c:v>26.857142857143003</c:v>
                </c:pt>
                <c:pt idx="78">
                  <c:v>27.102040816327001</c:v>
                </c:pt>
                <c:pt idx="79">
                  <c:v>27.346938775509997</c:v>
                </c:pt>
                <c:pt idx="80">
                  <c:v>27.591836734693999</c:v>
                </c:pt>
                <c:pt idx="81">
                  <c:v>27.836734693877997</c:v>
                </c:pt>
                <c:pt idx="82">
                  <c:v>28.081632653061</c:v>
                </c:pt>
                <c:pt idx="83">
                  <c:v>28.326530612244998</c:v>
                </c:pt>
                <c:pt idx="84">
                  <c:v>28.571428571428999</c:v>
                </c:pt>
                <c:pt idx="85">
                  <c:v>28.816326530611999</c:v>
                </c:pt>
                <c:pt idx="86">
                  <c:v>29.061224489796</c:v>
                </c:pt>
                <c:pt idx="87">
                  <c:v>29.306122448979998</c:v>
                </c:pt>
                <c:pt idx="88">
                  <c:v>29.551020408162998</c:v>
                </c:pt>
                <c:pt idx="89">
                  <c:v>29.795918367346999</c:v>
                </c:pt>
                <c:pt idx="90">
                  <c:v>30.040816326530997</c:v>
                </c:pt>
                <c:pt idx="91">
                  <c:v>30.285714285714</c:v>
                </c:pt>
                <c:pt idx="92">
                  <c:v>30.530612244897998</c:v>
                </c:pt>
                <c:pt idx="93">
                  <c:v>30.775510204082</c:v>
                </c:pt>
                <c:pt idx="94">
                  <c:v>31.020408163265</c:v>
                </c:pt>
                <c:pt idx="95">
                  <c:v>31.265306122449001</c:v>
                </c:pt>
                <c:pt idx="96">
                  <c:v>31.510204081632999</c:v>
                </c:pt>
                <c:pt idx="97">
                  <c:v>31.755102040816002</c:v>
                </c:pt>
                <c:pt idx="98">
                  <c:v>32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-54.777290000000001</c:v>
                </c:pt>
                <c:pt idx="1">
                  <c:v>-54.858814000000002</c:v>
                </c:pt>
                <c:pt idx="2">
                  <c:v>-55.389617999999999</c:v>
                </c:pt>
                <c:pt idx="3">
                  <c:v>-56.444637</c:v>
                </c:pt>
                <c:pt idx="4">
                  <c:v>-57.669189000000003</c:v>
                </c:pt>
                <c:pt idx="5">
                  <c:v>-58.531135999999996</c:v>
                </c:pt>
                <c:pt idx="6">
                  <c:v>-58.423152999999999</c:v>
                </c:pt>
                <c:pt idx="7">
                  <c:v>-57.912703999999998</c:v>
                </c:pt>
                <c:pt idx="8">
                  <c:v>-57.873748999999997</c:v>
                </c:pt>
                <c:pt idx="9">
                  <c:v>-58.836117000000002</c:v>
                </c:pt>
                <c:pt idx="10">
                  <c:v>-60.348990999999998</c:v>
                </c:pt>
                <c:pt idx="11">
                  <c:v>-62.461658</c:v>
                </c:pt>
                <c:pt idx="12">
                  <c:v>-63.757041999999998</c:v>
                </c:pt>
                <c:pt idx="13">
                  <c:v>-64.255955</c:v>
                </c:pt>
                <c:pt idx="14">
                  <c:v>-63.416679000000002</c:v>
                </c:pt>
                <c:pt idx="15">
                  <c:v>-63.585093999999998</c:v>
                </c:pt>
                <c:pt idx="16">
                  <c:v>-64.242668000000009</c:v>
                </c:pt>
                <c:pt idx="17">
                  <c:v>-65.302867999999989</c:v>
                </c:pt>
                <c:pt idx="18">
                  <c:v>-66.280540000000002</c:v>
                </c:pt>
                <c:pt idx="19">
                  <c:v>-67.119312000000008</c:v>
                </c:pt>
                <c:pt idx="20">
                  <c:v>-67.478462000000007</c:v>
                </c:pt>
                <c:pt idx="21">
                  <c:v>-67.807884000000001</c:v>
                </c:pt>
                <c:pt idx="22">
                  <c:v>-67.766604999999998</c:v>
                </c:pt>
                <c:pt idx="23">
                  <c:v>-67.186577</c:v>
                </c:pt>
                <c:pt idx="24">
                  <c:v>-64.981964000000005</c:v>
                </c:pt>
                <c:pt idx="25">
                  <c:v>-64.202156000000002</c:v>
                </c:pt>
                <c:pt idx="26">
                  <c:v>-64.75162499999999</c:v>
                </c:pt>
                <c:pt idx="27">
                  <c:v>-66.388428000000005</c:v>
                </c:pt>
                <c:pt idx="28">
                  <c:v>-69.232146999999998</c:v>
                </c:pt>
                <c:pt idx="29">
                  <c:v>-71.427383000000006</c:v>
                </c:pt>
                <c:pt idx="30">
                  <c:v>-71.477103999999997</c:v>
                </c:pt>
                <c:pt idx="31">
                  <c:v>-67.617924000000002</c:v>
                </c:pt>
                <c:pt idx="32">
                  <c:v>-63.212314999999997</c:v>
                </c:pt>
                <c:pt idx="33">
                  <c:v>-61.197147000000001</c:v>
                </c:pt>
                <c:pt idx="34">
                  <c:v>-60.991988999999997</c:v>
                </c:pt>
                <c:pt idx="35">
                  <c:v>-62.297080999999999</c:v>
                </c:pt>
                <c:pt idx="36">
                  <c:v>-64.246696</c:v>
                </c:pt>
                <c:pt idx="37">
                  <c:v>-70.455009000000004</c:v>
                </c:pt>
                <c:pt idx="38">
                  <c:v>-74.547279000000003</c:v>
                </c:pt>
                <c:pt idx="39">
                  <c:v>-81.213486000000003</c:v>
                </c:pt>
                <c:pt idx="40">
                  <c:v>-81.667716999999996</c:v>
                </c:pt>
                <c:pt idx="41">
                  <c:v>-82.922623000000002</c:v>
                </c:pt>
                <c:pt idx="42">
                  <c:v>-82.506882000000004</c:v>
                </c:pt>
                <c:pt idx="43">
                  <c:v>-81.154358000000002</c:v>
                </c:pt>
                <c:pt idx="44">
                  <c:v>-80.194519</c:v>
                </c:pt>
                <c:pt idx="45">
                  <c:v>-76.585189999999997</c:v>
                </c:pt>
                <c:pt idx="46">
                  <c:v>-75.579055999999994</c:v>
                </c:pt>
                <c:pt idx="47">
                  <c:v>-73.961662000000004</c:v>
                </c:pt>
                <c:pt idx="48">
                  <c:v>-71.277145000000004</c:v>
                </c:pt>
                <c:pt idx="49">
                  <c:v>-67.913634999999999</c:v>
                </c:pt>
                <c:pt idx="50">
                  <c:v>-65.664000999999999</c:v>
                </c:pt>
                <c:pt idx="51">
                  <c:v>-65.816906000000003</c:v>
                </c:pt>
                <c:pt idx="52">
                  <c:v>-67.531897999999998</c:v>
                </c:pt>
                <c:pt idx="53">
                  <c:v>-68.880263999999997</c:v>
                </c:pt>
                <c:pt idx="54">
                  <c:v>-69.838470000000001</c:v>
                </c:pt>
                <c:pt idx="55">
                  <c:v>-74.002457000000007</c:v>
                </c:pt>
                <c:pt idx="56">
                  <c:v>-76.008942000000005</c:v>
                </c:pt>
                <c:pt idx="57">
                  <c:v>-76.115891000000005</c:v>
                </c:pt>
                <c:pt idx="58">
                  <c:v>-71.216721000000007</c:v>
                </c:pt>
                <c:pt idx="59">
                  <c:v>-68.70379299999999</c:v>
                </c:pt>
                <c:pt idx="60">
                  <c:v>-67.781845000000004</c:v>
                </c:pt>
                <c:pt idx="61">
                  <c:v>-67.21370300000001</c:v>
                </c:pt>
                <c:pt idx="62">
                  <c:v>-65.698391000000001</c:v>
                </c:pt>
                <c:pt idx="63">
                  <c:v>-64.040035000000003</c:v>
                </c:pt>
                <c:pt idx="64">
                  <c:v>-64.279696999999999</c:v>
                </c:pt>
                <c:pt idx="65">
                  <c:v>-65.457569000000007</c:v>
                </c:pt>
                <c:pt idx="66">
                  <c:v>-67.890556000000004</c:v>
                </c:pt>
                <c:pt idx="67">
                  <c:v>-68.845984999999999</c:v>
                </c:pt>
                <c:pt idx="68">
                  <c:v>-68.748341000000011</c:v>
                </c:pt>
                <c:pt idx="69">
                  <c:v>-67.764992000000007</c:v>
                </c:pt>
                <c:pt idx="70">
                  <c:v>-66.071719999999999</c:v>
                </c:pt>
                <c:pt idx="71">
                  <c:v>-64.84147999999999</c:v>
                </c:pt>
                <c:pt idx="72">
                  <c:v>-63.242085000000003</c:v>
                </c:pt>
                <c:pt idx="73">
                  <c:v>-61.950378000000001</c:v>
                </c:pt>
                <c:pt idx="74">
                  <c:v>-60.788272999999997</c:v>
                </c:pt>
                <c:pt idx="75">
                  <c:v>-59.817425</c:v>
                </c:pt>
                <c:pt idx="76">
                  <c:v>-59.135708000000001</c:v>
                </c:pt>
                <c:pt idx="77">
                  <c:v>-58.631717999999999</c:v>
                </c:pt>
                <c:pt idx="78">
                  <c:v>-57.804333</c:v>
                </c:pt>
                <c:pt idx="79">
                  <c:v>-56.977187999999998</c:v>
                </c:pt>
                <c:pt idx="80">
                  <c:v>-56.065688999999999</c:v>
                </c:pt>
                <c:pt idx="81">
                  <c:v>-55.396931000000002</c:v>
                </c:pt>
                <c:pt idx="82">
                  <c:v>-55.545132000000002</c:v>
                </c:pt>
                <c:pt idx="83">
                  <c:v>-55.697871999999997</c:v>
                </c:pt>
                <c:pt idx="84">
                  <c:v>-56.267524999999999</c:v>
                </c:pt>
                <c:pt idx="85">
                  <c:v>-57.109977999999998</c:v>
                </c:pt>
                <c:pt idx="86">
                  <c:v>-58.599460999999998</c:v>
                </c:pt>
                <c:pt idx="87">
                  <c:v>-61.026767999999997</c:v>
                </c:pt>
                <c:pt idx="88">
                  <c:v>-62.051322999999996</c:v>
                </c:pt>
                <c:pt idx="89">
                  <c:v>-62.148800000000001</c:v>
                </c:pt>
                <c:pt idx="90">
                  <c:v>-62.372154000000002</c:v>
                </c:pt>
                <c:pt idx="91">
                  <c:v>-62.147820000000003</c:v>
                </c:pt>
                <c:pt idx="92">
                  <c:v>-63.390948999999999</c:v>
                </c:pt>
                <c:pt idx="93">
                  <c:v>-63.525588999999997</c:v>
                </c:pt>
                <c:pt idx="94">
                  <c:v>-64.237578999999997</c:v>
                </c:pt>
                <c:pt idx="95">
                  <c:v>-64.142707999999999</c:v>
                </c:pt>
                <c:pt idx="96">
                  <c:v>-63.181438</c:v>
                </c:pt>
                <c:pt idx="97">
                  <c:v>-62.453403000000002</c:v>
                </c:pt>
                <c:pt idx="98">
                  <c:v>-61.425612999999998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8</c:v>
                </c:pt>
                <c:pt idx="1">
                  <c:v>8.2448979591836995</c:v>
                </c:pt>
                <c:pt idx="2">
                  <c:v>8.4897959183672995</c:v>
                </c:pt>
                <c:pt idx="3">
                  <c:v>8.7346938775510008</c:v>
                </c:pt>
                <c:pt idx="4">
                  <c:v>8.9795918367346985</c:v>
                </c:pt>
                <c:pt idx="5">
                  <c:v>9.2244897959183998</c:v>
                </c:pt>
                <c:pt idx="6">
                  <c:v>9.4693877551019998</c:v>
                </c:pt>
                <c:pt idx="7">
                  <c:v>9.7142857142856993</c:v>
                </c:pt>
                <c:pt idx="8">
                  <c:v>9.9591836734694006</c:v>
                </c:pt>
                <c:pt idx="9">
                  <c:v>10.204081632653001</c:v>
                </c:pt>
                <c:pt idx="10">
                  <c:v>10.448979591837</c:v>
                </c:pt>
                <c:pt idx="11">
                  <c:v>10.69387755102</c:v>
                </c:pt>
                <c:pt idx="12">
                  <c:v>10.938775510204</c:v>
                </c:pt>
                <c:pt idx="13">
                  <c:v>11.183673469388001</c:v>
                </c:pt>
                <c:pt idx="14">
                  <c:v>11.428571428570999</c:v>
                </c:pt>
                <c:pt idx="15">
                  <c:v>11.673469387754999</c:v>
                </c:pt>
                <c:pt idx="16">
                  <c:v>11.918367346938998</c:v>
                </c:pt>
                <c:pt idx="17">
                  <c:v>12.163265306122</c:v>
                </c:pt>
                <c:pt idx="18">
                  <c:v>12.408163265305999</c:v>
                </c:pt>
                <c:pt idx="19">
                  <c:v>12.653061224489999</c:v>
                </c:pt>
                <c:pt idx="20">
                  <c:v>12.897959183673001</c:v>
                </c:pt>
                <c:pt idx="21">
                  <c:v>13.142857142857</c:v>
                </c:pt>
                <c:pt idx="22">
                  <c:v>13.387755102041</c:v>
                </c:pt>
                <c:pt idx="23">
                  <c:v>13.632653061224001</c:v>
                </c:pt>
                <c:pt idx="24">
                  <c:v>13.877551020408001</c:v>
                </c:pt>
                <c:pt idx="25">
                  <c:v>14.122448979591999</c:v>
                </c:pt>
                <c:pt idx="26">
                  <c:v>14.367346938775999</c:v>
                </c:pt>
                <c:pt idx="27">
                  <c:v>14.612244897959</c:v>
                </c:pt>
                <c:pt idx="28">
                  <c:v>14.857142857143</c:v>
                </c:pt>
                <c:pt idx="29">
                  <c:v>15.102040816326999</c:v>
                </c:pt>
                <c:pt idx="30">
                  <c:v>15.346938775510001</c:v>
                </c:pt>
                <c:pt idx="31">
                  <c:v>15.591836734694001</c:v>
                </c:pt>
                <c:pt idx="32">
                  <c:v>15.836734693878</c:v>
                </c:pt>
                <c:pt idx="33">
                  <c:v>16.081632653061</c:v>
                </c:pt>
                <c:pt idx="34">
                  <c:v>16.326530612245001</c:v>
                </c:pt>
                <c:pt idx="35">
                  <c:v>16.571428571428999</c:v>
                </c:pt>
                <c:pt idx="36">
                  <c:v>16.816326530611999</c:v>
                </c:pt>
                <c:pt idx="37">
                  <c:v>17.061224489796</c:v>
                </c:pt>
                <c:pt idx="38">
                  <c:v>17.306122448979998</c:v>
                </c:pt>
                <c:pt idx="39">
                  <c:v>17.551020408162998</c:v>
                </c:pt>
                <c:pt idx="40">
                  <c:v>17.795918367346999</c:v>
                </c:pt>
                <c:pt idx="41">
                  <c:v>18.040816326530997</c:v>
                </c:pt>
                <c:pt idx="42">
                  <c:v>18.285714285714</c:v>
                </c:pt>
                <c:pt idx="43">
                  <c:v>18.530612244897998</c:v>
                </c:pt>
                <c:pt idx="44">
                  <c:v>18.775510204082</c:v>
                </c:pt>
                <c:pt idx="45">
                  <c:v>19.020408163265</c:v>
                </c:pt>
                <c:pt idx="46">
                  <c:v>19.265306122449001</c:v>
                </c:pt>
                <c:pt idx="47">
                  <c:v>19.510204081632999</c:v>
                </c:pt>
                <c:pt idx="48">
                  <c:v>19.755102040816002</c:v>
                </c:pt>
                <c:pt idx="49">
                  <c:v>20</c:v>
                </c:pt>
                <c:pt idx="50">
                  <c:v>20.244897959183998</c:v>
                </c:pt>
                <c:pt idx="51">
                  <c:v>20.489795918367001</c:v>
                </c:pt>
                <c:pt idx="52">
                  <c:v>20.734693877550999</c:v>
                </c:pt>
                <c:pt idx="53">
                  <c:v>20.979591836735</c:v>
                </c:pt>
                <c:pt idx="54">
                  <c:v>21.224489795918</c:v>
                </c:pt>
                <c:pt idx="55">
                  <c:v>21.469387755102002</c:v>
                </c:pt>
                <c:pt idx="56">
                  <c:v>21.714285714286</c:v>
                </c:pt>
                <c:pt idx="57">
                  <c:v>21.959183673469003</c:v>
                </c:pt>
                <c:pt idx="58">
                  <c:v>22.204081632653001</c:v>
                </c:pt>
                <c:pt idx="59">
                  <c:v>22.448979591837002</c:v>
                </c:pt>
                <c:pt idx="60">
                  <c:v>22.693877551020002</c:v>
                </c:pt>
                <c:pt idx="61">
                  <c:v>22.938775510204</c:v>
                </c:pt>
                <c:pt idx="62">
                  <c:v>23.183673469388001</c:v>
                </c:pt>
                <c:pt idx="63">
                  <c:v>23.428571428571001</c:v>
                </c:pt>
                <c:pt idx="64">
                  <c:v>23.673469387755002</c:v>
                </c:pt>
                <c:pt idx="65">
                  <c:v>23.918367346939</c:v>
                </c:pt>
                <c:pt idx="66">
                  <c:v>24.163265306122003</c:v>
                </c:pt>
                <c:pt idx="67">
                  <c:v>24.408163265306001</c:v>
                </c:pt>
                <c:pt idx="68">
                  <c:v>24.653061224490003</c:v>
                </c:pt>
                <c:pt idx="69">
                  <c:v>24.897959183672999</c:v>
                </c:pt>
                <c:pt idx="70">
                  <c:v>25.142857142856997</c:v>
                </c:pt>
                <c:pt idx="71">
                  <c:v>25.387755102041002</c:v>
                </c:pt>
                <c:pt idx="72">
                  <c:v>25.632653061223998</c:v>
                </c:pt>
                <c:pt idx="73">
                  <c:v>25.877551020407999</c:v>
                </c:pt>
                <c:pt idx="74">
                  <c:v>26.122448979592001</c:v>
                </c:pt>
                <c:pt idx="75">
                  <c:v>26.367346938776002</c:v>
                </c:pt>
                <c:pt idx="76">
                  <c:v>26.612244897958998</c:v>
                </c:pt>
                <c:pt idx="77">
                  <c:v>26.857142857143003</c:v>
                </c:pt>
                <c:pt idx="78">
                  <c:v>27.102040816327001</c:v>
                </c:pt>
                <c:pt idx="79">
                  <c:v>27.346938775509997</c:v>
                </c:pt>
                <c:pt idx="80">
                  <c:v>27.591836734693999</c:v>
                </c:pt>
                <c:pt idx="81">
                  <c:v>27.836734693877997</c:v>
                </c:pt>
                <c:pt idx="82">
                  <c:v>28.081632653061</c:v>
                </c:pt>
                <c:pt idx="83">
                  <c:v>28.326530612244998</c:v>
                </c:pt>
                <c:pt idx="84">
                  <c:v>28.571428571428999</c:v>
                </c:pt>
                <c:pt idx="85">
                  <c:v>28.816326530611999</c:v>
                </c:pt>
                <c:pt idx="86">
                  <c:v>29.061224489796</c:v>
                </c:pt>
                <c:pt idx="87">
                  <c:v>29.306122448979998</c:v>
                </c:pt>
                <c:pt idx="88">
                  <c:v>29.551020408162998</c:v>
                </c:pt>
                <c:pt idx="89">
                  <c:v>29.795918367346999</c:v>
                </c:pt>
                <c:pt idx="90">
                  <c:v>30.040816326530997</c:v>
                </c:pt>
                <c:pt idx="91">
                  <c:v>30.285714285714</c:v>
                </c:pt>
                <c:pt idx="92">
                  <c:v>30.530612244897998</c:v>
                </c:pt>
                <c:pt idx="93">
                  <c:v>30.775510204082</c:v>
                </c:pt>
                <c:pt idx="94">
                  <c:v>31.020408163265</c:v>
                </c:pt>
                <c:pt idx="95">
                  <c:v>31.265306122449001</c:v>
                </c:pt>
                <c:pt idx="96">
                  <c:v>31.510204081632999</c:v>
                </c:pt>
                <c:pt idx="97">
                  <c:v>31.755102040816002</c:v>
                </c:pt>
                <c:pt idx="98">
                  <c:v>32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-60.163017000000004</c:v>
                </c:pt>
                <c:pt idx="1">
                  <c:v>-59.827002999999998</c:v>
                </c:pt>
                <c:pt idx="2">
                  <c:v>-58.735489000000001</c:v>
                </c:pt>
                <c:pt idx="3">
                  <c:v>-57.133994999999999</c:v>
                </c:pt>
                <c:pt idx="4">
                  <c:v>-55.754967000000001</c:v>
                </c:pt>
                <c:pt idx="5">
                  <c:v>-55.646507</c:v>
                </c:pt>
                <c:pt idx="6">
                  <c:v>-56.843173999999998</c:v>
                </c:pt>
                <c:pt idx="7">
                  <c:v>-58.431728</c:v>
                </c:pt>
                <c:pt idx="8">
                  <c:v>-59.801482999999998</c:v>
                </c:pt>
                <c:pt idx="9">
                  <c:v>-60.219985999999999</c:v>
                </c:pt>
                <c:pt idx="10">
                  <c:v>-60.172874</c:v>
                </c:pt>
                <c:pt idx="11">
                  <c:v>-60.802204000000003</c:v>
                </c:pt>
                <c:pt idx="12">
                  <c:v>-61.425125000000001</c:v>
                </c:pt>
                <c:pt idx="13">
                  <c:v>-61.892074999999998</c:v>
                </c:pt>
                <c:pt idx="14">
                  <c:v>-61.581676000000002</c:v>
                </c:pt>
                <c:pt idx="15">
                  <c:v>-62.372059</c:v>
                </c:pt>
                <c:pt idx="16">
                  <c:v>-63.200211000000003</c:v>
                </c:pt>
                <c:pt idx="17">
                  <c:v>-63.570618000000003</c:v>
                </c:pt>
                <c:pt idx="18">
                  <c:v>-63.32217</c:v>
                </c:pt>
                <c:pt idx="19">
                  <c:v>-62.966591000000001</c:v>
                </c:pt>
                <c:pt idx="20">
                  <c:v>-63.009815000000003</c:v>
                </c:pt>
                <c:pt idx="21">
                  <c:v>-62.951129999999999</c:v>
                </c:pt>
                <c:pt idx="22">
                  <c:v>-62.453194000000003</c:v>
                </c:pt>
                <c:pt idx="23">
                  <c:v>-61.335098000000002</c:v>
                </c:pt>
                <c:pt idx="24">
                  <c:v>-60.287723999999997</c:v>
                </c:pt>
                <c:pt idx="25">
                  <c:v>-60.222591000000001</c:v>
                </c:pt>
                <c:pt idx="26">
                  <c:v>-60.818474000000002</c:v>
                </c:pt>
                <c:pt idx="27">
                  <c:v>-61.175998999999997</c:v>
                </c:pt>
                <c:pt idx="28">
                  <c:v>-61.589142000000002</c:v>
                </c:pt>
                <c:pt idx="29">
                  <c:v>-62.771393000000003</c:v>
                </c:pt>
                <c:pt idx="30">
                  <c:v>-64.126621</c:v>
                </c:pt>
                <c:pt idx="31">
                  <c:v>-64.035068999999993</c:v>
                </c:pt>
                <c:pt idx="32">
                  <c:v>-62.545177000000002</c:v>
                </c:pt>
                <c:pt idx="33">
                  <c:v>-60.437041999999998</c:v>
                </c:pt>
                <c:pt idx="34">
                  <c:v>-59.491219000000001</c:v>
                </c:pt>
                <c:pt idx="35">
                  <c:v>-58.786918999999997</c:v>
                </c:pt>
                <c:pt idx="36">
                  <c:v>-58.764454000000001</c:v>
                </c:pt>
                <c:pt idx="37">
                  <c:v>-59.571869</c:v>
                </c:pt>
                <c:pt idx="38">
                  <c:v>-62.233997000000002</c:v>
                </c:pt>
                <c:pt idx="39">
                  <c:v>-65.16295199999999</c:v>
                </c:pt>
                <c:pt idx="40">
                  <c:v>-67.707737000000009</c:v>
                </c:pt>
                <c:pt idx="41">
                  <c:v>-68.22081399999999</c:v>
                </c:pt>
                <c:pt idx="42">
                  <c:v>-69.148589999999999</c:v>
                </c:pt>
                <c:pt idx="43">
                  <c:v>-69.324753000000001</c:v>
                </c:pt>
                <c:pt idx="44">
                  <c:v>-70.267441000000005</c:v>
                </c:pt>
                <c:pt idx="45">
                  <c:v>-71.171349000000006</c:v>
                </c:pt>
                <c:pt idx="46">
                  <c:v>-71.260368</c:v>
                </c:pt>
                <c:pt idx="47">
                  <c:v>-73.223258999999999</c:v>
                </c:pt>
                <c:pt idx="48">
                  <c:v>-72.394317999999998</c:v>
                </c:pt>
                <c:pt idx="49">
                  <c:v>-72.704848999999996</c:v>
                </c:pt>
                <c:pt idx="50">
                  <c:v>-73.353256000000002</c:v>
                </c:pt>
                <c:pt idx="51">
                  <c:v>-72.483283999999998</c:v>
                </c:pt>
                <c:pt idx="52">
                  <c:v>-71.087761</c:v>
                </c:pt>
                <c:pt idx="53">
                  <c:v>-69.629065999999995</c:v>
                </c:pt>
                <c:pt idx="54">
                  <c:v>-72.724029999999999</c:v>
                </c:pt>
                <c:pt idx="55">
                  <c:v>-74.547638000000006</c:v>
                </c:pt>
                <c:pt idx="56">
                  <c:v>-71.911415000000005</c:v>
                </c:pt>
                <c:pt idx="57">
                  <c:v>-67.621475000000004</c:v>
                </c:pt>
                <c:pt idx="58">
                  <c:v>-64.702292999999997</c:v>
                </c:pt>
                <c:pt idx="59">
                  <c:v>-63.661963999999998</c:v>
                </c:pt>
                <c:pt idx="60">
                  <c:v>-63.473906999999997</c:v>
                </c:pt>
                <c:pt idx="61">
                  <c:v>-62.954815000000004</c:v>
                </c:pt>
                <c:pt idx="62">
                  <c:v>-63.069240999999998</c:v>
                </c:pt>
                <c:pt idx="63">
                  <c:v>-64.310813999999993</c:v>
                </c:pt>
                <c:pt idx="64">
                  <c:v>-66.643569999999997</c:v>
                </c:pt>
                <c:pt idx="65">
                  <c:v>-68.358161999999993</c:v>
                </c:pt>
                <c:pt idx="66">
                  <c:v>-69.993285999999998</c:v>
                </c:pt>
                <c:pt idx="67">
                  <c:v>-71.460464000000002</c:v>
                </c:pt>
                <c:pt idx="68">
                  <c:v>-71.942497000000003</c:v>
                </c:pt>
                <c:pt idx="69">
                  <c:v>-69.653519000000003</c:v>
                </c:pt>
                <c:pt idx="70">
                  <c:v>-67.81617</c:v>
                </c:pt>
                <c:pt idx="71">
                  <c:v>-65.997990000000001</c:v>
                </c:pt>
                <c:pt idx="72">
                  <c:v>-66.262485999999996</c:v>
                </c:pt>
                <c:pt idx="73">
                  <c:v>-65.375065000000006</c:v>
                </c:pt>
                <c:pt idx="74">
                  <c:v>-65.896652000000003</c:v>
                </c:pt>
                <c:pt idx="75">
                  <c:v>-67.278542000000002</c:v>
                </c:pt>
                <c:pt idx="76">
                  <c:v>-69.265297000000004</c:v>
                </c:pt>
                <c:pt idx="77">
                  <c:v>-69.376320000000007</c:v>
                </c:pt>
                <c:pt idx="78">
                  <c:v>-68.128177999999991</c:v>
                </c:pt>
                <c:pt idx="79">
                  <c:v>-65.80260100000001</c:v>
                </c:pt>
                <c:pt idx="80">
                  <c:v>-65.277831999999989</c:v>
                </c:pt>
                <c:pt idx="81">
                  <c:v>-63.164776000000003</c:v>
                </c:pt>
                <c:pt idx="82">
                  <c:v>-62.420085999999998</c:v>
                </c:pt>
                <c:pt idx="83">
                  <c:v>-61.231704999999998</c:v>
                </c:pt>
                <c:pt idx="84">
                  <c:v>-61.554893</c:v>
                </c:pt>
                <c:pt idx="85">
                  <c:v>-62.088932</c:v>
                </c:pt>
                <c:pt idx="86">
                  <c:v>-62.517189000000002</c:v>
                </c:pt>
                <c:pt idx="87">
                  <c:v>-63.346760000000003</c:v>
                </c:pt>
                <c:pt idx="88">
                  <c:v>-61.951683000000003</c:v>
                </c:pt>
                <c:pt idx="89">
                  <c:v>-59.830756999999998</c:v>
                </c:pt>
                <c:pt idx="90">
                  <c:v>-57.106673999999998</c:v>
                </c:pt>
                <c:pt idx="91">
                  <c:v>-56.504944000000002</c:v>
                </c:pt>
                <c:pt idx="92">
                  <c:v>-56.797493000000003</c:v>
                </c:pt>
                <c:pt idx="93">
                  <c:v>-58.367603000000003</c:v>
                </c:pt>
                <c:pt idx="94">
                  <c:v>-59.516089999999998</c:v>
                </c:pt>
                <c:pt idx="95">
                  <c:v>-60.910778000000001</c:v>
                </c:pt>
                <c:pt idx="96">
                  <c:v>-60.723346999999997</c:v>
                </c:pt>
                <c:pt idx="97">
                  <c:v>-60.333855</c:v>
                </c:pt>
                <c:pt idx="98">
                  <c:v>-59.749057999999998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5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CLvsLO!$F$2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CLvsLO!$F$5:$F$205</c:f>
              <c:numCache>
                <c:formatCode>General</c:formatCode>
                <c:ptCount val="201"/>
                <c:pt idx="0">
                  <c:v>-14.904144000000001</c:v>
                </c:pt>
                <c:pt idx="1">
                  <c:v>-14.383289</c:v>
                </c:pt>
                <c:pt idx="2">
                  <c:v>-13.708475</c:v>
                </c:pt>
                <c:pt idx="3">
                  <c:v>-12.785707</c:v>
                </c:pt>
                <c:pt idx="4">
                  <c:v>-11.749708</c:v>
                </c:pt>
                <c:pt idx="5">
                  <c:v>-10.793457999999999</c:v>
                </c:pt>
                <c:pt idx="6">
                  <c:v>-9.9390286999999997</c:v>
                </c:pt>
                <c:pt idx="7">
                  <c:v>-9.1028708999999992</c:v>
                </c:pt>
                <c:pt idx="8">
                  <c:v>-8.4179572999999994</c:v>
                </c:pt>
                <c:pt idx="9">
                  <c:v>-7.8210205999999998</c:v>
                </c:pt>
                <c:pt idx="10">
                  <c:v>-7.3766202999999999</c:v>
                </c:pt>
                <c:pt idx="11">
                  <c:v>-6.9811586999999999</c:v>
                </c:pt>
                <c:pt idx="12">
                  <c:v>-6.6984576999999996</c:v>
                </c:pt>
                <c:pt idx="13">
                  <c:v>-6.5114589</c:v>
                </c:pt>
                <c:pt idx="14">
                  <c:v>-6.4094538999999999</c:v>
                </c:pt>
                <c:pt idx="15">
                  <c:v>-6.3488125999999996</c:v>
                </c:pt>
                <c:pt idx="16">
                  <c:v>-6.3129416000000003</c:v>
                </c:pt>
                <c:pt idx="17">
                  <c:v>-6.3134727000000002</c:v>
                </c:pt>
                <c:pt idx="18">
                  <c:v>-6.3413485999999999</c:v>
                </c:pt>
                <c:pt idx="19">
                  <c:v>-6.3683285999999999</c:v>
                </c:pt>
                <c:pt idx="20">
                  <c:v>-6.3993425000000004</c:v>
                </c:pt>
                <c:pt idx="21">
                  <c:v>-6.4678879</c:v>
                </c:pt>
                <c:pt idx="22">
                  <c:v>-6.5318117000000004</c:v>
                </c:pt>
                <c:pt idx="23">
                  <c:v>-6.5871129000000002</c:v>
                </c:pt>
                <c:pt idx="24">
                  <c:v>-6.6481285000000003</c:v>
                </c:pt>
                <c:pt idx="25">
                  <c:v>-6.7113109</c:v>
                </c:pt>
                <c:pt idx="26">
                  <c:v>-6.7645941000000001</c:v>
                </c:pt>
                <c:pt idx="27">
                  <c:v>-6.8218883999999997</c:v>
                </c:pt>
                <c:pt idx="28">
                  <c:v>-6.8624077000000003</c:v>
                </c:pt>
                <c:pt idx="29">
                  <c:v>-6.9066514999999997</c:v>
                </c:pt>
                <c:pt idx="30">
                  <c:v>-6.9531736000000004</c:v>
                </c:pt>
                <c:pt idx="31">
                  <c:v>-6.9810071000000002</c:v>
                </c:pt>
                <c:pt idx="32">
                  <c:v>-7.0127386999999999</c:v>
                </c:pt>
                <c:pt idx="33">
                  <c:v>-7.0449242999999999</c:v>
                </c:pt>
                <c:pt idx="34">
                  <c:v>-7.0679989000000001</c:v>
                </c:pt>
                <c:pt idx="35">
                  <c:v>-7.0833653999999999</c:v>
                </c:pt>
                <c:pt idx="36">
                  <c:v>-7.1162777000000004</c:v>
                </c:pt>
                <c:pt idx="37">
                  <c:v>-7.1267705000000001</c:v>
                </c:pt>
                <c:pt idx="38">
                  <c:v>-7.1328725999999998</c:v>
                </c:pt>
                <c:pt idx="39">
                  <c:v>-7.1338610999999998</c:v>
                </c:pt>
                <c:pt idx="40">
                  <c:v>-7.1237135</c:v>
                </c:pt>
                <c:pt idx="41">
                  <c:v>-7.1038107999999998</c:v>
                </c:pt>
                <c:pt idx="42">
                  <c:v>-7.0765618999999997</c:v>
                </c:pt>
                <c:pt idx="43">
                  <c:v>-7.0527740000000003</c:v>
                </c:pt>
                <c:pt idx="44">
                  <c:v>-7.0165500999999999</c:v>
                </c:pt>
                <c:pt idx="45">
                  <c:v>-6.9951467999999997</c:v>
                </c:pt>
                <c:pt idx="46">
                  <c:v>-6.9655962000000002</c:v>
                </c:pt>
                <c:pt idx="47">
                  <c:v>-6.9467300999999999</c:v>
                </c:pt>
                <c:pt idx="48">
                  <c:v>-6.9134773999999997</c:v>
                </c:pt>
                <c:pt idx="49">
                  <c:v>-6.8968492000000001</c:v>
                </c:pt>
                <c:pt idx="50">
                  <c:v>-6.8773645999999999</c:v>
                </c:pt>
                <c:pt idx="51">
                  <c:v>-6.8695607000000001</c:v>
                </c:pt>
                <c:pt idx="52">
                  <c:v>-6.8722000000000003</c:v>
                </c:pt>
                <c:pt idx="53">
                  <c:v>-6.8963508999999998</c:v>
                </c:pt>
                <c:pt idx="54">
                  <c:v>-6.9275941999999997</c:v>
                </c:pt>
                <c:pt idx="55">
                  <c:v>-6.9568510000000003</c:v>
                </c:pt>
                <c:pt idx="56">
                  <c:v>-6.9936724000000003</c:v>
                </c:pt>
                <c:pt idx="57">
                  <c:v>-7.0155381999999999</c:v>
                </c:pt>
                <c:pt idx="58">
                  <c:v>-7.0230535999999999</c:v>
                </c:pt>
                <c:pt idx="59">
                  <c:v>-7.0230603</c:v>
                </c:pt>
                <c:pt idx="60">
                  <c:v>-7.0160561000000001</c:v>
                </c:pt>
                <c:pt idx="61">
                  <c:v>-6.9980134999999999</c:v>
                </c:pt>
                <c:pt idx="62">
                  <c:v>-6.9890428</c:v>
                </c:pt>
                <c:pt idx="63">
                  <c:v>-6.9729877</c:v>
                </c:pt>
                <c:pt idx="64">
                  <c:v>-6.9605265000000003</c:v>
                </c:pt>
                <c:pt idx="65">
                  <c:v>-6.9502096</c:v>
                </c:pt>
                <c:pt idx="66">
                  <c:v>-6.9397149000000002</c:v>
                </c:pt>
                <c:pt idx="67">
                  <c:v>-6.9299083000000001</c:v>
                </c:pt>
                <c:pt idx="68">
                  <c:v>-6.9447589000000001</c:v>
                </c:pt>
                <c:pt idx="69">
                  <c:v>-6.9519228999999996</c:v>
                </c:pt>
                <c:pt idx="70">
                  <c:v>-6.9688292000000001</c:v>
                </c:pt>
                <c:pt idx="71">
                  <c:v>-6.9878812000000003</c:v>
                </c:pt>
                <c:pt idx="72">
                  <c:v>-7.0067496</c:v>
                </c:pt>
                <c:pt idx="73">
                  <c:v>-7.0226211999999997</c:v>
                </c:pt>
                <c:pt idx="74">
                  <c:v>-7.0476203000000002</c:v>
                </c:pt>
                <c:pt idx="75">
                  <c:v>-7.0714177999999999</c:v>
                </c:pt>
                <c:pt idx="76">
                  <c:v>-7.1018362000000002</c:v>
                </c:pt>
                <c:pt idx="77">
                  <c:v>-7.1356506</c:v>
                </c:pt>
                <c:pt idx="78">
                  <c:v>-7.1623158</c:v>
                </c:pt>
                <c:pt idx="79">
                  <c:v>-7.1941948</c:v>
                </c:pt>
                <c:pt idx="80">
                  <c:v>-7.2278589999999996</c:v>
                </c:pt>
                <c:pt idx="81">
                  <c:v>-7.2617387999999998</c:v>
                </c:pt>
                <c:pt idx="82">
                  <c:v>-7.2929358000000004</c:v>
                </c:pt>
                <c:pt idx="83">
                  <c:v>-7.3279142000000004</c:v>
                </c:pt>
                <c:pt idx="84">
                  <c:v>-7.3558025000000002</c:v>
                </c:pt>
                <c:pt idx="85">
                  <c:v>-7.3791865999999997</c:v>
                </c:pt>
                <c:pt idx="86">
                  <c:v>-7.4002828999999997</c:v>
                </c:pt>
                <c:pt idx="87">
                  <c:v>-7.4239987999999997</c:v>
                </c:pt>
                <c:pt idx="88">
                  <c:v>-7.4483218000000004</c:v>
                </c:pt>
                <c:pt idx="89">
                  <c:v>-7.4694628999999999</c:v>
                </c:pt>
                <c:pt idx="90">
                  <c:v>-7.4930177000000002</c:v>
                </c:pt>
                <c:pt idx="91">
                  <c:v>-7.5194006</c:v>
                </c:pt>
                <c:pt idx="92">
                  <c:v>-7.5504331999999996</c:v>
                </c:pt>
                <c:pt idx="93">
                  <c:v>-7.5766087000000004</c:v>
                </c:pt>
                <c:pt idx="94">
                  <c:v>-7.6059523000000002</c:v>
                </c:pt>
                <c:pt idx="95">
                  <c:v>-7.6390985999999996</c:v>
                </c:pt>
                <c:pt idx="96">
                  <c:v>-7.6686826000000003</c:v>
                </c:pt>
                <c:pt idx="97">
                  <c:v>-7.6874317999999997</c:v>
                </c:pt>
                <c:pt idx="98">
                  <c:v>-7.70364</c:v>
                </c:pt>
                <c:pt idx="99">
                  <c:v>-7.7173309000000003</c:v>
                </c:pt>
                <c:pt idx="100">
                  <c:v>-7.7323813000000001</c:v>
                </c:pt>
                <c:pt idx="101">
                  <c:v>-7.7770042000000004</c:v>
                </c:pt>
                <c:pt idx="102">
                  <c:v>-7.8107652999999999</c:v>
                </c:pt>
                <c:pt idx="103">
                  <c:v>-7.8498001000000004</c:v>
                </c:pt>
                <c:pt idx="104">
                  <c:v>-7.8518891000000002</c:v>
                </c:pt>
                <c:pt idx="105">
                  <c:v>-7.8369211999999999</c:v>
                </c:pt>
                <c:pt idx="106">
                  <c:v>-7.7813616000000003</c:v>
                </c:pt>
                <c:pt idx="107">
                  <c:v>-7.7338772000000002</c:v>
                </c:pt>
                <c:pt idx="108">
                  <c:v>-7.6808109</c:v>
                </c:pt>
                <c:pt idx="109">
                  <c:v>-7.6604599999999996</c:v>
                </c:pt>
                <c:pt idx="110">
                  <c:v>-7.6510229000000001</c:v>
                </c:pt>
                <c:pt idx="111">
                  <c:v>-7.6683554999999997</c:v>
                </c:pt>
                <c:pt idx="112">
                  <c:v>-7.6998372000000002</c:v>
                </c:pt>
                <c:pt idx="113">
                  <c:v>-7.7415852999999997</c:v>
                </c:pt>
                <c:pt idx="114">
                  <c:v>-7.8005079999999998</c:v>
                </c:pt>
                <c:pt idx="115">
                  <c:v>-7.8701162</c:v>
                </c:pt>
                <c:pt idx="116">
                  <c:v>-7.9271469000000003</c:v>
                </c:pt>
                <c:pt idx="117">
                  <c:v>-7.9723749000000002</c:v>
                </c:pt>
                <c:pt idx="118">
                  <c:v>-8.0063095000000004</c:v>
                </c:pt>
                <c:pt idx="119">
                  <c:v>-8.0236014999999998</c:v>
                </c:pt>
                <c:pt idx="120">
                  <c:v>-8.0291376000000003</c:v>
                </c:pt>
                <c:pt idx="121">
                  <c:v>-8.0306282000000007</c:v>
                </c:pt>
                <c:pt idx="122">
                  <c:v>-8.0381965999999991</c:v>
                </c:pt>
                <c:pt idx="123">
                  <c:v>-8.0426053999999993</c:v>
                </c:pt>
                <c:pt idx="124">
                  <c:v>-8.0450181999999995</c:v>
                </c:pt>
                <c:pt idx="125">
                  <c:v>-8.0487032000000003</c:v>
                </c:pt>
                <c:pt idx="126">
                  <c:v>-8.0471125000000008</c:v>
                </c:pt>
                <c:pt idx="127">
                  <c:v>-8.0382747999999999</c:v>
                </c:pt>
                <c:pt idx="128">
                  <c:v>-8.0359324999999995</c:v>
                </c:pt>
                <c:pt idx="129">
                  <c:v>-8.0391578999999993</c:v>
                </c:pt>
                <c:pt idx="130">
                  <c:v>-8.0488195000000005</c:v>
                </c:pt>
                <c:pt idx="131">
                  <c:v>-8.0594558999999997</c:v>
                </c:pt>
                <c:pt idx="132">
                  <c:v>-8.0791664000000001</c:v>
                </c:pt>
                <c:pt idx="133">
                  <c:v>-8.0990485999999997</c:v>
                </c:pt>
                <c:pt idx="134">
                  <c:v>-8.1295061000000004</c:v>
                </c:pt>
                <c:pt idx="135">
                  <c:v>-8.1599388000000008</c:v>
                </c:pt>
                <c:pt idx="136">
                  <c:v>-8.2043371</c:v>
                </c:pt>
                <c:pt idx="137">
                  <c:v>-8.2440099999999994</c:v>
                </c:pt>
                <c:pt idx="138">
                  <c:v>-8.2936878000000007</c:v>
                </c:pt>
                <c:pt idx="139">
                  <c:v>-8.3386210999999992</c:v>
                </c:pt>
                <c:pt idx="140">
                  <c:v>-8.3899755000000003</c:v>
                </c:pt>
                <c:pt idx="141">
                  <c:v>-8.4336699999999993</c:v>
                </c:pt>
                <c:pt idx="142">
                  <c:v>-8.4737033999999998</c:v>
                </c:pt>
                <c:pt idx="143">
                  <c:v>-8.5085011000000002</c:v>
                </c:pt>
                <c:pt idx="144">
                  <c:v>-8.5345782999999997</c:v>
                </c:pt>
                <c:pt idx="145">
                  <c:v>-8.5454664000000005</c:v>
                </c:pt>
                <c:pt idx="146">
                  <c:v>-8.5501050999999997</c:v>
                </c:pt>
                <c:pt idx="147">
                  <c:v>-8.5589046</c:v>
                </c:pt>
                <c:pt idx="148">
                  <c:v>-8.5628613999999992</c:v>
                </c:pt>
                <c:pt idx="149">
                  <c:v>-8.5625677000000007</c:v>
                </c:pt>
                <c:pt idx="150">
                  <c:v>-8.5523720000000001</c:v>
                </c:pt>
                <c:pt idx="151">
                  <c:v>-8.5445069999999994</c:v>
                </c:pt>
                <c:pt idx="152">
                  <c:v>-8.5307826999999996</c:v>
                </c:pt>
                <c:pt idx="153">
                  <c:v>-8.5179223999999998</c:v>
                </c:pt>
                <c:pt idx="154">
                  <c:v>-8.5029410999999993</c:v>
                </c:pt>
                <c:pt idx="155">
                  <c:v>-8.5019884000000001</c:v>
                </c:pt>
                <c:pt idx="156">
                  <c:v>-8.5002507999999999</c:v>
                </c:pt>
                <c:pt idx="157">
                  <c:v>-8.5078917000000001</c:v>
                </c:pt>
                <c:pt idx="158">
                  <c:v>-8.5085219999999993</c:v>
                </c:pt>
                <c:pt idx="159">
                  <c:v>-8.5247097000000007</c:v>
                </c:pt>
                <c:pt idx="160">
                  <c:v>-8.5411214999999991</c:v>
                </c:pt>
                <c:pt idx="161">
                  <c:v>-8.5641747000000006</c:v>
                </c:pt>
                <c:pt idx="162">
                  <c:v>-8.5798749999999995</c:v>
                </c:pt>
                <c:pt idx="163">
                  <c:v>-8.6098204000000003</c:v>
                </c:pt>
                <c:pt idx="164">
                  <c:v>-8.6406469000000001</c:v>
                </c:pt>
                <c:pt idx="165">
                  <c:v>-8.6685057000000008</c:v>
                </c:pt>
                <c:pt idx="166">
                  <c:v>-8.7031182999999999</c:v>
                </c:pt>
                <c:pt idx="167">
                  <c:v>-8.7470330999999995</c:v>
                </c:pt>
                <c:pt idx="168">
                  <c:v>-8.7883291000000003</c:v>
                </c:pt>
                <c:pt idx="169">
                  <c:v>-8.8292046000000006</c:v>
                </c:pt>
                <c:pt idx="170">
                  <c:v>-8.8777342000000008</c:v>
                </c:pt>
                <c:pt idx="171">
                  <c:v>-8.9162034999999999</c:v>
                </c:pt>
                <c:pt idx="172">
                  <c:v>-8.9532299000000002</c:v>
                </c:pt>
                <c:pt idx="173">
                  <c:v>-8.9927931000000001</c:v>
                </c:pt>
                <c:pt idx="174">
                  <c:v>-9.0185327999999991</c:v>
                </c:pt>
                <c:pt idx="175">
                  <c:v>-9.0458937000000006</c:v>
                </c:pt>
                <c:pt idx="176">
                  <c:v>-9.0630798000000006</c:v>
                </c:pt>
                <c:pt idx="177">
                  <c:v>-9.0810633000000003</c:v>
                </c:pt>
                <c:pt idx="178">
                  <c:v>-9.0998754999999996</c:v>
                </c:pt>
                <c:pt idx="179">
                  <c:v>-9.1306477000000008</c:v>
                </c:pt>
                <c:pt idx="180">
                  <c:v>-9.1629418999999999</c:v>
                </c:pt>
                <c:pt idx="181">
                  <c:v>-9.2178354000000002</c:v>
                </c:pt>
                <c:pt idx="182">
                  <c:v>-9.2647486000000008</c:v>
                </c:pt>
                <c:pt idx="183">
                  <c:v>-9.3236293999999997</c:v>
                </c:pt>
                <c:pt idx="184">
                  <c:v>-9.3750277000000004</c:v>
                </c:pt>
                <c:pt idx="185">
                  <c:v>-9.4328412999999998</c:v>
                </c:pt>
                <c:pt idx="186">
                  <c:v>-9.4932537000000004</c:v>
                </c:pt>
                <c:pt idx="187">
                  <c:v>-9.5686616999999998</c:v>
                </c:pt>
                <c:pt idx="188">
                  <c:v>-9.6357268999999999</c:v>
                </c:pt>
                <c:pt idx="189">
                  <c:v>-9.7222747999999992</c:v>
                </c:pt>
                <c:pt idx="190">
                  <c:v>-9.8062620000000003</c:v>
                </c:pt>
                <c:pt idx="191">
                  <c:v>-9.8894204999999999</c:v>
                </c:pt>
                <c:pt idx="192">
                  <c:v>-9.9713764000000005</c:v>
                </c:pt>
                <c:pt idx="193">
                  <c:v>-10.058227</c:v>
                </c:pt>
                <c:pt idx="194">
                  <c:v>-10.148293000000001</c:v>
                </c:pt>
                <c:pt idx="195">
                  <c:v>-10.232203</c:v>
                </c:pt>
                <c:pt idx="196">
                  <c:v>-10.310154000000001</c:v>
                </c:pt>
                <c:pt idx="197">
                  <c:v>-10.392061999999999</c:v>
                </c:pt>
                <c:pt idx="198">
                  <c:v>-10.482158</c:v>
                </c:pt>
                <c:pt idx="199">
                  <c:v>-10.548692000000001</c:v>
                </c:pt>
                <c:pt idx="200">
                  <c:v>-10.604232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-17.294155</c:v>
                </c:pt>
                <c:pt idx="1">
                  <c:v>-16.857710000000001</c:v>
                </c:pt>
                <c:pt idx="2">
                  <c:v>-15.005302</c:v>
                </c:pt>
                <c:pt idx="3">
                  <c:v>-14.177141000000001</c:v>
                </c:pt>
                <c:pt idx="4">
                  <c:v>-13.067735000000001</c:v>
                </c:pt>
                <c:pt idx="5">
                  <c:v>-11.587266</c:v>
                </c:pt>
                <c:pt idx="6">
                  <c:v>-10.540956</c:v>
                </c:pt>
                <c:pt idx="7">
                  <c:v>-9.4126224999999994</c:v>
                </c:pt>
                <c:pt idx="8">
                  <c:v>-8.8587550999999998</c:v>
                </c:pt>
                <c:pt idx="9">
                  <c:v>-8.0508661000000004</c:v>
                </c:pt>
                <c:pt idx="10">
                  <c:v>-7.5200911000000001</c:v>
                </c:pt>
                <c:pt idx="11">
                  <c:v>-7.0610442000000004</c:v>
                </c:pt>
                <c:pt idx="12">
                  <c:v>-6.8498606999999998</c:v>
                </c:pt>
                <c:pt idx="13">
                  <c:v>-6.6201281999999999</c:v>
                </c:pt>
                <c:pt idx="14">
                  <c:v>-6.4950023000000003</c:v>
                </c:pt>
                <c:pt idx="15">
                  <c:v>-6.4819621999999999</c:v>
                </c:pt>
                <c:pt idx="16">
                  <c:v>-6.5122809000000004</c:v>
                </c:pt>
                <c:pt idx="17">
                  <c:v>-6.5175866999999998</c:v>
                </c:pt>
                <c:pt idx="18">
                  <c:v>-6.4016862000000003</c:v>
                </c:pt>
                <c:pt idx="19">
                  <c:v>-6.4694184999999997</c:v>
                </c:pt>
                <c:pt idx="20">
                  <c:v>-6.5713910999999996</c:v>
                </c:pt>
                <c:pt idx="21">
                  <c:v>-6.6004429</c:v>
                </c:pt>
                <c:pt idx="22">
                  <c:v>-6.6158837999999998</c:v>
                </c:pt>
                <c:pt idx="23">
                  <c:v>-6.6936540999999998</c:v>
                </c:pt>
                <c:pt idx="24">
                  <c:v>-6.7531862</c:v>
                </c:pt>
                <c:pt idx="25">
                  <c:v>-6.8296827999999996</c:v>
                </c:pt>
                <c:pt idx="26">
                  <c:v>-6.8735790000000003</c:v>
                </c:pt>
                <c:pt idx="27">
                  <c:v>-6.8991994999999999</c:v>
                </c:pt>
                <c:pt idx="28">
                  <c:v>-6.9525556999999996</c:v>
                </c:pt>
                <c:pt idx="29">
                  <c:v>-6.9961761999999998</c:v>
                </c:pt>
                <c:pt idx="30">
                  <c:v>-7.0012460000000001</c:v>
                </c:pt>
                <c:pt idx="31">
                  <c:v>-7.0795769999999996</c:v>
                </c:pt>
                <c:pt idx="32">
                  <c:v>-7.0962515000000002</c:v>
                </c:pt>
                <c:pt idx="33">
                  <c:v>-7.0751232999999996</c:v>
                </c:pt>
                <c:pt idx="34">
                  <c:v>-7.1344270999999999</c:v>
                </c:pt>
                <c:pt idx="35">
                  <c:v>-7.1621345999999999</c:v>
                </c:pt>
                <c:pt idx="36">
                  <c:v>-7.1786389000000002</c:v>
                </c:pt>
                <c:pt idx="37">
                  <c:v>-7.1976705000000001</c:v>
                </c:pt>
                <c:pt idx="38">
                  <c:v>-7.2298879999999999</c:v>
                </c:pt>
                <c:pt idx="39">
                  <c:v>-7.1703023999999997</c:v>
                </c:pt>
                <c:pt idx="40">
                  <c:v>-7.1682338999999997</c:v>
                </c:pt>
                <c:pt idx="41">
                  <c:v>-7.1255398000000003</c:v>
                </c:pt>
                <c:pt idx="42">
                  <c:v>-7.1241726999999999</c:v>
                </c:pt>
                <c:pt idx="43">
                  <c:v>-7.0914811999999996</c:v>
                </c:pt>
                <c:pt idx="44">
                  <c:v>-7.0395745999999999</c:v>
                </c:pt>
                <c:pt idx="45">
                  <c:v>-7.0262260000000003</c:v>
                </c:pt>
                <c:pt idx="46">
                  <c:v>-6.990005</c:v>
                </c:pt>
                <c:pt idx="47">
                  <c:v>-7.0045904999999999</c:v>
                </c:pt>
                <c:pt idx="48">
                  <c:v>-6.9786080999999998</c:v>
                </c:pt>
                <c:pt idx="49">
                  <c:v>-6.9328650999999999</c:v>
                </c:pt>
                <c:pt idx="50">
                  <c:v>-6.8973421999999998</c:v>
                </c:pt>
                <c:pt idx="51">
                  <c:v>-6.9072617999999997</c:v>
                </c:pt>
                <c:pt idx="52">
                  <c:v>-6.9217104999999997</c:v>
                </c:pt>
                <c:pt idx="53">
                  <c:v>-6.9512423999999999</c:v>
                </c:pt>
                <c:pt idx="54">
                  <c:v>-7.0083437000000002</c:v>
                </c:pt>
                <c:pt idx="55">
                  <c:v>-7.0587587000000003</c:v>
                </c:pt>
                <c:pt idx="56">
                  <c:v>-7.1141658000000003</c:v>
                </c:pt>
                <c:pt idx="57">
                  <c:v>-7.1223092000000001</c:v>
                </c:pt>
                <c:pt idx="58">
                  <c:v>-7.2091050000000001</c:v>
                </c:pt>
                <c:pt idx="59">
                  <c:v>-7.1710133999999996</c:v>
                </c:pt>
                <c:pt idx="60">
                  <c:v>-7.1384821000000001</c:v>
                </c:pt>
                <c:pt idx="61">
                  <c:v>-7.1323590000000001</c:v>
                </c:pt>
                <c:pt idx="62">
                  <c:v>-7.1217360000000003</c:v>
                </c:pt>
                <c:pt idx="63">
                  <c:v>-7.1174941</c:v>
                </c:pt>
                <c:pt idx="64">
                  <c:v>-7.1122999</c:v>
                </c:pt>
                <c:pt idx="65">
                  <c:v>-7.0313454000000002</c:v>
                </c:pt>
                <c:pt idx="66">
                  <c:v>-7.0796127000000002</c:v>
                </c:pt>
                <c:pt idx="67">
                  <c:v>-7.0502038000000002</c:v>
                </c:pt>
                <c:pt idx="68">
                  <c:v>-7.0300573999999996</c:v>
                </c:pt>
                <c:pt idx="69">
                  <c:v>-7.0540108999999998</c:v>
                </c:pt>
                <c:pt idx="70">
                  <c:v>-7.1090850999999997</c:v>
                </c:pt>
                <c:pt idx="71">
                  <c:v>-7.1001234000000002</c:v>
                </c:pt>
                <c:pt idx="72">
                  <c:v>-7.1193051000000001</c:v>
                </c:pt>
                <c:pt idx="73">
                  <c:v>-7.1471391000000004</c:v>
                </c:pt>
                <c:pt idx="74">
                  <c:v>-7.1433176999999999</c:v>
                </c:pt>
                <c:pt idx="75">
                  <c:v>-7.1715789000000001</c:v>
                </c:pt>
                <c:pt idx="76">
                  <c:v>-7.1923703999999997</c:v>
                </c:pt>
                <c:pt idx="77">
                  <c:v>-7.1868762999999998</c:v>
                </c:pt>
                <c:pt idx="78">
                  <c:v>-7.2314280999999996</c:v>
                </c:pt>
                <c:pt idx="79">
                  <c:v>-7.2636713999999998</c:v>
                </c:pt>
                <c:pt idx="80">
                  <c:v>-7.2683429999999998</c:v>
                </c:pt>
                <c:pt idx="81">
                  <c:v>-7.3359474999999996</c:v>
                </c:pt>
                <c:pt idx="82">
                  <c:v>-7.3720236000000003</c:v>
                </c:pt>
                <c:pt idx="83">
                  <c:v>-7.3936830000000002</c:v>
                </c:pt>
                <c:pt idx="84">
                  <c:v>-7.4172168000000003</c:v>
                </c:pt>
                <c:pt idx="85">
                  <c:v>-7.4422268999999996</c:v>
                </c:pt>
                <c:pt idx="86">
                  <c:v>-7.4580326000000001</c:v>
                </c:pt>
                <c:pt idx="87">
                  <c:v>-7.4720383000000004</c:v>
                </c:pt>
                <c:pt idx="88">
                  <c:v>-7.506856</c:v>
                </c:pt>
                <c:pt idx="89">
                  <c:v>-7.5121526999999997</c:v>
                </c:pt>
                <c:pt idx="90">
                  <c:v>-7.5402050000000003</c:v>
                </c:pt>
                <c:pt idx="91">
                  <c:v>-7.5252910000000002</c:v>
                </c:pt>
                <c:pt idx="92">
                  <c:v>-7.5652822999999998</c:v>
                </c:pt>
                <c:pt idx="93">
                  <c:v>-7.6094264999999996</c:v>
                </c:pt>
                <c:pt idx="94">
                  <c:v>-7.6131573000000001</c:v>
                </c:pt>
                <c:pt idx="95">
                  <c:v>-7.6286769000000003</c:v>
                </c:pt>
                <c:pt idx="96">
                  <c:v>-7.6674562000000002</c:v>
                </c:pt>
                <c:pt idx="97">
                  <c:v>-7.6916766000000001</c:v>
                </c:pt>
                <c:pt idx="98">
                  <c:v>-7.7170743999999996</c:v>
                </c:pt>
                <c:pt idx="99">
                  <c:v>-7.7234821</c:v>
                </c:pt>
                <c:pt idx="100">
                  <c:v>-7.7209630000000002</c:v>
                </c:pt>
                <c:pt idx="101">
                  <c:v>-7.7148785999999996</c:v>
                </c:pt>
                <c:pt idx="102">
                  <c:v>-7.7738890999999999</c:v>
                </c:pt>
                <c:pt idx="103">
                  <c:v>-7.9215612000000002</c:v>
                </c:pt>
                <c:pt idx="104">
                  <c:v>-7.8746185000000004</c:v>
                </c:pt>
                <c:pt idx="105">
                  <c:v>-7.9012623</c:v>
                </c:pt>
                <c:pt idx="106">
                  <c:v>-7.7288141000000001</c:v>
                </c:pt>
                <c:pt idx="107">
                  <c:v>-7.7116904000000002</c:v>
                </c:pt>
                <c:pt idx="108">
                  <c:v>-7.6826191000000001</c:v>
                </c:pt>
                <c:pt idx="109">
                  <c:v>-7.6784716</c:v>
                </c:pt>
                <c:pt idx="110">
                  <c:v>-7.6485785999999996</c:v>
                </c:pt>
                <c:pt idx="111">
                  <c:v>-7.6680818000000004</c:v>
                </c:pt>
                <c:pt idx="112">
                  <c:v>-7.7094678999999999</c:v>
                </c:pt>
                <c:pt idx="113">
                  <c:v>-7.8311028</c:v>
                </c:pt>
                <c:pt idx="114">
                  <c:v>-7.9031181000000004</c:v>
                </c:pt>
                <c:pt idx="115">
                  <c:v>-7.9551625000000001</c:v>
                </c:pt>
                <c:pt idx="116">
                  <c:v>-8.0127305999999994</c:v>
                </c:pt>
                <c:pt idx="117">
                  <c:v>-8.1018924999999999</c:v>
                </c:pt>
                <c:pt idx="118">
                  <c:v>-8.0908526999999992</c:v>
                </c:pt>
                <c:pt idx="119">
                  <c:v>-8.1022424999999991</c:v>
                </c:pt>
                <c:pt idx="120">
                  <c:v>-8.0754871000000001</c:v>
                </c:pt>
                <c:pt idx="121">
                  <c:v>-8.0760430999999997</c:v>
                </c:pt>
                <c:pt idx="122">
                  <c:v>-8.0757685000000006</c:v>
                </c:pt>
                <c:pt idx="123">
                  <c:v>-8.0783939</c:v>
                </c:pt>
                <c:pt idx="124">
                  <c:v>-8.0738249</c:v>
                </c:pt>
                <c:pt idx="125">
                  <c:v>-8.0753632</c:v>
                </c:pt>
                <c:pt idx="126">
                  <c:v>-8.0700645000000009</c:v>
                </c:pt>
                <c:pt idx="127">
                  <c:v>-8.0610265999999999</c:v>
                </c:pt>
                <c:pt idx="128">
                  <c:v>-8.0580663999999995</c:v>
                </c:pt>
                <c:pt idx="129">
                  <c:v>-8.0340051999999993</c:v>
                </c:pt>
                <c:pt idx="130">
                  <c:v>-8.0624523000000003</c:v>
                </c:pt>
                <c:pt idx="131">
                  <c:v>-8.0894384000000006</c:v>
                </c:pt>
                <c:pt idx="132">
                  <c:v>-8.1055945999999999</c:v>
                </c:pt>
                <c:pt idx="133">
                  <c:v>-8.1331548999999992</c:v>
                </c:pt>
                <c:pt idx="134">
                  <c:v>-8.1885176000000008</c:v>
                </c:pt>
                <c:pt idx="135">
                  <c:v>-8.2297211000000008</c:v>
                </c:pt>
                <c:pt idx="136">
                  <c:v>-8.2699633000000006</c:v>
                </c:pt>
                <c:pt idx="137">
                  <c:v>-8.3171434000000009</c:v>
                </c:pt>
                <c:pt idx="138">
                  <c:v>-8.3969211999999995</c:v>
                </c:pt>
                <c:pt idx="139">
                  <c:v>-8.3960886000000006</c:v>
                </c:pt>
                <c:pt idx="140">
                  <c:v>-8.4563570000000006</c:v>
                </c:pt>
                <c:pt idx="141">
                  <c:v>-8.5072040999999992</c:v>
                </c:pt>
                <c:pt idx="142">
                  <c:v>-8.6032667000000007</c:v>
                </c:pt>
                <c:pt idx="143">
                  <c:v>-8.6020173999999994</c:v>
                </c:pt>
                <c:pt idx="144">
                  <c:v>-8.6304522000000006</c:v>
                </c:pt>
                <c:pt idx="145">
                  <c:v>-8.6189833</c:v>
                </c:pt>
                <c:pt idx="146">
                  <c:v>-8.6318502000000006</c:v>
                </c:pt>
                <c:pt idx="147">
                  <c:v>-8.6693534999999997</c:v>
                </c:pt>
                <c:pt idx="148">
                  <c:v>-8.6494578999999998</c:v>
                </c:pt>
                <c:pt idx="149">
                  <c:v>-8.6435881000000006</c:v>
                </c:pt>
                <c:pt idx="150">
                  <c:v>-8.6466273999999999</c:v>
                </c:pt>
                <c:pt idx="151">
                  <c:v>-8.6366434000000005</c:v>
                </c:pt>
                <c:pt idx="152">
                  <c:v>-8.6051625999999999</c:v>
                </c:pt>
                <c:pt idx="153">
                  <c:v>-8.6126947000000005</c:v>
                </c:pt>
                <c:pt idx="154">
                  <c:v>-8.5830193000000001</c:v>
                </c:pt>
                <c:pt idx="155">
                  <c:v>-8.5685120000000001</c:v>
                </c:pt>
                <c:pt idx="156">
                  <c:v>-8.5309676999999997</c:v>
                </c:pt>
                <c:pt idx="157">
                  <c:v>-8.5634908999999997</c:v>
                </c:pt>
                <c:pt idx="158">
                  <c:v>-8.5800713999999996</c:v>
                </c:pt>
                <c:pt idx="159">
                  <c:v>-8.5921515999999993</c:v>
                </c:pt>
                <c:pt idx="160">
                  <c:v>-8.5889845000000005</c:v>
                </c:pt>
                <c:pt idx="161">
                  <c:v>-8.6186799999999995</c:v>
                </c:pt>
                <c:pt idx="162">
                  <c:v>-8.6222057000000003</c:v>
                </c:pt>
                <c:pt idx="163">
                  <c:v>-8.6735743999999997</c:v>
                </c:pt>
                <c:pt idx="164">
                  <c:v>-8.6620492999999996</c:v>
                </c:pt>
                <c:pt idx="165">
                  <c:v>-8.6934958000000009</c:v>
                </c:pt>
                <c:pt idx="166">
                  <c:v>-8.7534094000000007</c:v>
                </c:pt>
                <c:pt idx="167">
                  <c:v>-8.7662782999999997</c:v>
                </c:pt>
                <c:pt idx="168">
                  <c:v>-8.8264885</c:v>
                </c:pt>
                <c:pt idx="169">
                  <c:v>-8.8383389000000001</c:v>
                </c:pt>
                <c:pt idx="170">
                  <c:v>-8.8810797000000008</c:v>
                </c:pt>
                <c:pt idx="171">
                  <c:v>-8.9119948999999998</c:v>
                </c:pt>
                <c:pt idx="172">
                  <c:v>-8.9425773999999993</c:v>
                </c:pt>
                <c:pt idx="173">
                  <c:v>-8.9819592999999998</c:v>
                </c:pt>
                <c:pt idx="174">
                  <c:v>-9.0077485999999993</c:v>
                </c:pt>
                <c:pt idx="175">
                  <c:v>-9.0374899000000006</c:v>
                </c:pt>
                <c:pt idx="176">
                  <c:v>-9.0618124000000009</c:v>
                </c:pt>
                <c:pt idx="177">
                  <c:v>-9.1121625999999996</c:v>
                </c:pt>
                <c:pt idx="178">
                  <c:v>-9.1165009000000001</c:v>
                </c:pt>
                <c:pt idx="179">
                  <c:v>-9.1401272000000002</c:v>
                </c:pt>
                <c:pt idx="180">
                  <c:v>-9.1790648000000008</c:v>
                </c:pt>
                <c:pt idx="181">
                  <c:v>-9.1961507999999998</c:v>
                </c:pt>
                <c:pt idx="182">
                  <c:v>-9.2641544000000007</c:v>
                </c:pt>
                <c:pt idx="183">
                  <c:v>-9.3261374999999997</c:v>
                </c:pt>
                <c:pt idx="184">
                  <c:v>-9.3696240999999993</c:v>
                </c:pt>
                <c:pt idx="185">
                  <c:v>-9.4272250999999994</c:v>
                </c:pt>
                <c:pt idx="186">
                  <c:v>-9.5078087</c:v>
                </c:pt>
                <c:pt idx="187">
                  <c:v>-9.5887966000000002</c:v>
                </c:pt>
                <c:pt idx="188">
                  <c:v>-9.6841831000000003</c:v>
                </c:pt>
                <c:pt idx="189">
                  <c:v>-9.7801313000000007</c:v>
                </c:pt>
                <c:pt idx="190">
                  <c:v>-9.8613949000000005</c:v>
                </c:pt>
                <c:pt idx="191">
                  <c:v>-9.9517545999999992</c:v>
                </c:pt>
                <c:pt idx="192">
                  <c:v>-10.04876</c:v>
                </c:pt>
                <c:pt idx="193">
                  <c:v>-10.126201</c:v>
                </c:pt>
                <c:pt idx="194">
                  <c:v>-10.221199</c:v>
                </c:pt>
                <c:pt idx="195">
                  <c:v>-10.300538</c:v>
                </c:pt>
                <c:pt idx="196">
                  <c:v>-10.416180000000001</c:v>
                </c:pt>
                <c:pt idx="197">
                  <c:v>-10.472721999999999</c:v>
                </c:pt>
                <c:pt idx="198">
                  <c:v>-10.509122</c:v>
                </c:pt>
                <c:pt idx="199">
                  <c:v>-10.625401</c:v>
                </c:pt>
                <c:pt idx="200">
                  <c:v>-10.713898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-20.497451999999999</c:v>
                </c:pt>
                <c:pt idx="1">
                  <c:v>-19.626472</c:v>
                </c:pt>
                <c:pt idx="2">
                  <c:v>-17.090983999999999</c:v>
                </c:pt>
                <c:pt idx="3">
                  <c:v>-16.447966000000001</c:v>
                </c:pt>
                <c:pt idx="4">
                  <c:v>-14.709315999999999</c:v>
                </c:pt>
                <c:pt idx="5">
                  <c:v>-12.902068999999999</c:v>
                </c:pt>
                <c:pt idx="6">
                  <c:v>-11.610561000000001</c:v>
                </c:pt>
                <c:pt idx="7">
                  <c:v>-10.17126</c:v>
                </c:pt>
                <c:pt idx="8">
                  <c:v>-9.4700393999999992</c:v>
                </c:pt>
                <c:pt idx="9">
                  <c:v>-8.4965419999999998</c:v>
                </c:pt>
                <c:pt idx="10">
                  <c:v>-7.9123998000000002</c:v>
                </c:pt>
                <c:pt idx="11">
                  <c:v>-7.3645535000000004</c:v>
                </c:pt>
                <c:pt idx="12">
                  <c:v>-7.1457385999999996</c:v>
                </c:pt>
                <c:pt idx="13">
                  <c:v>-6.8592367000000003</c:v>
                </c:pt>
                <c:pt idx="14">
                  <c:v>-6.7284554999999999</c:v>
                </c:pt>
                <c:pt idx="15">
                  <c:v>-6.7043299999999997</c:v>
                </c:pt>
                <c:pt idx="16">
                  <c:v>-6.7429876000000002</c:v>
                </c:pt>
                <c:pt idx="17">
                  <c:v>-6.7095298999999997</c:v>
                </c:pt>
                <c:pt idx="18">
                  <c:v>-6.5848469999999999</c:v>
                </c:pt>
                <c:pt idx="19">
                  <c:v>-6.6414089000000001</c:v>
                </c:pt>
                <c:pt idx="20">
                  <c:v>-6.7422743000000001</c:v>
                </c:pt>
                <c:pt idx="21">
                  <c:v>-6.7615647000000001</c:v>
                </c:pt>
                <c:pt idx="22">
                  <c:v>-6.7821392999999999</c:v>
                </c:pt>
                <c:pt idx="23">
                  <c:v>-6.8438258000000003</c:v>
                </c:pt>
                <c:pt idx="24">
                  <c:v>-6.8788666999999997</c:v>
                </c:pt>
                <c:pt idx="25">
                  <c:v>-6.9596996000000004</c:v>
                </c:pt>
                <c:pt idx="26">
                  <c:v>-7.0066261000000001</c:v>
                </c:pt>
                <c:pt idx="27">
                  <c:v>-7.0040630999999998</c:v>
                </c:pt>
                <c:pt idx="28">
                  <c:v>-7.0726890999999998</c:v>
                </c:pt>
                <c:pt idx="29">
                  <c:v>-7.0971188999999999</c:v>
                </c:pt>
                <c:pt idx="30">
                  <c:v>-7.1173691999999997</c:v>
                </c:pt>
                <c:pt idx="31">
                  <c:v>-7.1841207000000002</c:v>
                </c:pt>
                <c:pt idx="32">
                  <c:v>-7.2117057000000004</c:v>
                </c:pt>
                <c:pt idx="33">
                  <c:v>-7.1507316000000003</c:v>
                </c:pt>
                <c:pt idx="34">
                  <c:v>-7.2480950000000002</c:v>
                </c:pt>
                <c:pt idx="35">
                  <c:v>-7.2640615000000004</c:v>
                </c:pt>
                <c:pt idx="36">
                  <c:v>-7.2895532000000003</c:v>
                </c:pt>
                <c:pt idx="37">
                  <c:v>-7.2798090000000002</c:v>
                </c:pt>
                <c:pt idx="38">
                  <c:v>-7.3153324</c:v>
                </c:pt>
                <c:pt idx="39">
                  <c:v>-7.2568307000000001</c:v>
                </c:pt>
                <c:pt idx="40">
                  <c:v>-7.2474689000000003</c:v>
                </c:pt>
                <c:pt idx="41">
                  <c:v>-7.1903930000000003</c:v>
                </c:pt>
                <c:pt idx="42">
                  <c:v>-7.1835518</c:v>
                </c:pt>
                <c:pt idx="43">
                  <c:v>-7.1389994999999997</c:v>
                </c:pt>
                <c:pt idx="44">
                  <c:v>-7.1088414000000002</c:v>
                </c:pt>
                <c:pt idx="45">
                  <c:v>-7.0983539000000002</c:v>
                </c:pt>
                <c:pt idx="46">
                  <c:v>-7.0680594000000001</c:v>
                </c:pt>
                <c:pt idx="47">
                  <c:v>-7.0462436999999998</c:v>
                </c:pt>
                <c:pt idx="48">
                  <c:v>-7.0257411000000003</c:v>
                </c:pt>
                <c:pt idx="49">
                  <c:v>-7.0259518999999999</c:v>
                </c:pt>
                <c:pt idx="50">
                  <c:v>-7.0016087999999996</c:v>
                </c:pt>
                <c:pt idx="51">
                  <c:v>-6.9884024</c:v>
                </c:pt>
                <c:pt idx="52">
                  <c:v>-7.0323443000000001</c:v>
                </c:pt>
                <c:pt idx="53">
                  <c:v>-7.0594196</c:v>
                </c:pt>
                <c:pt idx="54">
                  <c:v>-7.1582483999999997</c:v>
                </c:pt>
                <c:pt idx="55">
                  <c:v>-7.2103038000000002</c:v>
                </c:pt>
                <c:pt idx="56">
                  <c:v>-7.3165373999999996</c:v>
                </c:pt>
                <c:pt idx="57">
                  <c:v>-7.3083676999999998</c:v>
                </c:pt>
                <c:pt idx="58">
                  <c:v>-7.4285478999999999</c:v>
                </c:pt>
                <c:pt idx="59">
                  <c:v>-7.3971505000000004</c:v>
                </c:pt>
                <c:pt idx="60">
                  <c:v>-7.3525248000000003</c:v>
                </c:pt>
                <c:pt idx="61">
                  <c:v>-7.3851461</c:v>
                </c:pt>
                <c:pt idx="62">
                  <c:v>-7.3318142999999996</c:v>
                </c:pt>
                <c:pt idx="63">
                  <c:v>-7.3512196999999997</c:v>
                </c:pt>
                <c:pt idx="64">
                  <c:v>-7.3394760999999997</c:v>
                </c:pt>
                <c:pt idx="65">
                  <c:v>-7.2295503999999999</c:v>
                </c:pt>
                <c:pt idx="66">
                  <c:v>-7.3179846</c:v>
                </c:pt>
                <c:pt idx="67">
                  <c:v>-7.2578874000000004</c:v>
                </c:pt>
                <c:pt idx="68">
                  <c:v>-7.2009477999999998</c:v>
                </c:pt>
                <c:pt idx="69">
                  <c:v>-7.2442555000000004</c:v>
                </c:pt>
                <c:pt idx="70">
                  <c:v>-7.3169975000000003</c:v>
                </c:pt>
                <c:pt idx="71">
                  <c:v>-7.3043202999999997</c:v>
                </c:pt>
                <c:pt idx="72">
                  <c:v>-7.3007526</c:v>
                </c:pt>
                <c:pt idx="73">
                  <c:v>-7.3394456000000003</c:v>
                </c:pt>
                <c:pt idx="74">
                  <c:v>-7.2755751999999996</c:v>
                </c:pt>
                <c:pt idx="75">
                  <c:v>-7.3323907999999998</c:v>
                </c:pt>
                <c:pt idx="76">
                  <c:v>-7.3361492000000004</c:v>
                </c:pt>
                <c:pt idx="77">
                  <c:v>-7.3109779000000001</c:v>
                </c:pt>
                <c:pt idx="78">
                  <c:v>-7.3834175999999996</c:v>
                </c:pt>
                <c:pt idx="79">
                  <c:v>-7.4080601000000001</c:v>
                </c:pt>
                <c:pt idx="80">
                  <c:v>-7.3970159999999998</c:v>
                </c:pt>
                <c:pt idx="81">
                  <c:v>-7.4528803999999997</c:v>
                </c:pt>
                <c:pt idx="82">
                  <c:v>-7.4904099000000004</c:v>
                </c:pt>
                <c:pt idx="83">
                  <c:v>-7.5201206000000003</c:v>
                </c:pt>
                <c:pt idx="84">
                  <c:v>-7.5524205999999996</c:v>
                </c:pt>
                <c:pt idx="85">
                  <c:v>-7.5469217000000004</c:v>
                </c:pt>
                <c:pt idx="86">
                  <c:v>-7.5814795000000004</c:v>
                </c:pt>
                <c:pt idx="87">
                  <c:v>-7.5953378999999996</c:v>
                </c:pt>
                <c:pt idx="88">
                  <c:v>-7.6084886000000003</c:v>
                </c:pt>
                <c:pt idx="89">
                  <c:v>-7.5951985999999998</c:v>
                </c:pt>
                <c:pt idx="90">
                  <c:v>-7.6431149999999999</c:v>
                </c:pt>
                <c:pt idx="91">
                  <c:v>-7.6447744000000002</c:v>
                </c:pt>
                <c:pt idx="92">
                  <c:v>-7.6790317999999997</c:v>
                </c:pt>
                <c:pt idx="93">
                  <c:v>-7.7151971000000001</c:v>
                </c:pt>
                <c:pt idx="94">
                  <c:v>-7.6766009000000004</c:v>
                </c:pt>
                <c:pt idx="95">
                  <c:v>-7.6656041000000004</c:v>
                </c:pt>
                <c:pt idx="96">
                  <c:v>-7.7327937999999996</c:v>
                </c:pt>
                <c:pt idx="97">
                  <c:v>-7.7479262000000002</c:v>
                </c:pt>
                <c:pt idx="98">
                  <c:v>-7.7729502000000004</c:v>
                </c:pt>
                <c:pt idx="99">
                  <c:v>-7.7654766999999998</c:v>
                </c:pt>
                <c:pt idx="100">
                  <c:v>-7.7645420999999999</c:v>
                </c:pt>
                <c:pt idx="101">
                  <c:v>-7.7841778000000001</c:v>
                </c:pt>
                <c:pt idx="102">
                  <c:v>-7.7978725000000004</c:v>
                </c:pt>
                <c:pt idx="103">
                  <c:v>-7.9482068999999997</c:v>
                </c:pt>
                <c:pt idx="104">
                  <c:v>-7.9076624000000004</c:v>
                </c:pt>
                <c:pt idx="105">
                  <c:v>-7.9381509000000001</c:v>
                </c:pt>
                <c:pt idx="106">
                  <c:v>-7.7683214999999999</c:v>
                </c:pt>
                <c:pt idx="107">
                  <c:v>-7.7474151000000004</c:v>
                </c:pt>
                <c:pt idx="108">
                  <c:v>-7.7485347000000004</c:v>
                </c:pt>
                <c:pt idx="109">
                  <c:v>-7.7620597</c:v>
                </c:pt>
                <c:pt idx="110">
                  <c:v>-7.7163805999999999</c:v>
                </c:pt>
                <c:pt idx="111">
                  <c:v>-7.7511581999999999</c:v>
                </c:pt>
                <c:pt idx="112">
                  <c:v>-7.8149905000000004</c:v>
                </c:pt>
                <c:pt idx="113">
                  <c:v>-7.9749683999999998</c:v>
                </c:pt>
                <c:pt idx="114">
                  <c:v>-8.0628033000000006</c:v>
                </c:pt>
                <c:pt idx="115">
                  <c:v>-8.0943784999999995</c:v>
                </c:pt>
                <c:pt idx="116">
                  <c:v>-8.1862659000000004</c:v>
                </c:pt>
                <c:pt idx="117">
                  <c:v>-8.2779512000000004</c:v>
                </c:pt>
                <c:pt idx="118">
                  <c:v>-8.2443179999999998</c:v>
                </c:pt>
                <c:pt idx="119">
                  <c:v>-8.2414856000000007</c:v>
                </c:pt>
                <c:pt idx="120">
                  <c:v>-8.2210301999999995</c:v>
                </c:pt>
                <c:pt idx="121">
                  <c:v>-8.2144375000000007</c:v>
                </c:pt>
                <c:pt idx="122">
                  <c:v>-8.2037095999999998</c:v>
                </c:pt>
                <c:pt idx="123">
                  <c:v>-8.1632843000000008</c:v>
                </c:pt>
                <c:pt idx="124">
                  <c:v>-8.1663245999999994</c:v>
                </c:pt>
                <c:pt idx="125">
                  <c:v>-8.1544246999999999</c:v>
                </c:pt>
                <c:pt idx="126">
                  <c:v>-8.1575327000000009</c:v>
                </c:pt>
                <c:pt idx="127">
                  <c:v>-8.1621188999999994</c:v>
                </c:pt>
                <c:pt idx="128">
                  <c:v>-8.1685333</c:v>
                </c:pt>
                <c:pt idx="129">
                  <c:v>-8.1618299000000007</c:v>
                </c:pt>
                <c:pt idx="130">
                  <c:v>-8.1738586000000009</c:v>
                </c:pt>
                <c:pt idx="131">
                  <c:v>-8.2138442999999999</c:v>
                </c:pt>
                <c:pt idx="132">
                  <c:v>-8.2125567999999998</c:v>
                </c:pt>
                <c:pt idx="133">
                  <c:v>-8.2389554999999994</c:v>
                </c:pt>
                <c:pt idx="134">
                  <c:v>-8.3340139000000004</c:v>
                </c:pt>
                <c:pt idx="135">
                  <c:v>-8.3350649000000008</c:v>
                </c:pt>
                <c:pt idx="136">
                  <c:v>-8.4142846999999996</c:v>
                </c:pt>
                <c:pt idx="137">
                  <c:v>-8.4853096000000008</c:v>
                </c:pt>
                <c:pt idx="138">
                  <c:v>-8.5606355999999995</c:v>
                </c:pt>
                <c:pt idx="139">
                  <c:v>-8.5422057999999996</c:v>
                </c:pt>
                <c:pt idx="140">
                  <c:v>-8.6042509000000003</c:v>
                </c:pt>
                <c:pt idx="141">
                  <c:v>-8.6593485000000001</c:v>
                </c:pt>
                <c:pt idx="142">
                  <c:v>-8.7573708999999997</c:v>
                </c:pt>
                <c:pt idx="143">
                  <c:v>-8.7759456999999994</c:v>
                </c:pt>
                <c:pt idx="144">
                  <c:v>-8.7728795999999996</c:v>
                </c:pt>
                <c:pt idx="145">
                  <c:v>-8.7891264000000007</c:v>
                </c:pt>
                <c:pt idx="146">
                  <c:v>-8.8207492999999992</c:v>
                </c:pt>
                <c:pt idx="147">
                  <c:v>-8.8097171999999997</c:v>
                </c:pt>
                <c:pt idx="148">
                  <c:v>-8.7861176000000007</c:v>
                </c:pt>
                <c:pt idx="149">
                  <c:v>-8.7922791999999994</c:v>
                </c:pt>
                <c:pt idx="150">
                  <c:v>-8.8102140000000002</c:v>
                </c:pt>
                <c:pt idx="151">
                  <c:v>-8.7864407999999994</c:v>
                </c:pt>
                <c:pt idx="152">
                  <c:v>-8.7344674999999992</c:v>
                </c:pt>
                <c:pt idx="153">
                  <c:v>-8.7404221999999994</c:v>
                </c:pt>
                <c:pt idx="154">
                  <c:v>-8.7063036</c:v>
                </c:pt>
                <c:pt idx="155">
                  <c:v>-8.6959581000000004</c:v>
                </c:pt>
                <c:pt idx="156">
                  <c:v>-8.6754798999999991</c:v>
                </c:pt>
                <c:pt idx="157">
                  <c:v>-8.6977329000000001</c:v>
                </c:pt>
                <c:pt idx="158">
                  <c:v>-8.6937704</c:v>
                </c:pt>
                <c:pt idx="159">
                  <c:v>-8.7044706000000005</c:v>
                </c:pt>
                <c:pt idx="160">
                  <c:v>-8.7104540000000004</c:v>
                </c:pt>
                <c:pt idx="161">
                  <c:v>-8.7419472000000003</c:v>
                </c:pt>
                <c:pt idx="162">
                  <c:v>-8.7391719999999999</c:v>
                </c:pt>
                <c:pt idx="163">
                  <c:v>-8.7670574000000006</c:v>
                </c:pt>
                <c:pt idx="164">
                  <c:v>-8.7742500000000003</c:v>
                </c:pt>
                <c:pt idx="165">
                  <c:v>-8.7796287999999993</c:v>
                </c:pt>
                <c:pt idx="166">
                  <c:v>-8.8139935000000005</c:v>
                </c:pt>
                <c:pt idx="167">
                  <c:v>-8.8603058000000008</c:v>
                </c:pt>
                <c:pt idx="168">
                  <c:v>-8.8779812000000007</c:v>
                </c:pt>
                <c:pt idx="169">
                  <c:v>-8.9012203000000003</c:v>
                </c:pt>
                <c:pt idx="170">
                  <c:v>-8.9313029999999998</c:v>
                </c:pt>
                <c:pt idx="171">
                  <c:v>-8.9666624000000006</c:v>
                </c:pt>
                <c:pt idx="172">
                  <c:v>-8.9837989999999994</c:v>
                </c:pt>
                <c:pt idx="173">
                  <c:v>-9.0120859000000006</c:v>
                </c:pt>
                <c:pt idx="174">
                  <c:v>-9.0767860000000002</c:v>
                </c:pt>
                <c:pt idx="175">
                  <c:v>-9.1075859000000001</c:v>
                </c:pt>
                <c:pt idx="176">
                  <c:v>-9.1452513</c:v>
                </c:pt>
                <c:pt idx="177">
                  <c:v>-9.1812123999999997</c:v>
                </c:pt>
                <c:pt idx="178">
                  <c:v>-9.1794013999999997</c:v>
                </c:pt>
                <c:pt idx="179">
                  <c:v>-9.1983843000000007</c:v>
                </c:pt>
                <c:pt idx="180">
                  <c:v>-9.2403230999999995</c:v>
                </c:pt>
                <c:pt idx="181">
                  <c:v>-9.2656068999999999</c:v>
                </c:pt>
                <c:pt idx="182">
                  <c:v>-9.3494119999999992</c:v>
                </c:pt>
                <c:pt idx="183">
                  <c:v>-9.4671182999999992</c:v>
                </c:pt>
                <c:pt idx="184">
                  <c:v>-9.4810838999999998</c:v>
                </c:pt>
                <c:pt idx="185">
                  <c:v>-9.5886058999999992</c:v>
                </c:pt>
                <c:pt idx="186">
                  <c:v>-9.6434441</c:v>
                </c:pt>
                <c:pt idx="187">
                  <c:v>-9.7456303000000002</c:v>
                </c:pt>
                <c:pt idx="188">
                  <c:v>-9.8222904</c:v>
                </c:pt>
                <c:pt idx="189">
                  <c:v>-9.9142103000000006</c:v>
                </c:pt>
                <c:pt idx="190">
                  <c:v>-9.9982328000000003</c:v>
                </c:pt>
                <c:pt idx="191">
                  <c:v>-10.152225</c:v>
                </c:pt>
                <c:pt idx="192">
                  <c:v>-10.220314999999999</c:v>
                </c:pt>
                <c:pt idx="193">
                  <c:v>-10.302875999999999</c:v>
                </c:pt>
                <c:pt idx="194">
                  <c:v>-10.393345</c:v>
                </c:pt>
                <c:pt idx="195">
                  <c:v>-10.502598000000001</c:v>
                </c:pt>
                <c:pt idx="196">
                  <c:v>-10.618302999999999</c:v>
                </c:pt>
                <c:pt idx="197">
                  <c:v>-10.633699</c:v>
                </c:pt>
                <c:pt idx="198">
                  <c:v>-10.674963</c:v>
                </c:pt>
                <c:pt idx="199">
                  <c:v>-10.763232</c:v>
                </c:pt>
                <c:pt idx="200">
                  <c:v>-10.880419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+7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-25.524146999999999</c:v>
                </c:pt>
                <c:pt idx="1">
                  <c:v>-24.031624000000001</c:v>
                </c:pt>
                <c:pt idx="2">
                  <c:v>-20.144562000000001</c:v>
                </c:pt>
                <c:pt idx="3">
                  <c:v>-19.699998999999998</c:v>
                </c:pt>
                <c:pt idx="4">
                  <c:v>-17.149681000000001</c:v>
                </c:pt>
                <c:pt idx="5">
                  <c:v>-14.824783</c:v>
                </c:pt>
                <c:pt idx="6">
                  <c:v>-13.14874</c:v>
                </c:pt>
                <c:pt idx="7">
                  <c:v>-11.284204000000001</c:v>
                </c:pt>
                <c:pt idx="8">
                  <c:v>-10.27548</c:v>
                </c:pt>
                <c:pt idx="9">
                  <c:v>-9.1186161000000006</c:v>
                </c:pt>
                <c:pt idx="10">
                  <c:v>-8.4220828999999995</c:v>
                </c:pt>
                <c:pt idx="11">
                  <c:v>-7.7584562000000004</c:v>
                </c:pt>
                <c:pt idx="12">
                  <c:v>-7.5056814999999997</c:v>
                </c:pt>
                <c:pt idx="13">
                  <c:v>-7.1759418999999998</c:v>
                </c:pt>
                <c:pt idx="14">
                  <c:v>-7.0233702999999998</c:v>
                </c:pt>
                <c:pt idx="15">
                  <c:v>-6.9781122</c:v>
                </c:pt>
                <c:pt idx="16">
                  <c:v>-6.9864649999999999</c:v>
                </c:pt>
                <c:pt idx="17">
                  <c:v>-6.9445834</c:v>
                </c:pt>
                <c:pt idx="18">
                  <c:v>-6.8063115999999999</c:v>
                </c:pt>
                <c:pt idx="19">
                  <c:v>-6.8573613</c:v>
                </c:pt>
                <c:pt idx="20">
                  <c:v>-6.9311623999999998</c:v>
                </c:pt>
                <c:pt idx="21">
                  <c:v>-6.9493384000000002</c:v>
                </c:pt>
                <c:pt idx="22">
                  <c:v>-6.9658493999999997</c:v>
                </c:pt>
                <c:pt idx="23">
                  <c:v>-7.0130410000000003</c:v>
                </c:pt>
                <c:pt idx="24">
                  <c:v>-7.0566411000000002</c:v>
                </c:pt>
                <c:pt idx="25">
                  <c:v>-7.1260184999999998</c:v>
                </c:pt>
                <c:pt idx="26">
                  <c:v>-7.1496534</c:v>
                </c:pt>
                <c:pt idx="27">
                  <c:v>-7.1478934000000001</c:v>
                </c:pt>
                <c:pt idx="28">
                  <c:v>-7.2277670000000001</c:v>
                </c:pt>
                <c:pt idx="29">
                  <c:v>-7.2338313999999997</c:v>
                </c:pt>
                <c:pt idx="30">
                  <c:v>-7.2700315</c:v>
                </c:pt>
                <c:pt idx="31">
                  <c:v>-7.3001642000000002</c:v>
                </c:pt>
                <c:pt idx="32">
                  <c:v>-7.3274664999999999</c:v>
                </c:pt>
                <c:pt idx="33">
                  <c:v>-7.3200501999999998</c:v>
                </c:pt>
                <c:pt idx="34">
                  <c:v>-7.4023370999999996</c:v>
                </c:pt>
                <c:pt idx="35">
                  <c:v>-7.4094161999999999</c:v>
                </c:pt>
                <c:pt idx="36">
                  <c:v>-7.4222612000000003</c:v>
                </c:pt>
                <c:pt idx="37">
                  <c:v>-7.4293098000000004</c:v>
                </c:pt>
                <c:pt idx="38">
                  <c:v>-7.4487271000000002</c:v>
                </c:pt>
                <c:pt idx="39">
                  <c:v>-7.3681555000000003</c:v>
                </c:pt>
                <c:pt idx="40">
                  <c:v>-7.3836006999999997</c:v>
                </c:pt>
                <c:pt idx="41">
                  <c:v>-7.3088097999999997</c:v>
                </c:pt>
                <c:pt idx="42">
                  <c:v>-7.3233256000000004</c:v>
                </c:pt>
                <c:pt idx="43">
                  <c:v>-7.2670946000000001</c:v>
                </c:pt>
                <c:pt idx="44">
                  <c:v>-7.2480779000000002</c:v>
                </c:pt>
                <c:pt idx="45">
                  <c:v>-7.2291917999999997</c:v>
                </c:pt>
                <c:pt idx="46">
                  <c:v>-7.2122259</c:v>
                </c:pt>
                <c:pt idx="47">
                  <c:v>-7.1814938000000001</c:v>
                </c:pt>
                <c:pt idx="48">
                  <c:v>-7.1899141999999996</c:v>
                </c:pt>
                <c:pt idx="49">
                  <c:v>-7.1724743999999996</c:v>
                </c:pt>
                <c:pt idx="50">
                  <c:v>-7.1765337000000002</c:v>
                </c:pt>
                <c:pt idx="51">
                  <c:v>-7.1604295000000002</c:v>
                </c:pt>
                <c:pt idx="52">
                  <c:v>-7.2229980999999999</c:v>
                </c:pt>
                <c:pt idx="53">
                  <c:v>-7.2597394</c:v>
                </c:pt>
                <c:pt idx="54">
                  <c:v>-7.3890041999999996</c:v>
                </c:pt>
                <c:pt idx="55">
                  <c:v>-7.4673337999999996</c:v>
                </c:pt>
                <c:pt idx="56">
                  <c:v>-7.6105003</c:v>
                </c:pt>
                <c:pt idx="57">
                  <c:v>-7.6304926999999996</c:v>
                </c:pt>
                <c:pt idx="58">
                  <c:v>-7.7586101999999997</c:v>
                </c:pt>
                <c:pt idx="59">
                  <c:v>-7.7219433999999998</c:v>
                </c:pt>
                <c:pt idx="60">
                  <c:v>-7.6898369999999998</c:v>
                </c:pt>
                <c:pt idx="61">
                  <c:v>-7.7345351999999998</c:v>
                </c:pt>
                <c:pt idx="62">
                  <c:v>-7.6599035000000004</c:v>
                </c:pt>
                <c:pt idx="63">
                  <c:v>-7.6983956999999998</c:v>
                </c:pt>
                <c:pt idx="64">
                  <c:v>-7.6835651</c:v>
                </c:pt>
                <c:pt idx="65">
                  <c:v>-7.5306993000000002</c:v>
                </c:pt>
                <c:pt idx="66">
                  <c:v>-7.6443357000000001</c:v>
                </c:pt>
                <c:pt idx="67">
                  <c:v>-7.5586013999999997</c:v>
                </c:pt>
                <c:pt idx="68">
                  <c:v>-7.5116905999999997</c:v>
                </c:pt>
                <c:pt idx="69">
                  <c:v>-7.5398326000000004</c:v>
                </c:pt>
                <c:pt idx="70">
                  <c:v>-7.6394485999999997</c:v>
                </c:pt>
                <c:pt idx="71">
                  <c:v>-7.6109261999999998</c:v>
                </c:pt>
                <c:pt idx="72">
                  <c:v>-7.6071695999999998</c:v>
                </c:pt>
                <c:pt idx="73">
                  <c:v>-7.6432652000000001</c:v>
                </c:pt>
                <c:pt idx="74">
                  <c:v>-7.5448651</c:v>
                </c:pt>
                <c:pt idx="75">
                  <c:v>-7.6170850000000003</c:v>
                </c:pt>
                <c:pt idx="76">
                  <c:v>-7.609426</c:v>
                </c:pt>
                <c:pt idx="77">
                  <c:v>-7.5277748000000004</c:v>
                </c:pt>
                <c:pt idx="78">
                  <c:v>-7.6346707</c:v>
                </c:pt>
                <c:pt idx="79">
                  <c:v>-7.6512193999999996</c:v>
                </c:pt>
                <c:pt idx="80">
                  <c:v>-7.6259623000000003</c:v>
                </c:pt>
                <c:pt idx="81">
                  <c:v>-7.6763430000000001</c:v>
                </c:pt>
                <c:pt idx="82">
                  <c:v>-7.7206859999999997</c:v>
                </c:pt>
                <c:pt idx="83">
                  <c:v>-7.7141814000000002</c:v>
                </c:pt>
                <c:pt idx="84">
                  <c:v>-7.7828932000000002</c:v>
                </c:pt>
                <c:pt idx="85">
                  <c:v>-7.7779417000000004</c:v>
                </c:pt>
                <c:pt idx="86">
                  <c:v>-7.8206848999999998</c:v>
                </c:pt>
                <c:pt idx="87">
                  <c:v>-7.8611297999999996</c:v>
                </c:pt>
                <c:pt idx="88">
                  <c:v>-7.8677697000000002</c:v>
                </c:pt>
                <c:pt idx="89">
                  <c:v>-7.8120507999999997</c:v>
                </c:pt>
                <c:pt idx="90">
                  <c:v>-7.8712578000000004</c:v>
                </c:pt>
                <c:pt idx="91">
                  <c:v>-7.8912144</c:v>
                </c:pt>
                <c:pt idx="92">
                  <c:v>-7.8791656000000003</c:v>
                </c:pt>
                <c:pt idx="93">
                  <c:v>-7.9046855000000003</c:v>
                </c:pt>
                <c:pt idx="94">
                  <c:v>-7.8465132999999998</c:v>
                </c:pt>
                <c:pt idx="95">
                  <c:v>-7.8187113000000004</c:v>
                </c:pt>
                <c:pt idx="96">
                  <c:v>-7.8969377999999999</c:v>
                </c:pt>
                <c:pt idx="97">
                  <c:v>-7.8820142999999998</c:v>
                </c:pt>
                <c:pt idx="98">
                  <c:v>-7.9115405000000001</c:v>
                </c:pt>
                <c:pt idx="99">
                  <c:v>-7.8825722000000003</c:v>
                </c:pt>
                <c:pt idx="100">
                  <c:v>-7.9267225000000003</c:v>
                </c:pt>
                <c:pt idx="101">
                  <c:v>-7.9335461</c:v>
                </c:pt>
                <c:pt idx="102">
                  <c:v>-7.9212451000000001</c:v>
                </c:pt>
                <c:pt idx="103">
                  <c:v>-8.0632266999999995</c:v>
                </c:pt>
                <c:pt idx="104">
                  <c:v>-8.0353812999999992</c:v>
                </c:pt>
                <c:pt idx="105">
                  <c:v>-8.0885028999999999</c:v>
                </c:pt>
                <c:pt idx="106">
                  <c:v>-7.9120812000000003</c:v>
                </c:pt>
                <c:pt idx="107">
                  <c:v>-7.9072351000000003</c:v>
                </c:pt>
                <c:pt idx="108">
                  <c:v>-7.9141640999999998</c:v>
                </c:pt>
                <c:pt idx="109">
                  <c:v>-7.9345789</c:v>
                </c:pt>
                <c:pt idx="110">
                  <c:v>-7.9261818000000002</c:v>
                </c:pt>
                <c:pt idx="111">
                  <c:v>-7.9891677000000003</c:v>
                </c:pt>
                <c:pt idx="112">
                  <c:v>-8.0911989000000002</c:v>
                </c:pt>
                <c:pt idx="113">
                  <c:v>-8.2555981000000003</c:v>
                </c:pt>
                <c:pt idx="114">
                  <c:v>-8.3476409999999994</c:v>
                </c:pt>
                <c:pt idx="115">
                  <c:v>-8.3846445000000003</c:v>
                </c:pt>
                <c:pt idx="116">
                  <c:v>-8.4942179000000007</c:v>
                </c:pt>
                <c:pt idx="117">
                  <c:v>-8.5832566999999997</c:v>
                </c:pt>
                <c:pt idx="118">
                  <c:v>-8.5072030999999999</c:v>
                </c:pt>
                <c:pt idx="119">
                  <c:v>-8.5240334999999998</c:v>
                </c:pt>
                <c:pt idx="120">
                  <c:v>-8.4402112999999996</c:v>
                </c:pt>
                <c:pt idx="121">
                  <c:v>-8.4416513000000002</c:v>
                </c:pt>
                <c:pt idx="122">
                  <c:v>-8.4169254000000002</c:v>
                </c:pt>
                <c:pt idx="123">
                  <c:v>-8.3679799999999993</c:v>
                </c:pt>
                <c:pt idx="124">
                  <c:v>-8.3517188999999998</c:v>
                </c:pt>
                <c:pt idx="125">
                  <c:v>-8.3599691000000007</c:v>
                </c:pt>
                <c:pt idx="126">
                  <c:v>-8.3889475000000004</c:v>
                </c:pt>
                <c:pt idx="127">
                  <c:v>-8.3685206999999995</c:v>
                </c:pt>
                <c:pt idx="128">
                  <c:v>-8.3777132000000005</c:v>
                </c:pt>
                <c:pt idx="129">
                  <c:v>-8.3935823000000003</c:v>
                </c:pt>
                <c:pt idx="130">
                  <c:v>-8.4004612000000005</c:v>
                </c:pt>
                <c:pt idx="131">
                  <c:v>-8.4557362000000005</c:v>
                </c:pt>
                <c:pt idx="132">
                  <c:v>-8.4593238999999993</c:v>
                </c:pt>
                <c:pt idx="133">
                  <c:v>-8.4650067999999994</c:v>
                </c:pt>
                <c:pt idx="134">
                  <c:v>-8.5916537999999996</c:v>
                </c:pt>
                <c:pt idx="135">
                  <c:v>-8.6260452000000001</c:v>
                </c:pt>
                <c:pt idx="136">
                  <c:v>-8.6626329000000002</c:v>
                </c:pt>
                <c:pt idx="137">
                  <c:v>-8.7396077999999999</c:v>
                </c:pt>
                <c:pt idx="138">
                  <c:v>-8.8003101000000008</c:v>
                </c:pt>
                <c:pt idx="139">
                  <c:v>-8.8210286999999994</c:v>
                </c:pt>
                <c:pt idx="140">
                  <c:v>-8.8307456999999996</c:v>
                </c:pt>
                <c:pt idx="141">
                  <c:v>-8.9196348000000008</c:v>
                </c:pt>
                <c:pt idx="142">
                  <c:v>-9.0341357999999996</c:v>
                </c:pt>
                <c:pt idx="143">
                  <c:v>-9.0437154999999994</c:v>
                </c:pt>
                <c:pt idx="144">
                  <c:v>-9.0454311000000001</c:v>
                </c:pt>
                <c:pt idx="145">
                  <c:v>-9.0231466000000005</c:v>
                </c:pt>
                <c:pt idx="146">
                  <c:v>-9.0590582000000008</c:v>
                </c:pt>
                <c:pt idx="147">
                  <c:v>-9.0701503999999993</c:v>
                </c:pt>
                <c:pt idx="148">
                  <c:v>-9.0436831000000009</c:v>
                </c:pt>
                <c:pt idx="149">
                  <c:v>-9.0218468000000005</c:v>
                </c:pt>
                <c:pt idx="150">
                  <c:v>-9.0786791000000004</c:v>
                </c:pt>
                <c:pt idx="151">
                  <c:v>-9.0381421999999993</c:v>
                </c:pt>
                <c:pt idx="152">
                  <c:v>-8.9811067999999992</c:v>
                </c:pt>
                <c:pt idx="153">
                  <c:v>-8.9655714</c:v>
                </c:pt>
                <c:pt idx="154">
                  <c:v>-8.9471626000000004</c:v>
                </c:pt>
                <c:pt idx="155">
                  <c:v>-8.9282769999999996</c:v>
                </c:pt>
                <c:pt idx="156">
                  <c:v>-8.8890238000000004</c:v>
                </c:pt>
                <c:pt idx="157">
                  <c:v>-8.9158878000000001</c:v>
                </c:pt>
                <c:pt idx="158">
                  <c:v>-8.9157218999999994</c:v>
                </c:pt>
                <c:pt idx="159">
                  <c:v>-8.9311503999999999</c:v>
                </c:pt>
                <c:pt idx="160">
                  <c:v>-8.9001845999999993</c:v>
                </c:pt>
                <c:pt idx="161">
                  <c:v>-8.9383210999999996</c:v>
                </c:pt>
                <c:pt idx="162">
                  <c:v>-8.9145097999999994</c:v>
                </c:pt>
                <c:pt idx="163">
                  <c:v>-8.9581584999999997</c:v>
                </c:pt>
                <c:pt idx="164">
                  <c:v>-8.9517202000000005</c:v>
                </c:pt>
                <c:pt idx="165">
                  <c:v>-8.9287557999999994</c:v>
                </c:pt>
                <c:pt idx="166">
                  <c:v>-9.0014447999999998</c:v>
                </c:pt>
                <c:pt idx="167">
                  <c:v>-9.0011834999999998</c:v>
                </c:pt>
                <c:pt idx="168">
                  <c:v>-9.0253077000000008</c:v>
                </c:pt>
                <c:pt idx="169">
                  <c:v>-9.0507565000000003</c:v>
                </c:pt>
                <c:pt idx="170">
                  <c:v>-9.0900850000000002</c:v>
                </c:pt>
                <c:pt idx="171">
                  <c:v>-9.1212444000000001</c:v>
                </c:pt>
                <c:pt idx="172">
                  <c:v>-9.1213979999999992</c:v>
                </c:pt>
                <c:pt idx="173">
                  <c:v>-9.1726246000000007</c:v>
                </c:pt>
                <c:pt idx="174">
                  <c:v>-9.2073660000000004</c:v>
                </c:pt>
                <c:pt idx="175">
                  <c:v>-9.2664366000000005</c:v>
                </c:pt>
                <c:pt idx="176">
                  <c:v>-9.3064280000000004</c:v>
                </c:pt>
                <c:pt idx="177">
                  <c:v>-9.3425206999999997</c:v>
                </c:pt>
                <c:pt idx="178">
                  <c:v>-9.3526267999999995</c:v>
                </c:pt>
                <c:pt idx="179">
                  <c:v>-9.3628645000000006</c:v>
                </c:pt>
                <c:pt idx="180">
                  <c:v>-9.4325761999999997</c:v>
                </c:pt>
                <c:pt idx="181">
                  <c:v>-9.4433440999999991</c:v>
                </c:pt>
                <c:pt idx="182">
                  <c:v>-9.5604361999999998</c:v>
                </c:pt>
                <c:pt idx="183">
                  <c:v>-9.6837149</c:v>
                </c:pt>
                <c:pt idx="184">
                  <c:v>-9.728116</c:v>
                </c:pt>
                <c:pt idx="185">
                  <c:v>-9.8134499000000002</c:v>
                </c:pt>
                <c:pt idx="186">
                  <c:v>-9.9068117000000004</c:v>
                </c:pt>
                <c:pt idx="187">
                  <c:v>-10.026612999999999</c:v>
                </c:pt>
                <c:pt idx="188">
                  <c:v>-10.134672999999999</c:v>
                </c:pt>
                <c:pt idx="189">
                  <c:v>-10.208384000000001</c:v>
                </c:pt>
                <c:pt idx="190">
                  <c:v>-10.300723</c:v>
                </c:pt>
                <c:pt idx="191">
                  <c:v>-10.491080999999999</c:v>
                </c:pt>
                <c:pt idx="192">
                  <c:v>-10.584009999999999</c:v>
                </c:pt>
                <c:pt idx="193">
                  <c:v>-10.650513</c:v>
                </c:pt>
                <c:pt idx="194">
                  <c:v>-10.790778</c:v>
                </c:pt>
                <c:pt idx="195">
                  <c:v>-10.845556999999999</c:v>
                </c:pt>
                <c:pt idx="196">
                  <c:v>-10.991282</c:v>
                </c:pt>
                <c:pt idx="197">
                  <c:v>-11.072151</c:v>
                </c:pt>
                <c:pt idx="198">
                  <c:v>-11.015197000000001</c:v>
                </c:pt>
                <c:pt idx="199">
                  <c:v>-11.142791000000001</c:v>
                </c:pt>
                <c:pt idx="200">
                  <c:v>-11.289550999999999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-31.721122999999999</c:v>
                      </c:pt>
                      <c:pt idx="1">
                        <c:v>-29.804355999999999</c:v>
                      </c:pt>
                      <c:pt idx="2">
                        <c:v>-24.599979000000001</c:v>
                      </c:pt>
                      <c:pt idx="3">
                        <c:v>-24.058969000000001</c:v>
                      </c:pt>
                      <c:pt idx="4">
                        <c:v>-20.564619</c:v>
                      </c:pt>
                      <c:pt idx="5">
                        <c:v>-17.569303999999999</c:v>
                      </c:pt>
                      <c:pt idx="6">
                        <c:v>-15.359488000000001</c:v>
                      </c:pt>
                      <c:pt idx="7">
                        <c:v>-12.89489</c:v>
                      </c:pt>
                      <c:pt idx="8">
                        <c:v>-11.404643</c:v>
                      </c:pt>
                      <c:pt idx="9">
                        <c:v>-9.9764709000000007</c:v>
                      </c:pt>
                      <c:pt idx="10">
                        <c:v>-9.1279135</c:v>
                      </c:pt>
                      <c:pt idx="11">
                        <c:v>-8.2965260000000001</c:v>
                      </c:pt>
                      <c:pt idx="12">
                        <c:v>-7.9684739000000002</c:v>
                      </c:pt>
                      <c:pt idx="13">
                        <c:v>-7.5502167</c:v>
                      </c:pt>
                      <c:pt idx="14">
                        <c:v>-7.3947181999999998</c:v>
                      </c:pt>
                      <c:pt idx="15">
                        <c:v>-7.2871408000000004</c:v>
                      </c:pt>
                      <c:pt idx="16">
                        <c:v>-7.2821392999999999</c:v>
                      </c:pt>
                      <c:pt idx="17">
                        <c:v>-7.2240643999999996</c:v>
                      </c:pt>
                      <c:pt idx="18">
                        <c:v>-7.0643124999999998</c:v>
                      </c:pt>
                      <c:pt idx="19">
                        <c:v>-7.1008057999999998</c:v>
                      </c:pt>
                      <c:pt idx="20">
                        <c:v>-7.1569051999999997</c:v>
                      </c:pt>
                      <c:pt idx="21">
                        <c:v>-7.1660804999999996</c:v>
                      </c:pt>
                      <c:pt idx="22">
                        <c:v>-7.1833147999999998</c:v>
                      </c:pt>
                      <c:pt idx="23">
                        <c:v>-7.2236114000000002</c:v>
                      </c:pt>
                      <c:pt idx="24">
                        <c:v>-7.2515092000000001</c:v>
                      </c:pt>
                      <c:pt idx="25">
                        <c:v>-7.3454294000000004</c:v>
                      </c:pt>
                      <c:pt idx="26">
                        <c:v>-7.3259635000000003</c:v>
                      </c:pt>
                      <c:pt idx="27">
                        <c:v>-7.3240594999999997</c:v>
                      </c:pt>
                      <c:pt idx="28">
                        <c:v>-7.4131327000000002</c:v>
                      </c:pt>
                      <c:pt idx="29">
                        <c:v>-7.4222726999999997</c:v>
                      </c:pt>
                      <c:pt idx="30">
                        <c:v>-7.4858737</c:v>
                      </c:pt>
                      <c:pt idx="31">
                        <c:v>-7.4991488000000004</c:v>
                      </c:pt>
                      <c:pt idx="32">
                        <c:v>-7.5495701000000004</c:v>
                      </c:pt>
                      <c:pt idx="33">
                        <c:v>-7.5374493999999999</c:v>
                      </c:pt>
                      <c:pt idx="34">
                        <c:v>-7.6304211999999998</c:v>
                      </c:pt>
                      <c:pt idx="35">
                        <c:v>-7.6225157000000001</c:v>
                      </c:pt>
                      <c:pt idx="36">
                        <c:v>-7.6613955000000002</c:v>
                      </c:pt>
                      <c:pt idx="37">
                        <c:v>-7.6602591999999996</c:v>
                      </c:pt>
                      <c:pt idx="38">
                        <c:v>-7.6485281000000001</c:v>
                      </c:pt>
                      <c:pt idx="39">
                        <c:v>-7.6098657000000003</c:v>
                      </c:pt>
                      <c:pt idx="40">
                        <c:v>-7.6149559</c:v>
                      </c:pt>
                      <c:pt idx="41">
                        <c:v>-7.5270618999999996</c:v>
                      </c:pt>
                      <c:pt idx="42">
                        <c:v>-7.577528</c:v>
                      </c:pt>
                      <c:pt idx="43">
                        <c:v>-7.4803499999999996</c:v>
                      </c:pt>
                      <c:pt idx="44">
                        <c:v>-7.4757360999999998</c:v>
                      </c:pt>
                      <c:pt idx="45">
                        <c:v>-7.4645232999999998</c:v>
                      </c:pt>
                      <c:pt idx="46">
                        <c:v>-7.4839133999999996</c:v>
                      </c:pt>
                      <c:pt idx="47">
                        <c:v>-7.4192261999999998</c:v>
                      </c:pt>
                      <c:pt idx="48">
                        <c:v>-7.4487361999999999</c:v>
                      </c:pt>
                      <c:pt idx="49">
                        <c:v>-7.4549751000000004</c:v>
                      </c:pt>
                      <c:pt idx="50">
                        <c:v>-7.4571176000000001</c:v>
                      </c:pt>
                      <c:pt idx="51">
                        <c:v>-7.4774199000000001</c:v>
                      </c:pt>
                      <c:pt idx="52">
                        <c:v>-7.5348353000000001</c:v>
                      </c:pt>
                      <c:pt idx="53">
                        <c:v>-7.6071648999999999</c:v>
                      </c:pt>
                      <c:pt idx="54">
                        <c:v>-7.7884035000000003</c:v>
                      </c:pt>
                      <c:pt idx="55">
                        <c:v>-7.8973985000000004</c:v>
                      </c:pt>
                      <c:pt idx="56">
                        <c:v>-8.0550441999999993</c:v>
                      </c:pt>
                      <c:pt idx="57">
                        <c:v>-8.1233301000000004</c:v>
                      </c:pt>
                      <c:pt idx="58">
                        <c:v>-8.3030586</c:v>
                      </c:pt>
                      <c:pt idx="59">
                        <c:v>-8.2477626999999991</c:v>
                      </c:pt>
                      <c:pt idx="60">
                        <c:v>-8.2287368999999995</c:v>
                      </c:pt>
                      <c:pt idx="61">
                        <c:v>-8.2760315000000002</c:v>
                      </c:pt>
                      <c:pt idx="62">
                        <c:v>-8.1619557999999994</c:v>
                      </c:pt>
                      <c:pt idx="63">
                        <c:v>-8.2361383000000004</c:v>
                      </c:pt>
                      <c:pt idx="64">
                        <c:v>-8.2334022999999998</c:v>
                      </c:pt>
                      <c:pt idx="65">
                        <c:v>-7.9969634999999997</c:v>
                      </c:pt>
                      <c:pt idx="66">
                        <c:v>-8.1728515999999996</c:v>
                      </c:pt>
                      <c:pt idx="67">
                        <c:v>-8.0704011999999992</c:v>
                      </c:pt>
                      <c:pt idx="68">
                        <c:v>-7.9572219999999998</c:v>
                      </c:pt>
                      <c:pt idx="69">
                        <c:v>-8.0043591999999997</c:v>
                      </c:pt>
                      <c:pt idx="70">
                        <c:v>-8.1540622999999997</c:v>
                      </c:pt>
                      <c:pt idx="71">
                        <c:v>-8.0847893000000006</c:v>
                      </c:pt>
                      <c:pt idx="72">
                        <c:v>-8.0337057000000005</c:v>
                      </c:pt>
                      <c:pt idx="73">
                        <c:v>-8.1655072999999998</c:v>
                      </c:pt>
                      <c:pt idx="74">
                        <c:v>-7.9337263</c:v>
                      </c:pt>
                      <c:pt idx="75">
                        <c:v>-8.0457850000000004</c:v>
                      </c:pt>
                      <c:pt idx="76">
                        <c:v>-8.0591421000000008</c:v>
                      </c:pt>
                      <c:pt idx="77">
                        <c:v>-7.8992901</c:v>
                      </c:pt>
                      <c:pt idx="78">
                        <c:v>-8.0962151999999996</c:v>
                      </c:pt>
                      <c:pt idx="79">
                        <c:v>-8.0819367999999994</c:v>
                      </c:pt>
                      <c:pt idx="80">
                        <c:v>-7.9929427999999998</c:v>
                      </c:pt>
                      <c:pt idx="81">
                        <c:v>-8.0705805000000002</c:v>
                      </c:pt>
                      <c:pt idx="82">
                        <c:v>-8.1407576000000006</c:v>
                      </c:pt>
                      <c:pt idx="83">
                        <c:v>-8.0987519999999993</c:v>
                      </c:pt>
                      <c:pt idx="84">
                        <c:v>-8.2100524999999998</c:v>
                      </c:pt>
                      <c:pt idx="85">
                        <c:v>-8.1748705000000008</c:v>
                      </c:pt>
                      <c:pt idx="86">
                        <c:v>-8.2402190999999991</c:v>
                      </c:pt>
                      <c:pt idx="87">
                        <c:v>-8.2543535000000006</c:v>
                      </c:pt>
                      <c:pt idx="88">
                        <c:v>-8.2935867000000005</c:v>
                      </c:pt>
                      <c:pt idx="89">
                        <c:v>-8.1884364999999999</c:v>
                      </c:pt>
                      <c:pt idx="90">
                        <c:v>-8.2499695000000006</c:v>
                      </c:pt>
                      <c:pt idx="91">
                        <c:v>-8.3127250999999998</c:v>
                      </c:pt>
                      <c:pt idx="92">
                        <c:v>-8.2347307000000001</c:v>
                      </c:pt>
                      <c:pt idx="93">
                        <c:v>-8.2746878000000006</c:v>
                      </c:pt>
                      <c:pt idx="94">
                        <c:v>-8.1496028999999997</c:v>
                      </c:pt>
                      <c:pt idx="95">
                        <c:v>-8.1040048999999996</c:v>
                      </c:pt>
                      <c:pt idx="96">
                        <c:v>-8.2612132999999996</c:v>
                      </c:pt>
                      <c:pt idx="97">
                        <c:v>-8.1512937999999995</c:v>
                      </c:pt>
                      <c:pt idx="98">
                        <c:v>-8.2009057999999992</c:v>
                      </c:pt>
                      <c:pt idx="99">
                        <c:v>-8.2163419999999991</c:v>
                      </c:pt>
                      <c:pt idx="100">
                        <c:v>-8.2086457999999993</c:v>
                      </c:pt>
                      <c:pt idx="101">
                        <c:v>-8.2729081999999998</c:v>
                      </c:pt>
                      <c:pt idx="102">
                        <c:v>-8.2263698999999999</c:v>
                      </c:pt>
                      <c:pt idx="103">
                        <c:v>-8.3683367000000004</c:v>
                      </c:pt>
                      <c:pt idx="104">
                        <c:v>-8.3495788999999991</c:v>
                      </c:pt>
                      <c:pt idx="105">
                        <c:v>-8.4653521000000005</c:v>
                      </c:pt>
                      <c:pt idx="106">
                        <c:v>-8.2580299000000004</c:v>
                      </c:pt>
                      <c:pt idx="107">
                        <c:v>-8.2303113999999997</c:v>
                      </c:pt>
                      <c:pt idx="108">
                        <c:v>-8.3453225999999994</c:v>
                      </c:pt>
                      <c:pt idx="109">
                        <c:v>-8.3006200999999997</c:v>
                      </c:pt>
                      <c:pt idx="110">
                        <c:v>-8.3279361999999999</c:v>
                      </c:pt>
                      <c:pt idx="111">
                        <c:v>-8.4547547999999999</c:v>
                      </c:pt>
                      <c:pt idx="112">
                        <c:v>-8.5376863000000007</c:v>
                      </c:pt>
                      <c:pt idx="113">
                        <c:v>-8.7672062000000004</c:v>
                      </c:pt>
                      <c:pt idx="114">
                        <c:v>-8.9028911999999991</c:v>
                      </c:pt>
                      <c:pt idx="115">
                        <c:v>-8.8508738999999998</c:v>
                      </c:pt>
                      <c:pt idx="116">
                        <c:v>-9.0285702000000008</c:v>
                      </c:pt>
                      <c:pt idx="117">
                        <c:v>-9.0909680999999996</c:v>
                      </c:pt>
                      <c:pt idx="118">
                        <c:v>-8.9467630000000007</c:v>
                      </c:pt>
                      <c:pt idx="119">
                        <c:v>-9.0051459999999999</c:v>
                      </c:pt>
                      <c:pt idx="120">
                        <c:v>-8.8458013999999991</c:v>
                      </c:pt>
                      <c:pt idx="121">
                        <c:v>-8.8680743999999994</c:v>
                      </c:pt>
                      <c:pt idx="122">
                        <c:v>-8.8356437999999997</c:v>
                      </c:pt>
                      <c:pt idx="123">
                        <c:v>-8.7765436000000001</c:v>
                      </c:pt>
                      <c:pt idx="124">
                        <c:v>-8.6967554000000007</c:v>
                      </c:pt>
                      <c:pt idx="125">
                        <c:v>-8.7245083000000001</c:v>
                      </c:pt>
                      <c:pt idx="126">
                        <c:v>-8.8051747999999996</c:v>
                      </c:pt>
                      <c:pt idx="127">
                        <c:v>-8.7399044000000004</c:v>
                      </c:pt>
                      <c:pt idx="128">
                        <c:v>-8.7903012999999994</c:v>
                      </c:pt>
                      <c:pt idx="129">
                        <c:v>-8.8053588999999999</c:v>
                      </c:pt>
                      <c:pt idx="130">
                        <c:v>-8.8068266000000008</c:v>
                      </c:pt>
                      <c:pt idx="131">
                        <c:v>-8.8970537000000007</c:v>
                      </c:pt>
                      <c:pt idx="132">
                        <c:v>-8.8604459999999996</c:v>
                      </c:pt>
                      <c:pt idx="133">
                        <c:v>-8.8381758000000001</c:v>
                      </c:pt>
                      <c:pt idx="134">
                        <c:v>-9.0370378000000002</c:v>
                      </c:pt>
                      <c:pt idx="135">
                        <c:v>-9.0500726999999994</c:v>
                      </c:pt>
                      <c:pt idx="136">
                        <c:v>-9.0928783000000006</c:v>
                      </c:pt>
                      <c:pt idx="137">
                        <c:v>-9.1575594000000002</c:v>
                      </c:pt>
                      <c:pt idx="138">
                        <c:v>-9.2330751000000006</c:v>
                      </c:pt>
                      <c:pt idx="139">
                        <c:v>-9.2420483000000004</c:v>
                      </c:pt>
                      <c:pt idx="140">
                        <c:v>-9.2466773999999994</c:v>
                      </c:pt>
                      <c:pt idx="141">
                        <c:v>-9.3650178999999998</c:v>
                      </c:pt>
                      <c:pt idx="142">
                        <c:v>-9.4500665999999995</c:v>
                      </c:pt>
                      <c:pt idx="143">
                        <c:v>-9.4330739999999995</c:v>
                      </c:pt>
                      <c:pt idx="144">
                        <c:v>-9.4544753999999998</c:v>
                      </c:pt>
                      <c:pt idx="145">
                        <c:v>-9.4279422999999998</c:v>
                      </c:pt>
                      <c:pt idx="146">
                        <c:v>-9.4396266999999998</c:v>
                      </c:pt>
                      <c:pt idx="147">
                        <c:v>-9.4730405999999991</c:v>
                      </c:pt>
                      <c:pt idx="148">
                        <c:v>-9.4558505999999998</c:v>
                      </c:pt>
                      <c:pt idx="149">
                        <c:v>-9.4403810999999997</c:v>
                      </c:pt>
                      <c:pt idx="150">
                        <c:v>-9.4811335000000003</c:v>
                      </c:pt>
                      <c:pt idx="151">
                        <c:v>-9.4123181999999996</c:v>
                      </c:pt>
                      <c:pt idx="152">
                        <c:v>-9.3582973000000003</c:v>
                      </c:pt>
                      <c:pt idx="153">
                        <c:v>-9.3372316000000009</c:v>
                      </c:pt>
                      <c:pt idx="154">
                        <c:v>-9.3379002</c:v>
                      </c:pt>
                      <c:pt idx="155">
                        <c:v>-9.2781362999999999</c:v>
                      </c:pt>
                      <c:pt idx="156">
                        <c:v>-9.2190971000000008</c:v>
                      </c:pt>
                      <c:pt idx="157">
                        <c:v>-9.2693709999999996</c:v>
                      </c:pt>
                      <c:pt idx="158">
                        <c:v>-9.2342768</c:v>
                      </c:pt>
                      <c:pt idx="159">
                        <c:v>-9.2601080000000007</c:v>
                      </c:pt>
                      <c:pt idx="160">
                        <c:v>-9.2236071000000006</c:v>
                      </c:pt>
                      <c:pt idx="161">
                        <c:v>-9.2576064999999996</c:v>
                      </c:pt>
                      <c:pt idx="162">
                        <c:v>-9.2470894000000001</c:v>
                      </c:pt>
                      <c:pt idx="163">
                        <c:v>-9.3243607999999991</c:v>
                      </c:pt>
                      <c:pt idx="164">
                        <c:v>-9.2668590999999996</c:v>
                      </c:pt>
                      <c:pt idx="165">
                        <c:v>-9.2142715000000006</c:v>
                      </c:pt>
                      <c:pt idx="166">
                        <c:v>-9.2983913000000005</c:v>
                      </c:pt>
                      <c:pt idx="167">
                        <c:v>-9.3075513999999995</c:v>
                      </c:pt>
                      <c:pt idx="168">
                        <c:v>-9.3047561999999999</c:v>
                      </c:pt>
                      <c:pt idx="169">
                        <c:v>-9.3117312999999999</c:v>
                      </c:pt>
                      <c:pt idx="170">
                        <c:v>-9.3800811999999993</c:v>
                      </c:pt>
                      <c:pt idx="171">
                        <c:v>-9.4257869999999997</c:v>
                      </c:pt>
                      <c:pt idx="172">
                        <c:v>-9.3842125000000003</c:v>
                      </c:pt>
                      <c:pt idx="173">
                        <c:v>-9.4302788</c:v>
                      </c:pt>
                      <c:pt idx="174">
                        <c:v>-9.5076350999999999</c:v>
                      </c:pt>
                      <c:pt idx="175">
                        <c:v>-9.5350704000000004</c:v>
                      </c:pt>
                      <c:pt idx="176">
                        <c:v>-9.6197280999999997</c:v>
                      </c:pt>
                      <c:pt idx="177">
                        <c:v>-9.6816568000000007</c:v>
                      </c:pt>
                      <c:pt idx="178">
                        <c:v>-9.6998280999999995</c:v>
                      </c:pt>
                      <c:pt idx="179">
                        <c:v>-9.7145299999999999</c:v>
                      </c:pt>
                      <c:pt idx="180">
                        <c:v>-9.8341942000000007</c:v>
                      </c:pt>
                      <c:pt idx="181">
                        <c:v>-9.7987412999999997</c:v>
                      </c:pt>
                      <c:pt idx="182">
                        <c:v>-9.9770106999999992</c:v>
                      </c:pt>
                      <c:pt idx="183">
                        <c:v>-10.139728</c:v>
                      </c:pt>
                      <c:pt idx="184">
                        <c:v>-10.182131</c:v>
                      </c:pt>
                      <c:pt idx="185">
                        <c:v>-10.319521999999999</c:v>
                      </c:pt>
                      <c:pt idx="186">
                        <c:v>-10.404531</c:v>
                      </c:pt>
                      <c:pt idx="187">
                        <c:v>-10.543956</c:v>
                      </c:pt>
                      <c:pt idx="188">
                        <c:v>-10.721078</c:v>
                      </c:pt>
                      <c:pt idx="189">
                        <c:v>-10.788107</c:v>
                      </c:pt>
                      <c:pt idx="190">
                        <c:v>-10.894677</c:v>
                      </c:pt>
                      <c:pt idx="191">
                        <c:v>-11.166781</c:v>
                      </c:pt>
                      <c:pt idx="192">
                        <c:v>-11.23063</c:v>
                      </c:pt>
                      <c:pt idx="193">
                        <c:v>-11.343406999999999</c:v>
                      </c:pt>
                      <c:pt idx="194">
                        <c:v>-11.529018000000001</c:v>
                      </c:pt>
                      <c:pt idx="195">
                        <c:v>-11.576658</c:v>
                      </c:pt>
                      <c:pt idx="196">
                        <c:v>-11.74109</c:v>
                      </c:pt>
                      <c:pt idx="197">
                        <c:v>-11.887593000000001</c:v>
                      </c:pt>
                      <c:pt idx="198">
                        <c:v>-11.710743000000001</c:v>
                      </c:pt>
                      <c:pt idx="199">
                        <c:v>-11.838756</c:v>
                      </c:pt>
                      <c:pt idx="200">
                        <c:v>-11.999297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B261-437B-BA1D-4849937C91C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+3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-37.758338999999999</c:v>
                      </c:pt>
                      <c:pt idx="1">
                        <c:v>-35.671978000000003</c:v>
                      </c:pt>
                      <c:pt idx="2">
                        <c:v>-30.122710999999999</c:v>
                      </c:pt>
                      <c:pt idx="3">
                        <c:v>-29.467396000000001</c:v>
                      </c:pt>
                      <c:pt idx="4">
                        <c:v>-25.418015</c:v>
                      </c:pt>
                      <c:pt idx="5">
                        <c:v>-21.63307</c:v>
                      </c:pt>
                      <c:pt idx="6">
                        <c:v>-18.891653000000002</c:v>
                      </c:pt>
                      <c:pt idx="7">
                        <c:v>-15.412868</c:v>
                      </c:pt>
                      <c:pt idx="8">
                        <c:v>-13.204425000000001</c:v>
                      </c:pt>
                      <c:pt idx="9">
                        <c:v>-11.273451</c:v>
                      </c:pt>
                      <c:pt idx="10">
                        <c:v>-10.143364999999999</c:v>
                      </c:pt>
                      <c:pt idx="11">
                        <c:v>-9.0987290999999999</c:v>
                      </c:pt>
                      <c:pt idx="12">
                        <c:v>-8.5948782000000001</c:v>
                      </c:pt>
                      <c:pt idx="13">
                        <c:v>-8.0451592999999999</c:v>
                      </c:pt>
                      <c:pt idx="14">
                        <c:v>-7.8562751000000004</c:v>
                      </c:pt>
                      <c:pt idx="15">
                        <c:v>-7.6783656999999996</c:v>
                      </c:pt>
                      <c:pt idx="16">
                        <c:v>-7.6528478</c:v>
                      </c:pt>
                      <c:pt idx="17">
                        <c:v>-7.5560283999999998</c:v>
                      </c:pt>
                      <c:pt idx="18">
                        <c:v>-7.3631539000000004</c:v>
                      </c:pt>
                      <c:pt idx="19">
                        <c:v>-7.3893075000000001</c:v>
                      </c:pt>
                      <c:pt idx="20">
                        <c:v>-7.4341717000000003</c:v>
                      </c:pt>
                      <c:pt idx="21">
                        <c:v>-7.4297347</c:v>
                      </c:pt>
                      <c:pt idx="22">
                        <c:v>-7.4542975</c:v>
                      </c:pt>
                      <c:pt idx="23">
                        <c:v>-7.4746046000000002</c:v>
                      </c:pt>
                      <c:pt idx="24">
                        <c:v>-7.5002212999999998</c:v>
                      </c:pt>
                      <c:pt idx="25">
                        <c:v>-7.6125521999999997</c:v>
                      </c:pt>
                      <c:pt idx="26">
                        <c:v>-7.5779852999999999</c:v>
                      </c:pt>
                      <c:pt idx="27">
                        <c:v>-7.5903768999999999</c:v>
                      </c:pt>
                      <c:pt idx="28">
                        <c:v>-7.6826448000000003</c:v>
                      </c:pt>
                      <c:pt idx="29">
                        <c:v>-7.6873341000000002</c:v>
                      </c:pt>
                      <c:pt idx="30">
                        <c:v>-7.7779879999999997</c:v>
                      </c:pt>
                      <c:pt idx="31">
                        <c:v>-7.7977499999999997</c:v>
                      </c:pt>
                      <c:pt idx="32">
                        <c:v>-7.8569040000000001</c:v>
                      </c:pt>
                      <c:pt idx="33">
                        <c:v>-7.8732141999999996</c:v>
                      </c:pt>
                      <c:pt idx="34">
                        <c:v>-7.9674696999999997</c:v>
                      </c:pt>
                      <c:pt idx="35">
                        <c:v>-7.9450493</c:v>
                      </c:pt>
                      <c:pt idx="36">
                        <c:v>-8.0248871000000008</c:v>
                      </c:pt>
                      <c:pt idx="37">
                        <c:v>-8.0184707999999993</c:v>
                      </c:pt>
                      <c:pt idx="38">
                        <c:v>-8.0311030999999993</c:v>
                      </c:pt>
                      <c:pt idx="39">
                        <c:v>-8.0114765000000006</c:v>
                      </c:pt>
                      <c:pt idx="40">
                        <c:v>-8.0204430000000002</c:v>
                      </c:pt>
                      <c:pt idx="41">
                        <c:v>-7.9268226999999998</c:v>
                      </c:pt>
                      <c:pt idx="42">
                        <c:v>-8.0385532000000008</c:v>
                      </c:pt>
                      <c:pt idx="43">
                        <c:v>-7.9123111000000002</c:v>
                      </c:pt>
                      <c:pt idx="44">
                        <c:v>-7.9093527999999997</c:v>
                      </c:pt>
                      <c:pt idx="45">
                        <c:v>-7.9074315999999998</c:v>
                      </c:pt>
                      <c:pt idx="46">
                        <c:v>-7.9412766000000001</c:v>
                      </c:pt>
                      <c:pt idx="47">
                        <c:v>-7.8468533000000003</c:v>
                      </c:pt>
                      <c:pt idx="48">
                        <c:v>-7.9271254999999998</c:v>
                      </c:pt>
                      <c:pt idx="49">
                        <c:v>-7.9166999000000002</c:v>
                      </c:pt>
                      <c:pt idx="50">
                        <c:v>-7.9721427</c:v>
                      </c:pt>
                      <c:pt idx="51">
                        <c:v>-8.0346785000000001</c:v>
                      </c:pt>
                      <c:pt idx="52">
                        <c:v>-8.1242008000000006</c:v>
                      </c:pt>
                      <c:pt idx="53">
                        <c:v>-8.2293500999999996</c:v>
                      </c:pt>
                      <c:pt idx="54">
                        <c:v>-8.4743423</c:v>
                      </c:pt>
                      <c:pt idx="55">
                        <c:v>-8.6692934000000008</c:v>
                      </c:pt>
                      <c:pt idx="56">
                        <c:v>-8.7770624000000002</c:v>
                      </c:pt>
                      <c:pt idx="57">
                        <c:v>-8.9397286999999999</c:v>
                      </c:pt>
                      <c:pt idx="58">
                        <c:v>-9.1508702999999993</c:v>
                      </c:pt>
                      <c:pt idx="59">
                        <c:v>-9.0272436000000003</c:v>
                      </c:pt>
                      <c:pt idx="60">
                        <c:v>-9.0570049000000008</c:v>
                      </c:pt>
                      <c:pt idx="61">
                        <c:v>-9.1336411999999996</c:v>
                      </c:pt>
                      <c:pt idx="62">
                        <c:v>-8.9343605000000004</c:v>
                      </c:pt>
                      <c:pt idx="63">
                        <c:v>-9.0757227</c:v>
                      </c:pt>
                      <c:pt idx="64">
                        <c:v>-9.095561</c:v>
                      </c:pt>
                      <c:pt idx="65">
                        <c:v>-8.7450018000000007</c:v>
                      </c:pt>
                      <c:pt idx="66">
                        <c:v>-9.0383300999999996</c:v>
                      </c:pt>
                      <c:pt idx="67">
                        <c:v>-8.8535117999999997</c:v>
                      </c:pt>
                      <c:pt idx="68">
                        <c:v>-8.7365694000000005</c:v>
                      </c:pt>
                      <c:pt idx="69">
                        <c:v>-8.7700356999999993</c:v>
                      </c:pt>
                      <c:pt idx="70">
                        <c:v>-8.9867162999999994</c:v>
                      </c:pt>
                      <c:pt idx="71">
                        <c:v>-8.8446732000000008</c:v>
                      </c:pt>
                      <c:pt idx="72">
                        <c:v>-8.7631121000000007</c:v>
                      </c:pt>
                      <c:pt idx="73">
                        <c:v>-9.0697688999999997</c:v>
                      </c:pt>
                      <c:pt idx="74">
                        <c:v>-8.5632467000000005</c:v>
                      </c:pt>
                      <c:pt idx="75">
                        <c:v>-8.8684597000000007</c:v>
                      </c:pt>
                      <c:pt idx="76">
                        <c:v>-8.9192333000000001</c:v>
                      </c:pt>
                      <c:pt idx="77">
                        <c:v>-8.5442038</c:v>
                      </c:pt>
                      <c:pt idx="78">
                        <c:v>-8.9379129000000006</c:v>
                      </c:pt>
                      <c:pt idx="79">
                        <c:v>-8.8264464999999994</c:v>
                      </c:pt>
                      <c:pt idx="80">
                        <c:v>-8.6985769000000008</c:v>
                      </c:pt>
                      <c:pt idx="81">
                        <c:v>-8.8246193000000002</c:v>
                      </c:pt>
                      <c:pt idx="82">
                        <c:v>-8.9134978999999994</c:v>
                      </c:pt>
                      <c:pt idx="83">
                        <c:v>-8.7928008999999996</c:v>
                      </c:pt>
                      <c:pt idx="84">
                        <c:v>-9.0325041000000006</c:v>
                      </c:pt>
                      <c:pt idx="85">
                        <c:v>-8.9219779999999993</c:v>
                      </c:pt>
                      <c:pt idx="86">
                        <c:v>-8.9968014000000007</c:v>
                      </c:pt>
                      <c:pt idx="87">
                        <c:v>-9.0270261999999999</c:v>
                      </c:pt>
                      <c:pt idx="88">
                        <c:v>-9.1035489999999992</c:v>
                      </c:pt>
                      <c:pt idx="89">
                        <c:v>-8.9193916000000009</c:v>
                      </c:pt>
                      <c:pt idx="90">
                        <c:v>-8.9942464999999991</c:v>
                      </c:pt>
                      <c:pt idx="91">
                        <c:v>-9.1477766000000003</c:v>
                      </c:pt>
                      <c:pt idx="92">
                        <c:v>-8.8877945</c:v>
                      </c:pt>
                      <c:pt idx="93">
                        <c:v>-9.0649204000000001</c:v>
                      </c:pt>
                      <c:pt idx="94">
                        <c:v>-8.8137483999999997</c:v>
                      </c:pt>
                      <c:pt idx="95">
                        <c:v>-8.6910181000000009</c:v>
                      </c:pt>
                      <c:pt idx="96">
                        <c:v>-9.0756864999999998</c:v>
                      </c:pt>
                      <c:pt idx="97">
                        <c:v>-8.7566337999999995</c:v>
                      </c:pt>
                      <c:pt idx="98">
                        <c:v>-8.9350529000000005</c:v>
                      </c:pt>
                      <c:pt idx="99">
                        <c:v>-8.9514741999999998</c:v>
                      </c:pt>
                      <c:pt idx="100">
                        <c:v>-8.9307203000000008</c:v>
                      </c:pt>
                      <c:pt idx="101">
                        <c:v>-9.1076756000000003</c:v>
                      </c:pt>
                      <c:pt idx="102">
                        <c:v>-8.9871739999999996</c:v>
                      </c:pt>
                      <c:pt idx="103">
                        <c:v>-9.1459913000000004</c:v>
                      </c:pt>
                      <c:pt idx="104">
                        <c:v>-9.2028999000000002</c:v>
                      </c:pt>
                      <c:pt idx="105">
                        <c:v>-9.3855982000000004</c:v>
                      </c:pt>
                      <c:pt idx="106">
                        <c:v>-9.0796299000000005</c:v>
                      </c:pt>
                      <c:pt idx="107">
                        <c:v>-9.0293349999999997</c:v>
                      </c:pt>
                      <c:pt idx="108">
                        <c:v>-9.2823399999999996</c:v>
                      </c:pt>
                      <c:pt idx="109">
                        <c:v>-9.0922955999999999</c:v>
                      </c:pt>
                      <c:pt idx="110">
                        <c:v>-9.1744021999999994</c:v>
                      </c:pt>
                      <c:pt idx="111">
                        <c:v>-9.3930950000000006</c:v>
                      </c:pt>
                      <c:pt idx="112">
                        <c:v>-9.3427428999999993</c:v>
                      </c:pt>
                      <c:pt idx="113">
                        <c:v>-9.6625298999999991</c:v>
                      </c:pt>
                      <c:pt idx="114">
                        <c:v>-9.8430842999999992</c:v>
                      </c:pt>
                      <c:pt idx="115">
                        <c:v>-9.6469048999999991</c:v>
                      </c:pt>
                      <c:pt idx="116">
                        <c:v>-9.9252377000000003</c:v>
                      </c:pt>
                      <c:pt idx="117">
                        <c:v>-9.9581088999999992</c:v>
                      </c:pt>
                      <c:pt idx="118">
                        <c:v>-9.7034359000000006</c:v>
                      </c:pt>
                      <c:pt idx="119">
                        <c:v>-9.8501729999999998</c:v>
                      </c:pt>
                      <c:pt idx="120">
                        <c:v>-9.5643758999999999</c:v>
                      </c:pt>
                      <c:pt idx="121">
                        <c:v>-9.6155434</c:v>
                      </c:pt>
                      <c:pt idx="122">
                        <c:v>-9.5447941000000007</c:v>
                      </c:pt>
                      <c:pt idx="123">
                        <c:v>-9.4957122999999992</c:v>
                      </c:pt>
                      <c:pt idx="124">
                        <c:v>-9.4182357999999997</c:v>
                      </c:pt>
                      <c:pt idx="125">
                        <c:v>-9.4241036999999999</c:v>
                      </c:pt>
                      <c:pt idx="126">
                        <c:v>-9.5930690999999992</c:v>
                      </c:pt>
                      <c:pt idx="127">
                        <c:v>-9.4199313999999994</c:v>
                      </c:pt>
                      <c:pt idx="128">
                        <c:v>-9.5635680999999995</c:v>
                      </c:pt>
                      <c:pt idx="129">
                        <c:v>-9.5752792000000007</c:v>
                      </c:pt>
                      <c:pt idx="130">
                        <c:v>-9.5487452000000008</c:v>
                      </c:pt>
                      <c:pt idx="131">
                        <c:v>-9.6955241999999995</c:v>
                      </c:pt>
                      <c:pt idx="132">
                        <c:v>-9.6321420999999994</c:v>
                      </c:pt>
                      <c:pt idx="133">
                        <c:v>-9.5665016000000005</c:v>
                      </c:pt>
                      <c:pt idx="134">
                        <c:v>-9.8525142999999993</c:v>
                      </c:pt>
                      <c:pt idx="135">
                        <c:v>-9.7853556000000008</c:v>
                      </c:pt>
                      <c:pt idx="136">
                        <c:v>-9.8407526000000001</c:v>
                      </c:pt>
                      <c:pt idx="137">
                        <c:v>-9.8920888999999992</c:v>
                      </c:pt>
                      <c:pt idx="138">
                        <c:v>-9.9252520000000004</c:v>
                      </c:pt>
                      <c:pt idx="139">
                        <c:v>-9.9919291000000001</c:v>
                      </c:pt>
                      <c:pt idx="140">
                        <c:v>-9.8959322000000007</c:v>
                      </c:pt>
                      <c:pt idx="141">
                        <c:v>-10.066007000000001</c:v>
                      </c:pt>
                      <c:pt idx="142">
                        <c:v>-10.135543</c:v>
                      </c:pt>
                      <c:pt idx="143">
                        <c:v>-10.149509999999999</c:v>
                      </c:pt>
                      <c:pt idx="144">
                        <c:v>-10.128738999999999</c:v>
                      </c:pt>
                      <c:pt idx="145">
                        <c:v>-10.099306</c:v>
                      </c:pt>
                      <c:pt idx="146">
                        <c:v>-10.127233</c:v>
                      </c:pt>
                      <c:pt idx="147">
                        <c:v>-10.121931999999999</c:v>
                      </c:pt>
                      <c:pt idx="148">
                        <c:v>-10.083218</c:v>
                      </c:pt>
                      <c:pt idx="149">
                        <c:v>-10.072466</c:v>
                      </c:pt>
                      <c:pt idx="150">
                        <c:v>-10.132846000000001</c:v>
                      </c:pt>
                      <c:pt idx="151">
                        <c:v>-10.043034</c:v>
                      </c:pt>
                      <c:pt idx="152">
                        <c:v>-9.9981975999999992</c:v>
                      </c:pt>
                      <c:pt idx="153">
                        <c:v>-9.9350480999999995</c:v>
                      </c:pt>
                      <c:pt idx="154">
                        <c:v>-10.023239999999999</c:v>
                      </c:pt>
                      <c:pt idx="155">
                        <c:v>-9.870101</c:v>
                      </c:pt>
                      <c:pt idx="156">
                        <c:v>-9.7949333000000003</c:v>
                      </c:pt>
                      <c:pt idx="157">
                        <c:v>-9.9034814999999998</c:v>
                      </c:pt>
                      <c:pt idx="158">
                        <c:v>-9.8104420000000001</c:v>
                      </c:pt>
                      <c:pt idx="159">
                        <c:v>-9.8512181999999999</c:v>
                      </c:pt>
                      <c:pt idx="160">
                        <c:v>-9.8161916999999992</c:v>
                      </c:pt>
                      <c:pt idx="161">
                        <c:v>-9.8812608999999991</c:v>
                      </c:pt>
                      <c:pt idx="162">
                        <c:v>-9.7921238000000006</c:v>
                      </c:pt>
                      <c:pt idx="163">
                        <c:v>-9.9157990999999992</c:v>
                      </c:pt>
                      <c:pt idx="164">
                        <c:v>-9.7759342</c:v>
                      </c:pt>
                      <c:pt idx="165">
                        <c:v>-9.7534323000000001</c:v>
                      </c:pt>
                      <c:pt idx="166">
                        <c:v>-9.8723621000000001</c:v>
                      </c:pt>
                      <c:pt idx="167">
                        <c:v>-9.8191252000000002</c:v>
                      </c:pt>
                      <c:pt idx="168">
                        <c:v>-9.8876991000000007</c:v>
                      </c:pt>
                      <c:pt idx="169">
                        <c:v>-9.8991337000000001</c:v>
                      </c:pt>
                      <c:pt idx="170">
                        <c:v>-9.9654112000000001</c:v>
                      </c:pt>
                      <c:pt idx="171">
                        <c:v>-10.000029</c:v>
                      </c:pt>
                      <c:pt idx="172">
                        <c:v>-9.9909429999999997</c:v>
                      </c:pt>
                      <c:pt idx="173">
                        <c:v>-10.00189</c:v>
                      </c:pt>
                      <c:pt idx="174">
                        <c:v>-10.113778999999999</c:v>
                      </c:pt>
                      <c:pt idx="175">
                        <c:v>-10.195924</c:v>
                      </c:pt>
                      <c:pt idx="176">
                        <c:v>-10.285291000000001</c:v>
                      </c:pt>
                      <c:pt idx="177">
                        <c:v>-10.379009999999999</c:v>
                      </c:pt>
                      <c:pt idx="178">
                        <c:v>-10.431704</c:v>
                      </c:pt>
                      <c:pt idx="179">
                        <c:v>-10.464784999999999</c:v>
                      </c:pt>
                      <c:pt idx="180">
                        <c:v>-10.708608999999999</c:v>
                      </c:pt>
                      <c:pt idx="181">
                        <c:v>-10.61764</c:v>
                      </c:pt>
                      <c:pt idx="182">
                        <c:v>-10.890625</c:v>
                      </c:pt>
                      <c:pt idx="183">
                        <c:v>-11.143143999999999</c:v>
                      </c:pt>
                      <c:pt idx="184">
                        <c:v>-11.149516999999999</c:v>
                      </c:pt>
                      <c:pt idx="185">
                        <c:v>-11.369814999999999</c:v>
                      </c:pt>
                      <c:pt idx="186">
                        <c:v>-11.442087000000001</c:v>
                      </c:pt>
                      <c:pt idx="187">
                        <c:v>-11.611829999999999</c:v>
                      </c:pt>
                      <c:pt idx="188">
                        <c:v>-11.943148000000001</c:v>
                      </c:pt>
                      <c:pt idx="189">
                        <c:v>-11.989888000000001</c:v>
                      </c:pt>
                      <c:pt idx="190">
                        <c:v>-12.241895</c:v>
                      </c:pt>
                      <c:pt idx="191">
                        <c:v>-12.723266000000001</c:v>
                      </c:pt>
                      <c:pt idx="192">
                        <c:v>-12.780628999999999</c:v>
                      </c:pt>
                      <c:pt idx="193">
                        <c:v>-13.078813999999999</c:v>
                      </c:pt>
                      <c:pt idx="194">
                        <c:v>-13.342420000000001</c:v>
                      </c:pt>
                      <c:pt idx="195">
                        <c:v>-13.461903</c:v>
                      </c:pt>
                      <c:pt idx="196">
                        <c:v>-13.723520000000001</c:v>
                      </c:pt>
                      <c:pt idx="197">
                        <c:v>-14.120246</c:v>
                      </c:pt>
                      <c:pt idx="198">
                        <c:v>-13.477283</c:v>
                      </c:pt>
                      <c:pt idx="199">
                        <c:v>-13.723209000000001</c:v>
                      </c:pt>
                      <c:pt idx="200">
                        <c:v>-13.973063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67A-4091-901C-1C9CD52818A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39344981835364784"/>
          <c:y val="0.58127405949256339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-60.860275000000001</c:v>
                </c:pt>
                <c:pt idx="1">
                  <c:v>-59.946663000000001</c:v>
                </c:pt>
                <c:pt idx="2">
                  <c:v>-58.860027000000002</c:v>
                </c:pt>
                <c:pt idx="3">
                  <c:v>-57.636096999999999</c:v>
                </c:pt>
                <c:pt idx="4">
                  <c:v>-56.574824999999997</c:v>
                </c:pt>
                <c:pt idx="5">
                  <c:v>-55.632648000000003</c:v>
                </c:pt>
                <c:pt idx="6">
                  <c:v>-54.969082</c:v>
                </c:pt>
                <c:pt idx="7">
                  <c:v>-54.405726999999999</c:v>
                </c:pt>
                <c:pt idx="8">
                  <c:v>-53.873942999999997</c:v>
                </c:pt>
                <c:pt idx="9">
                  <c:v>-53.462688</c:v>
                </c:pt>
                <c:pt idx="10">
                  <c:v>-53.162376000000002</c:v>
                </c:pt>
                <c:pt idx="11">
                  <c:v>-53.028984000000001</c:v>
                </c:pt>
                <c:pt idx="12">
                  <c:v>-53.208354999999997</c:v>
                </c:pt>
                <c:pt idx="13">
                  <c:v>-53.675727999999999</c:v>
                </c:pt>
                <c:pt idx="14">
                  <c:v>-54.424416000000001</c:v>
                </c:pt>
                <c:pt idx="15">
                  <c:v>-55.334434999999999</c:v>
                </c:pt>
                <c:pt idx="16">
                  <c:v>-56.032021</c:v>
                </c:pt>
                <c:pt idx="17">
                  <c:v>-56.375256</c:v>
                </c:pt>
                <c:pt idx="18">
                  <c:v>-56.362862</c:v>
                </c:pt>
                <c:pt idx="19">
                  <c:v>-55.906418000000002</c:v>
                </c:pt>
                <c:pt idx="20">
                  <c:v>-55.223002999999999</c:v>
                </c:pt>
                <c:pt idx="21">
                  <c:v>-54.534495999999997</c:v>
                </c:pt>
                <c:pt idx="22">
                  <c:v>-53.862068000000001</c:v>
                </c:pt>
                <c:pt idx="23">
                  <c:v>-53.183070999999998</c:v>
                </c:pt>
                <c:pt idx="24">
                  <c:v>-52.522007000000002</c:v>
                </c:pt>
                <c:pt idx="25">
                  <c:v>-51.956482000000001</c:v>
                </c:pt>
                <c:pt idx="26">
                  <c:v>-51.293762000000001</c:v>
                </c:pt>
                <c:pt idx="27">
                  <c:v>-50.563811999999999</c:v>
                </c:pt>
                <c:pt idx="28">
                  <c:v>-49.930987999999999</c:v>
                </c:pt>
                <c:pt idx="29">
                  <c:v>-49.430518999999997</c:v>
                </c:pt>
                <c:pt idx="30">
                  <c:v>-48.851612000000003</c:v>
                </c:pt>
                <c:pt idx="31">
                  <c:v>-48.437538000000004</c:v>
                </c:pt>
                <c:pt idx="32">
                  <c:v>-48.167904</c:v>
                </c:pt>
                <c:pt idx="33">
                  <c:v>-48.050044999999997</c:v>
                </c:pt>
                <c:pt idx="34">
                  <c:v>-47.962848999999999</c:v>
                </c:pt>
                <c:pt idx="35">
                  <c:v>-48.018729999999998</c:v>
                </c:pt>
                <c:pt idx="36">
                  <c:v>-48.067225999999998</c:v>
                </c:pt>
                <c:pt idx="37">
                  <c:v>-48.228928000000003</c:v>
                </c:pt>
                <c:pt idx="38">
                  <c:v>-48.387680000000003</c:v>
                </c:pt>
                <c:pt idx="39">
                  <c:v>-48.767456000000003</c:v>
                </c:pt>
                <c:pt idx="40">
                  <c:v>-49.299819999999997</c:v>
                </c:pt>
                <c:pt idx="41">
                  <c:v>-49.973782</c:v>
                </c:pt>
                <c:pt idx="42">
                  <c:v>-50.712527999999999</c:v>
                </c:pt>
                <c:pt idx="43">
                  <c:v>-51.758029999999998</c:v>
                </c:pt>
                <c:pt idx="44">
                  <c:v>-52.653731999999998</c:v>
                </c:pt>
                <c:pt idx="45">
                  <c:v>-53.618645000000001</c:v>
                </c:pt>
                <c:pt idx="46">
                  <c:v>-54.874088</c:v>
                </c:pt>
                <c:pt idx="47">
                  <c:v>-55.997860000000003</c:v>
                </c:pt>
                <c:pt idx="48">
                  <c:v>-56.698101000000001</c:v>
                </c:pt>
                <c:pt idx="49">
                  <c:v>-57.340091999999999</c:v>
                </c:pt>
                <c:pt idx="50">
                  <c:v>-57.648128999999997</c:v>
                </c:pt>
                <c:pt idx="51">
                  <c:v>-57.570979999999999</c:v>
                </c:pt>
                <c:pt idx="52">
                  <c:v>-57.541533999999999</c:v>
                </c:pt>
                <c:pt idx="53">
                  <c:v>-57.424942000000001</c:v>
                </c:pt>
                <c:pt idx="54">
                  <c:v>-56.838405999999999</c:v>
                </c:pt>
                <c:pt idx="55">
                  <c:v>-56.066127999999999</c:v>
                </c:pt>
                <c:pt idx="56">
                  <c:v>-55.097565000000003</c:v>
                </c:pt>
                <c:pt idx="57">
                  <c:v>-53.925919</c:v>
                </c:pt>
                <c:pt idx="58">
                  <c:v>-52.808743</c:v>
                </c:pt>
                <c:pt idx="59">
                  <c:v>-52.000393000000003</c:v>
                </c:pt>
                <c:pt idx="60">
                  <c:v>-51.431404000000001</c:v>
                </c:pt>
                <c:pt idx="61">
                  <c:v>-51.000252000000003</c:v>
                </c:pt>
                <c:pt idx="62">
                  <c:v>-50.682552000000001</c:v>
                </c:pt>
                <c:pt idx="63">
                  <c:v>-50.364261999999997</c:v>
                </c:pt>
                <c:pt idx="64">
                  <c:v>-50.168728000000002</c:v>
                </c:pt>
                <c:pt idx="65">
                  <c:v>-50.003852999999999</c:v>
                </c:pt>
                <c:pt idx="66">
                  <c:v>-49.896095000000003</c:v>
                </c:pt>
                <c:pt idx="67">
                  <c:v>-49.802605</c:v>
                </c:pt>
                <c:pt idx="68">
                  <c:v>-49.768517000000003</c:v>
                </c:pt>
                <c:pt idx="69">
                  <c:v>-49.673614999999998</c:v>
                </c:pt>
                <c:pt idx="70">
                  <c:v>-49.510573999999998</c:v>
                </c:pt>
                <c:pt idx="71">
                  <c:v>-49.249077</c:v>
                </c:pt>
                <c:pt idx="72">
                  <c:v>-49.041972999999999</c:v>
                </c:pt>
                <c:pt idx="73">
                  <c:v>-48.749091999999997</c:v>
                </c:pt>
                <c:pt idx="74">
                  <c:v>-48.584778</c:v>
                </c:pt>
                <c:pt idx="75">
                  <c:v>-48.445953000000003</c:v>
                </c:pt>
                <c:pt idx="76">
                  <c:v>-48.452182999999998</c:v>
                </c:pt>
                <c:pt idx="77">
                  <c:v>-48.441516999999997</c:v>
                </c:pt>
                <c:pt idx="78">
                  <c:v>-48.476982</c:v>
                </c:pt>
                <c:pt idx="79">
                  <c:v>-48.535995</c:v>
                </c:pt>
                <c:pt idx="80">
                  <c:v>-48.667419000000002</c:v>
                </c:pt>
                <c:pt idx="81">
                  <c:v>-48.750641000000002</c:v>
                </c:pt>
                <c:pt idx="82">
                  <c:v>-48.805194999999998</c:v>
                </c:pt>
                <c:pt idx="83">
                  <c:v>-48.900512999999997</c:v>
                </c:pt>
                <c:pt idx="84">
                  <c:v>-48.880718000000002</c:v>
                </c:pt>
                <c:pt idx="85">
                  <c:v>-48.869929999999997</c:v>
                </c:pt>
                <c:pt idx="86">
                  <c:v>-48.793018000000004</c:v>
                </c:pt>
                <c:pt idx="87">
                  <c:v>-48.735087999999998</c:v>
                </c:pt>
                <c:pt idx="88">
                  <c:v>-48.697544000000001</c:v>
                </c:pt>
                <c:pt idx="89">
                  <c:v>-48.740074</c:v>
                </c:pt>
                <c:pt idx="90">
                  <c:v>-48.720950999999999</c:v>
                </c:pt>
                <c:pt idx="91">
                  <c:v>-48.73254</c:v>
                </c:pt>
                <c:pt idx="92">
                  <c:v>-48.659484999999997</c:v>
                </c:pt>
                <c:pt idx="93">
                  <c:v>-48.533188000000003</c:v>
                </c:pt>
                <c:pt idx="94">
                  <c:v>-48.289532000000001</c:v>
                </c:pt>
                <c:pt idx="95">
                  <c:v>-47.980488000000001</c:v>
                </c:pt>
                <c:pt idx="96">
                  <c:v>-47.628951999999998</c:v>
                </c:pt>
                <c:pt idx="97">
                  <c:v>-47.243724999999998</c:v>
                </c:pt>
                <c:pt idx="98">
                  <c:v>-46.745224</c:v>
                </c:pt>
                <c:pt idx="99">
                  <c:v>-46.127178000000001</c:v>
                </c:pt>
                <c:pt idx="100">
                  <c:v>-45.866965999999998</c:v>
                </c:pt>
                <c:pt idx="101">
                  <c:v>-45.248351999999997</c:v>
                </c:pt>
                <c:pt idx="102">
                  <c:v>-44.768222999999999</c:v>
                </c:pt>
                <c:pt idx="103">
                  <c:v>-44.380760000000002</c:v>
                </c:pt>
                <c:pt idx="104">
                  <c:v>-44.435326000000003</c:v>
                </c:pt>
                <c:pt idx="105">
                  <c:v>-44.311748999999999</c:v>
                </c:pt>
                <c:pt idx="106">
                  <c:v>-44.574677000000001</c:v>
                </c:pt>
                <c:pt idx="107">
                  <c:v>-44.621796000000003</c:v>
                </c:pt>
                <c:pt idx="108">
                  <c:v>-44.651271999999999</c:v>
                </c:pt>
                <c:pt idx="109">
                  <c:v>-44.462173</c:v>
                </c:pt>
                <c:pt idx="110">
                  <c:v>-44.227001000000001</c:v>
                </c:pt>
                <c:pt idx="111">
                  <c:v>-44.081268000000001</c:v>
                </c:pt>
                <c:pt idx="112">
                  <c:v>-44.218857</c:v>
                </c:pt>
                <c:pt idx="113">
                  <c:v>-44.493293999999999</c:v>
                </c:pt>
                <c:pt idx="114">
                  <c:v>-44.806018999999999</c:v>
                </c:pt>
                <c:pt idx="115">
                  <c:v>-45.167603</c:v>
                </c:pt>
                <c:pt idx="116">
                  <c:v>-45.498043000000003</c:v>
                </c:pt>
                <c:pt idx="117">
                  <c:v>-45.700336</c:v>
                </c:pt>
                <c:pt idx="118">
                  <c:v>-45.707115000000002</c:v>
                </c:pt>
                <c:pt idx="119">
                  <c:v>-45.471817000000001</c:v>
                </c:pt>
                <c:pt idx="120">
                  <c:v>-44.974269999999997</c:v>
                </c:pt>
                <c:pt idx="121">
                  <c:v>-44.313510999999998</c:v>
                </c:pt>
                <c:pt idx="122">
                  <c:v>-43.588363999999999</c:v>
                </c:pt>
                <c:pt idx="123">
                  <c:v>-42.957633999999999</c:v>
                </c:pt>
                <c:pt idx="124">
                  <c:v>-42.463366999999998</c:v>
                </c:pt>
                <c:pt idx="125">
                  <c:v>-42.07761</c:v>
                </c:pt>
                <c:pt idx="126">
                  <c:v>-41.755585000000004</c:v>
                </c:pt>
                <c:pt idx="127">
                  <c:v>-41.449885999999999</c:v>
                </c:pt>
                <c:pt idx="128">
                  <c:v>-41.136864000000003</c:v>
                </c:pt>
                <c:pt idx="129">
                  <c:v>-40.812134</c:v>
                </c:pt>
                <c:pt idx="130">
                  <c:v>-40.503517000000002</c:v>
                </c:pt>
                <c:pt idx="131">
                  <c:v>-40.272511000000002</c:v>
                </c:pt>
                <c:pt idx="132">
                  <c:v>-40.087783999999999</c:v>
                </c:pt>
                <c:pt idx="133">
                  <c:v>-39.945984000000003</c:v>
                </c:pt>
                <c:pt idx="134">
                  <c:v>-39.851481999999997</c:v>
                </c:pt>
                <c:pt idx="135">
                  <c:v>-39.809798999999998</c:v>
                </c:pt>
                <c:pt idx="136">
                  <c:v>-39.765521999999997</c:v>
                </c:pt>
                <c:pt idx="137">
                  <c:v>-39.743690000000001</c:v>
                </c:pt>
                <c:pt idx="138">
                  <c:v>-39.700778999999997</c:v>
                </c:pt>
                <c:pt idx="139">
                  <c:v>-39.686656999999997</c:v>
                </c:pt>
                <c:pt idx="140">
                  <c:v>-39.655773000000003</c:v>
                </c:pt>
                <c:pt idx="141">
                  <c:v>-39.643574000000001</c:v>
                </c:pt>
                <c:pt idx="142">
                  <c:v>-39.542107000000001</c:v>
                </c:pt>
                <c:pt idx="143">
                  <c:v>-39.500098999999999</c:v>
                </c:pt>
                <c:pt idx="144">
                  <c:v>-39.401508</c:v>
                </c:pt>
                <c:pt idx="145">
                  <c:v>-39.362839000000001</c:v>
                </c:pt>
                <c:pt idx="146">
                  <c:v>-39.329791999999998</c:v>
                </c:pt>
                <c:pt idx="147">
                  <c:v>-39.383887999999999</c:v>
                </c:pt>
                <c:pt idx="148">
                  <c:v>-39.543323999999998</c:v>
                </c:pt>
                <c:pt idx="149">
                  <c:v>-39.797629999999998</c:v>
                </c:pt>
                <c:pt idx="150">
                  <c:v>-40.013500000000001</c:v>
                </c:pt>
                <c:pt idx="151">
                  <c:v>-40.175536999999998</c:v>
                </c:pt>
                <c:pt idx="152">
                  <c:v>-40.375171999999999</c:v>
                </c:pt>
                <c:pt idx="153">
                  <c:v>-40.489379999999997</c:v>
                </c:pt>
                <c:pt idx="154">
                  <c:v>-40.525291000000003</c:v>
                </c:pt>
                <c:pt idx="155">
                  <c:v>-40.502743000000002</c:v>
                </c:pt>
                <c:pt idx="156">
                  <c:v>-40.539943999999998</c:v>
                </c:pt>
                <c:pt idx="157">
                  <c:v>-40.518219000000002</c:v>
                </c:pt>
                <c:pt idx="158">
                  <c:v>-40.352553999999998</c:v>
                </c:pt>
                <c:pt idx="159">
                  <c:v>-40.178570000000001</c:v>
                </c:pt>
                <c:pt idx="160">
                  <c:v>-39.993175999999998</c:v>
                </c:pt>
                <c:pt idx="161">
                  <c:v>-39.825133999999998</c:v>
                </c:pt>
                <c:pt idx="162">
                  <c:v>-39.643715</c:v>
                </c:pt>
                <c:pt idx="163">
                  <c:v>-39.518360000000001</c:v>
                </c:pt>
                <c:pt idx="164">
                  <c:v>-39.470860000000002</c:v>
                </c:pt>
                <c:pt idx="165">
                  <c:v>-39.518112000000002</c:v>
                </c:pt>
                <c:pt idx="166">
                  <c:v>-39.527656999999998</c:v>
                </c:pt>
                <c:pt idx="167">
                  <c:v>-39.596355000000003</c:v>
                </c:pt>
                <c:pt idx="168">
                  <c:v>-39.709094999999998</c:v>
                </c:pt>
                <c:pt idx="169">
                  <c:v>-39.793118</c:v>
                </c:pt>
                <c:pt idx="170">
                  <c:v>-39.823517000000002</c:v>
                </c:pt>
                <c:pt idx="171">
                  <c:v>-39.828892000000003</c:v>
                </c:pt>
                <c:pt idx="172">
                  <c:v>-39.834648000000001</c:v>
                </c:pt>
                <c:pt idx="173">
                  <c:v>-39.959556999999997</c:v>
                </c:pt>
                <c:pt idx="174">
                  <c:v>-40.248184000000002</c:v>
                </c:pt>
                <c:pt idx="175">
                  <c:v>-40.588413000000003</c:v>
                </c:pt>
                <c:pt idx="176">
                  <c:v>-40.952122000000003</c:v>
                </c:pt>
                <c:pt idx="177">
                  <c:v>-41.346457999999998</c:v>
                </c:pt>
                <c:pt idx="178">
                  <c:v>-41.642817999999998</c:v>
                </c:pt>
                <c:pt idx="179">
                  <c:v>-41.930168000000002</c:v>
                </c:pt>
                <c:pt idx="180">
                  <c:v>-42.197963999999999</c:v>
                </c:pt>
                <c:pt idx="181">
                  <c:v>-42.604880999999999</c:v>
                </c:pt>
                <c:pt idx="182">
                  <c:v>-42.931350999999999</c:v>
                </c:pt>
                <c:pt idx="183">
                  <c:v>-43.333202</c:v>
                </c:pt>
                <c:pt idx="184">
                  <c:v>-43.541817000000002</c:v>
                </c:pt>
                <c:pt idx="185">
                  <c:v>-43.809769000000003</c:v>
                </c:pt>
                <c:pt idx="186">
                  <c:v>-43.904457000000001</c:v>
                </c:pt>
                <c:pt idx="187">
                  <c:v>-44.080406000000004</c:v>
                </c:pt>
                <c:pt idx="188">
                  <c:v>-44.227924000000002</c:v>
                </c:pt>
                <c:pt idx="189">
                  <c:v>-44.445503000000002</c:v>
                </c:pt>
                <c:pt idx="190">
                  <c:v>-44.648685</c:v>
                </c:pt>
                <c:pt idx="191">
                  <c:v>-44.841492000000002</c:v>
                </c:pt>
                <c:pt idx="192">
                  <c:v>-44.910164000000002</c:v>
                </c:pt>
                <c:pt idx="193">
                  <c:v>-44.855877</c:v>
                </c:pt>
                <c:pt idx="194">
                  <c:v>-44.672325000000001</c:v>
                </c:pt>
                <c:pt idx="195">
                  <c:v>-44.339816999999996</c:v>
                </c:pt>
                <c:pt idx="196">
                  <c:v>-43.840407999999996</c:v>
                </c:pt>
                <c:pt idx="197">
                  <c:v>-43.280872000000002</c:v>
                </c:pt>
                <c:pt idx="198">
                  <c:v>-42.624381999999997</c:v>
                </c:pt>
                <c:pt idx="199">
                  <c:v>-42.058731000000002</c:v>
                </c:pt>
                <c:pt idx="200">
                  <c:v>-41.580837000000002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5D6-B4B9-71A4D64BE1D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-60.555885000000004</c:v>
                </c:pt>
                <c:pt idx="1">
                  <c:v>-59.871017000000002</c:v>
                </c:pt>
                <c:pt idx="2">
                  <c:v>-59.022381000000003</c:v>
                </c:pt>
                <c:pt idx="3">
                  <c:v>-57.997546999999997</c:v>
                </c:pt>
                <c:pt idx="4">
                  <c:v>-57.054909000000002</c:v>
                </c:pt>
                <c:pt idx="5">
                  <c:v>-56.259346000000001</c:v>
                </c:pt>
                <c:pt idx="6">
                  <c:v>-55.457034999999998</c:v>
                </c:pt>
                <c:pt idx="7">
                  <c:v>-54.581665000000001</c:v>
                </c:pt>
                <c:pt idx="8">
                  <c:v>-53.779659000000002</c:v>
                </c:pt>
                <c:pt idx="9">
                  <c:v>-52.980518000000004</c:v>
                </c:pt>
                <c:pt idx="10">
                  <c:v>-52.169727000000002</c:v>
                </c:pt>
                <c:pt idx="11">
                  <c:v>-51.490059000000002</c:v>
                </c:pt>
                <c:pt idx="12">
                  <c:v>-51.003234999999997</c:v>
                </c:pt>
                <c:pt idx="13">
                  <c:v>-50.716782000000002</c:v>
                </c:pt>
                <c:pt idx="14">
                  <c:v>-50.651164999999999</c:v>
                </c:pt>
                <c:pt idx="15">
                  <c:v>-50.918605999999997</c:v>
                </c:pt>
                <c:pt idx="16">
                  <c:v>-51.582844000000001</c:v>
                </c:pt>
                <c:pt idx="17">
                  <c:v>-52.548980999999998</c:v>
                </c:pt>
                <c:pt idx="18">
                  <c:v>-53.497630999999998</c:v>
                </c:pt>
                <c:pt idx="19">
                  <c:v>-54.023457000000001</c:v>
                </c:pt>
                <c:pt idx="20">
                  <c:v>-54.078743000000003</c:v>
                </c:pt>
                <c:pt idx="21">
                  <c:v>-53.543427000000001</c:v>
                </c:pt>
                <c:pt idx="22">
                  <c:v>-52.803280000000001</c:v>
                </c:pt>
                <c:pt idx="23">
                  <c:v>-51.860401000000003</c:v>
                </c:pt>
                <c:pt idx="24">
                  <c:v>-51.236221</c:v>
                </c:pt>
                <c:pt idx="25">
                  <c:v>-50.654387999999997</c:v>
                </c:pt>
                <c:pt idx="26">
                  <c:v>-50.178280000000001</c:v>
                </c:pt>
                <c:pt idx="27">
                  <c:v>-49.509098000000002</c:v>
                </c:pt>
                <c:pt idx="28">
                  <c:v>-48.887203</c:v>
                </c:pt>
                <c:pt idx="29">
                  <c:v>-48.293598000000003</c:v>
                </c:pt>
                <c:pt idx="30">
                  <c:v>-47.917487999999999</c:v>
                </c:pt>
                <c:pt idx="31">
                  <c:v>-47.613334999999999</c:v>
                </c:pt>
                <c:pt idx="32">
                  <c:v>-47.359614999999998</c:v>
                </c:pt>
                <c:pt idx="33">
                  <c:v>-47.151477999999997</c:v>
                </c:pt>
                <c:pt idx="34">
                  <c:v>-46.940143999999997</c:v>
                </c:pt>
                <c:pt idx="35">
                  <c:v>-46.749405000000003</c:v>
                </c:pt>
                <c:pt idx="36">
                  <c:v>-46.622559000000003</c:v>
                </c:pt>
                <c:pt idx="37">
                  <c:v>-46.733780000000003</c:v>
                </c:pt>
                <c:pt idx="38">
                  <c:v>-46.938541000000001</c:v>
                </c:pt>
                <c:pt idx="39">
                  <c:v>-47.338805999999998</c:v>
                </c:pt>
                <c:pt idx="40">
                  <c:v>-47.842689999999997</c:v>
                </c:pt>
                <c:pt idx="41">
                  <c:v>-48.507973</c:v>
                </c:pt>
                <c:pt idx="42">
                  <c:v>-49.113509999999998</c:v>
                </c:pt>
                <c:pt idx="43">
                  <c:v>-49.866225999999997</c:v>
                </c:pt>
                <c:pt idx="44">
                  <c:v>-50.414721999999998</c:v>
                </c:pt>
                <c:pt idx="45">
                  <c:v>-50.815159000000001</c:v>
                </c:pt>
                <c:pt idx="46">
                  <c:v>-51.023269999999997</c:v>
                </c:pt>
                <c:pt idx="47">
                  <c:v>-51.02713</c:v>
                </c:pt>
                <c:pt idx="48">
                  <c:v>-50.623989000000002</c:v>
                </c:pt>
                <c:pt idx="49">
                  <c:v>-50.204284999999999</c:v>
                </c:pt>
                <c:pt idx="50">
                  <c:v>-50.297592000000002</c:v>
                </c:pt>
                <c:pt idx="51">
                  <c:v>-50.545955999999997</c:v>
                </c:pt>
                <c:pt idx="52">
                  <c:v>-50.908538999999998</c:v>
                </c:pt>
                <c:pt idx="53">
                  <c:v>-51.397114000000002</c:v>
                </c:pt>
                <c:pt idx="54">
                  <c:v>-51.790343999999997</c:v>
                </c:pt>
                <c:pt idx="55">
                  <c:v>-51.659602999999997</c:v>
                </c:pt>
                <c:pt idx="56">
                  <c:v>-51.400447999999997</c:v>
                </c:pt>
                <c:pt idx="57">
                  <c:v>-51.164791000000001</c:v>
                </c:pt>
                <c:pt idx="58">
                  <c:v>-51.022449000000002</c:v>
                </c:pt>
                <c:pt idx="59">
                  <c:v>-51.121555000000001</c:v>
                </c:pt>
                <c:pt idx="60">
                  <c:v>-51.223911000000001</c:v>
                </c:pt>
                <c:pt idx="61">
                  <c:v>-51.369427000000002</c:v>
                </c:pt>
                <c:pt idx="62">
                  <c:v>-51.383246999999997</c:v>
                </c:pt>
                <c:pt idx="63">
                  <c:v>-51.375416000000001</c:v>
                </c:pt>
                <c:pt idx="64">
                  <c:v>-51.298800999999997</c:v>
                </c:pt>
                <c:pt idx="65">
                  <c:v>-51.372588999999998</c:v>
                </c:pt>
                <c:pt idx="66">
                  <c:v>-51.439368999999999</c:v>
                </c:pt>
                <c:pt idx="67">
                  <c:v>-51.670448</c:v>
                </c:pt>
                <c:pt idx="68">
                  <c:v>-51.936870999999996</c:v>
                </c:pt>
                <c:pt idx="69">
                  <c:v>-52.256748000000002</c:v>
                </c:pt>
                <c:pt idx="70">
                  <c:v>-52.486857999999998</c:v>
                </c:pt>
                <c:pt idx="71">
                  <c:v>-52.695217</c:v>
                </c:pt>
                <c:pt idx="72">
                  <c:v>-52.89217</c:v>
                </c:pt>
                <c:pt idx="73">
                  <c:v>-53.092452999999999</c:v>
                </c:pt>
                <c:pt idx="74">
                  <c:v>-53.139904000000001</c:v>
                </c:pt>
                <c:pt idx="75">
                  <c:v>-53.105808000000003</c:v>
                </c:pt>
                <c:pt idx="76">
                  <c:v>-53.007216999999997</c:v>
                </c:pt>
                <c:pt idx="77">
                  <c:v>-52.816502</c:v>
                </c:pt>
                <c:pt idx="78">
                  <c:v>-52.596237000000002</c:v>
                </c:pt>
                <c:pt idx="79">
                  <c:v>-52.452385</c:v>
                </c:pt>
                <c:pt idx="80">
                  <c:v>-52.481335000000001</c:v>
                </c:pt>
                <c:pt idx="81">
                  <c:v>-52.610084999999998</c:v>
                </c:pt>
                <c:pt idx="82">
                  <c:v>-52.691544</c:v>
                </c:pt>
                <c:pt idx="83">
                  <c:v>-52.832492999999999</c:v>
                </c:pt>
                <c:pt idx="84">
                  <c:v>-52.932918999999998</c:v>
                </c:pt>
                <c:pt idx="85">
                  <c:v>-52.922237000000003</c:v>
                </c:pt>
                <c:pt idx="86">
                  <c:v>-52.848274000000004</c:v>
                </c:pt>
                <c:pt idx="87">
                  <c:v>-52.876724000000003</c:v>
                </c:pt>
                <c:pt idx="88">
                  <c:v>-52.821407000000001</c:v>
                </c:pt>
                <c:pt idx="89">
                  <c:v>-52.694889000000003</c:v>
                </c:pt>
                <c:pt idx="90">
                  <c:v>-52.398066999999998</c:v>
                </c:pt>
                <c:pt idx="91">
                  <c:v>-52.000529999999998</c:v>
                </c:pt>
                <c:pt idx="92">
                  <c:v>-51.423774999999999</c:v>
                </c:pt>
                <c:pt idx="93">
                  <c:v>-50.648753999999997</c:v>
                </c:pt>
                <c:pt idx="94">
                  <c:v>-49.891716000000002</c:v>
                </c:pt>
                <c:pt idx="95">
                  <c:v>-49.124844000000003</c:v>
                </c:pt>
                <c:pt idx="96">
                  <c:v>-48.312339999999999</c:v>
                </c:pt>
                <c:pt idx="97">
                  <c:v>-47.526470000000003</c:v>
                </c:pt>
                <c:pt idx="98">
                  <c:v>-46.818634000000003</c:v>
                </c:pt>
                <c:pt idx="99">
                  <c:v>-45.903751</c:v>
                </c:pt>
                <c:pt idx="100">
                  <c:v>-45.49297</c:v>
                </c:pt>
                <c:pt idx="101">
                  <c:v>-44.994033999999999</c:v>
                </c:pt>
                <c:pt idx="102">
                  <c:v>-44.423527</c:v>
                </c:pt>
                <c:pt idx="103">
                  <c:v>-43.872065999999997</c:v>
                </c:pt>
                <c:pt idx="104">
                  <c:v>-43.535583000000003</c:v>
                </c:pt>
                <c:pt idx="105">
                  <c:v>-43.031288000000004</c:v>
                </c:pt>
                <c:pt idx="106">
                  <c:v>-42.669373</c:v>
                </c:pt>
                <c:pt idx="107">
                  <c:v>-42.374549999999999</c:v>
                </c:pt>
                <c:pt idx="108">
                  <c:v>-42.078896</c:v>
                </c:pt>
                <c:pt idx="109">
                  <c:v>-41.777157000000003</c:v>
                </c:pt>
                <c:pt idx="110">
                  <c:v>-41.257725000000001</c:v>
                </c:pt>
                <c:pt idx="111">
                  <c:v>-40.800148</c:v>
                </c:pt>
                <c:pt idx="112">
                  <c:v>-40.436171999999999</c:v>
                </c:pt>
                <c:pt idx="113">
                  <c:v>-40.203861000000003</c:v>
                </c:pt>
                <c:pt idx="114">
                  <c:v>-40.011741999999998</c:v>
                </c:pt>
                <c:pt idx="115">
                  <c:v>-39.938946000000001</c:v>
                </c:pt>
                <c:pt idx="116">
                  <c:v>-39.942123000000002</c:v>
                </c:pt>
                <c:pt idx="117">
                  <c:v>-40.051234999999998</c:v>
                </c:pt>
                <c:pt idx="118">
                  <c:v>-40.163272999999997</c:v>
                </c:pt>
                <c:pt idx="119">
                  <c:v>-40.369213000000002</c:v>
                </c:pt>
                <c:pt idx="120">
                  <c:v>-40.505038999999996</c:v>
                </c:pt>
                <c:pt idx="121">
                  <c:v>-40.600655000000003</c:v>
                </c:pt>
                <c:pt idx="122">
                  <c:v>-40.570732</c:v>
                </c:pt>
                <c:pt idx="123">
                  <c:v>-40.502105999999998</c:v>
                </c:pt>
                <c:pt idx="124">
                  <c:v>-40.361687000000003</c:v>
                </c:pt>
                <c:pt idx="125">
                  <c:v>-40.283554000000002</c:v>
                </c:pt>
                <c:pt idx="126">
                  <c:v>-40.192596000000002</c:v>
                </c:pt>
                <c:pt idx="127">
                  <c:v>-40.183945000000001</c:v>
                </c:pt>
                <c:pt idx="128">
                  <c:v>-40.193153000000002</c:v>
                </c:pt>
                <c:pt idx="129">
                  <c:v>-40.232204000000003</c:v>
                </c:pt>
                <c:pt idx="130">
                  <c:v>-40.218761000000001</c:v>
                </c:pt>
                <c:pt idx="131">
                  <c:v>-40.180576000000002</c:v>
                </c:pt>
                <c:pt idx="132">
                  <c:v>-40.134422000000001</c:v>
                </c:pt>
                <c:pt idx="133">
                  <c:v>-40.065483</c:v>
                </c:pt>
                <c:pt idx="134">
                  <c:v>-39.965389000000002</c:v>
                </c:pt>
                <c:pt idx="135">
                  <c:v>-39.814472000000002</c:v>
                </c:pt>
                <c:pt idx="136">
                  <c:v>-39.673363000000002</c:v>
                </c:pt>
                <c:pt idx="137">
                  <c:v>-39.543156000000003</c:v>
                </c:pt>
                <c:pt idx="138">
                  <c:v>-39.414023999999998</c:v>
                </c:pt>
                <c:pt idx="139">
                  <c:v>-39.282665000000001</c:v>
                </c:pt>
                <c:pt idx="140">
                  <c:v>-39.218719</c:v>
                </c:pt>
                <c:pt idx="141">
                  <c:v>-39.202793</c:v>
                </c:pt>
                <c:pt idx="142">
                  <c:v>-39.223877000000002</c:v>
                </c:pt>
                <c:pt idx="143">
                  <c:v>-39.301422000000002</c:v>
                </c:pt>
                <c:pt idx="144">
                  <c:v>-39.382015000000003</c:v>
                </c:pt>
                <c:pt idx="145">
                  <c:v>-39.549908000000002</c:v>
                </c:pt>
                <c:pt idx="146">
                  <c:v>-39.758465000000001</c:v>
                </c:pt>
                <c:pt idx="147">
                  <c:v>-40.021701999999998</c:v>
                </c:pt>
                <c:pt idx="148">
                  <c:v>-40.294742999999997</c:v>
                </c:pt>
                <c:pt idx="149">
                  <c:v>-40.695549</c:v>
                </c:pt>
                <c:pt idx="150">
                  <c:v>-41.068398000000002</c:v>
                </c:pt>
                <c:pt idx="151">
                  <c:v>-41.471947</c:v>
                </c:pt>
                <c:pt idx="152">
                  <c:v>-41.849957000000003</c:v>
                </c:pt>
                <c:pt idx="153">
                  <c:v>-42.311675999999999</c:v>
                </c:pt>
                <c:pt idx="154">
                  <c:v>-42.743980000000001</c:v>
                </c:pt>
                <c:pt idx="155">
                  <c:v>-43.125053000000001</c:v>
                </c:pt>
                <c:pt idx="156">
                  <c:v>-43.569054000000001</c:v>
                </c:pt>
                <c:pt idx="157">
                  <c:v>-44.001277999999999</c:v>
                </c:pt>
                <c:pt idx="158">
                  <c:v>-44.464333000000003</c:v>
                </c:pt>
                <c:pt idx="159">
                  <c:v>-44.883384999999997</c:v>
                </c:pt>
                <c:pt idx="160">
                  <c:v>-45.344180999999999</c:v>
                </c:pt>
                <c:pt idx="161">
                  <c:v>-45.710799999999999</c:v>
                </c:pt>
                <c:pt idx="162">
                  <c:v>-45.973587000000002</c:v>
                </c:pt>
                <c:pt idx="163">
                  <c:v>-46.047832</c:v>
                </c:pt>
                <c:pt idx="164">
                  <c:v>-46.054023999999998</c:v>
                </c:pt>
                <c:pt idx="165">
                  <c:v>-45.944930999999997</c:v>
                </c:pt>
                <c:pt idx="166">
                  <c:v>-45.722538</c:v>
                </c:pt>
                <c:pt idx="167">
                  <c:v>-45.410957000000003</c:v>
                </c:pt>
                <c:pt idx="168">
                  <c:v>-45.082538999999997</c:v>
                </c:pt>
                <c:pt idx="169">
                  <c:v>-44.753169999999997</c:v>
                </c:pt>
                <c:pt idx="170">
                  <c:v>-44.429932000000001</c:v>
                </c:pt>
                <c:pt idx="171">
                  <c:v>-44.099335000000004</c:v>
                </c:pt>
                <c:pt idx="172">
                  <c:v>-43.833576000000001</c:v>
                </c:pt>
                <c:pt idx="173">
                  <c:v>-43.688262999999999</c:v>
                </c:pt>
                <c:pt idx="174">
                  <c:v>-43.678516000000002</c:v>
                </c:pt>
                <c:pt idx="175">
                  <c:v>-43.713473999999998</c:v>
                </c:pt>
                <c:pt idx="176">
                  <c:v>-43.879413999999997</c:v>
                </c:pt>
                <c:pt idx="177">
                  <c:v>-44.105473000000003</c:v>
                </c:pt>
                <c:pt idx="178">
                  <c:v>-44.300888</c:v>
                </c:pt>
                <c:pt idx="179">
                  <c:v>-44.503051999999997</c:v>
                </c:pt>
                <c:pt idx="180">
                  <c:v>-44.765433999999999</c:v>
                </c:pt>
                <c:pt idx="181">
                  <c:v>-45.119399999999999</c:v>
                </c:pt>
                <c:pt idx="182">
                  <c:v>-45.500121999999998</c:v>
                </c:pt>
                <c:pt idx="183">
                  <c:v>-45.931781999999998</c:v>
                </c:pt>
                <c:pt idx="184">
                  <c:v>-46.231422000000002</c:v>
                </c:pt>
                <c:pt idx="185">
                  <c:v>-46.471133999999999</c:v>
                </c:pt>
                <c:pt idx="186">
                  <c:v>-46.517055999999997</c:v>
                </c:pt>
                <c:pt idx="187">
                  <c:v>-46.537514000000002</c:v>
                </c:pt>
                <c:pt idx="188">
                  <c:v>-46.46949</c:v>
                </c:pt>
                <c:pt idx="189">
                  <c:v>-46.503563</c:v>
                </c:pt>
                <c:pt idx="190">
                  <c:v>-46.691116000000001</c:v>
                </c:pt>
                <c:pt idx="191">
                  <c:v>-47.003650999999998</c:v>
                </c:pt>
                <c:pt idx="192">
                  <c:v>-47.419552000000003</c:v>
                </c:pt>
                <c:pt idx="193">
                  <c:v>-47.858882999999999</c:v>
                </c:pt>
                <c:pt idx="194">
                  <c:v>-48.128193000000003</c:v>
                </c:pt>
                <c:pt idx="195">
                  <c:v>-48.092373000000002</c:v>
                </c:pt>
                <c:pt idx="196">
                  <c:v>-47.859172999999998</c:v>
                </c:pt>
                <c:pt idx="197">
                  <c:v>-47.429530999999997</c:v>
                </c:pt>
                <c:pt idx="198">
                  <c:v>-46.809147000000003</c:v>
                </c:pt>
                <c:pt idx="199">
                  <c:v>-46.282204</c:v>
                </c:pt>
                <c:pt idx="200">
                  <c:v>-45.915439999999997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7-45D6-B4B9-71A4D64BE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5952"/>
        <c:axId val="114868608"/>
      </c:scatterChart>
      <c:valAx>
        <c:axId val="114845952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868608"/>
        <c:crosses val="autoZero"/>
        <c:crossBetween val="midCat"/>
        <c:majorUnit val="5"/>
      </c:valAx>
      <c:valAx>
        <c:axId val="114868608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845952"/>
        <c:crosses val="autoZero"/>
        <c:crossBetween val="midCat"/>
        <c:majorUnit val="10"/>
      </c:valAx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95962487561361"/>
          <c:y val="0.12872521143190438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-34.295909999999999</c:v>
                </c:pt>
                <c:pt idx="1">
                  <c:v>-34.050204999999998</c:v>
                </c:pt>
                <c:pt idx="2">
                  <c:v>-33.772815999999999</c:v>
                </c:pt>
                <c:pt idx="3">
                  <c:v>-33.457912</c:v>
                </c:pt>
                <c:pt idx="4">
                  <c:v>-33.380885999999997</c:v>
                </c:pt>
                <c:pt idx="5">
                  <c:v>-33.159233</c:v>
                </c:pt>
                <c:pt idx="6">
                  <c:v>-33.049526</c:v>
                </c:pt>
                <c:pt idx="7">
                  <c:v>-32.958599</c:v>
                </c:pt>
                <c:pt idx="8">
                  <c:v>-33.104362000000002</c:v>
                </c:pt>
                <c:pt idx="9">
                  <c:v>-33.150246000000003</c:v>
                </c:pt>
                <c:pt idx="10">
                  <c:v>-33.316825999999999</c:v>
                </c:pt>
                <c:pt idx="11">
                  <c:v>-33.639957000000003</c:v>
                </c:pt>
                <c:pt idx="12">
                  <c:v>-34.121841000000003</c:v>
                </c:pt>
                <c:pt idx="13">
                  <c:v>-34.440472</c:v>
                </c:pt>
                <c:pt idx="14">
                  <c:v>-34.790984999999999</c:v>
                </c:pt>
                <c:pt idx="15">
                  <c:v>-35.242877999999997</c:v>
                </c:pt>
                <c:pt idx="16">
                  <c:v>-35.591144999999997</c:v>
                </c:pt>
                <c:pt idx="17">
                  <c:v>-35.854328000000002</c:v>
                </c:pt>
                <c:pt idx="18">
                  <c:v>-36.102463</c:v>
                </c:pt>
                <c:pt idx="19">
                  <c:v>-36.225002000000003</c:v>
                </c:pt>
                <c:pt idx="20">
                  <c:v>-36.246547999999997</c:v>
                </c:pt>
                <c:pt idx="21">
                  <c:v>-36.208393000000001</c:v>
                </c:pt>
                <c:pt idx="22">
                  <c:v>-36.079430000000002</c:v>
                </c:pt>
                <c:pt idx="23">
                  <c:v>-35.740313999999998</c:v>
                </c:pt>
                <c:pt idx="24">
                  <c:v>-35.476486000000001</c:v>
                </c:pt>
                <c:pt idx="25">
                  <c:v>-35.001148000000001</c:v>
                </c:pt>
                <c:pt idx="26">
                  <c:v>-34.457557999999999</c:v>
                </c:pt>
                <c:pt idx="27">
                  <c:v>-33.733542999999997</c:v>
                </c:pt>
                <c:pt idx="28">
                  <c:v>-33.164622999999999</c:v>
                </c:pt>
                <c:pt idx="29">
                  <c:v>-32.479298</c:v>
                </c:pt>
                <c:pt idx="30">
                  <c:v>-31.864901</c:v>
                </c:pt>
                <c:pt idx="31">
                  <c:v>-31.265989000000001</c:v>
                </c:pt>
                <c:pt idx="32">
                  <c:v>-30.771622000000001</c:v>
                </c:pt>
                <c:pt idx="33">
                  <c:v>-30.179234000000001</c:v>
                </c:pt>
                <c:pt idx="34">
                  <c:v>-29.591059000000001</c:v>
                </c:pt>
                <c:pt idx="35">
                  <c:v>-29.099257000000001</c:v>
                </c:pt>
                <c:pt idx="36">
                  <c:v>-28.622709</c:v>
                </c:pt>
                <c:pt idx="37">
                  <c:v>-28.194459999999999</c:v>
                </c:pt>
                <c:pt idx="38">
                  <c:v>-27.836652999999998</c:v>
                </c:pt>
                <c:pt idx="39">
                  <c:v>-27.548397000000001</c:v>
                </c:pt>
                <c:pt idx="40">
                  <c:v>-27.271128000000001</c:v>
                </c:pt>
                <c:pt idx="41">
                  <c:v>-27.115282000000001</c:v>
                </c:pt>
                <c:pt idx="42">
                  <c:v>-27.006516999999999</c:v>
                </c:pt>
                <c:pt idx="43">
                  <c:v>-26.979382999999999</c:v>
                </c:pt>
                <c:pt idx="44">
                  <c:v>-27.011728000000002</c:v>
                </c:pt>
                <c:pt idx="45">
                  <c:v>-27.163004000000001</c:v>
                </c:pt>
                <c:pt idx="46">
                  <c:v>-27.312180999999999</c:v>
                </c:pt>
                <c:pt idx="47">
                  <c:v>-27.559639000000001</c:v>
                </c:pt>
                <c:pt idx="48">
                  <c:v>-27.830690000000001</c:v>
                </c:pt>
                <c:pt idx="49">
                  <c:v>-28.166903000000001</c:v>
                </c:pt>
                <c:pt idx="50">
                  <c:v>-28.490138999999999</c:v>
                </c:pt>
                <c:pt idx="51">
                  <c:v>-28.862492</c:v>
                </c:pt>
                <c:pt idx="52">
                  <c:v>-29.210915</c:v>
                </c:pt>
                <c:pt idx="53">
                  <c:v>-29.595324999999999</c:v>
                </c:pt>
                <c:pt idx="54">
                  <c:v>-29.956989</c:v>
                </c:pt>
                <c:pt idx="55">
                  <c:v>-30.338194000000001</c:v>
                </c:pt>
                <c:pt idx="56">
                  <c:v>-30.70665</c:v>
                </c:pt>
                <c:pt idx="57">
                  <c:v>-31.089925999999998</c:v>
                </c:pt>
                <c:pt idx="58">
                  <c:v>-31.471959999999999</c:v>
                </c:pt>
                <c:pt idx="59">
                  <c:v>-31.862572</c:v>
                </c:pt>
                <c:pt idx="60">
                  <c:v>-32.248080999999999</c:v>
                </c:pt>
                <c:pt idx="61">
                  <c:v>-32.641860999999999</c:v>
                </c:pt>
                <c:pt idx="62">
                  <c:v>-33.031685000000003</c:v>
                </c:pt>
                <c:pt idx="63">
                  <c:v>-33.427318999999997</c:v>
                </c:pt>
                <c:pt idx="64">
                  <c:v>-33.820239999999998</c:v>
                </c:pt>
                <c:pt idx="65">
                  <c:v>-34.221148999999997</c:v>
                </c:pt>
                <c:pt idx="66">
                  <c:v>-34.610939000000002</c:v>
                </c:pt>
                <c:pt idx="67">
                  <c:v>-35.005318000000003</c:v>
                </c:pt>
                <c:pt idx="68">
                  <c:v>-35.390675000000002</c:v>
                </c:pt>
                <c:pt idx="69">
                  <c:v>-35.779133000000002</c:v>
                </c:pt>
                <c:pt idx="70">
                  <c:v>-36.158005000000003</c:v>
                </c:pt>
                <c:pt idx="71">
                  <c:v>-36.537528999999999</c:v>
                </c:pt>
                <c:pt idx="72">
                  <c:v>-36.908306000000003</c:v>
                </c:pt>
                <c:pt idx="73">
                  <c:v>-37.279308</c:v>
                </c:pt>
                <c:pt idx="74">
                  <c:v>-37.628712</c:v>
                </c:pt>
                <c:pt idx="75">
                  <c:v>-37.980350000000001</c:v>
                </c:pt>
                <c:pt idx="76">
                  <c:v>-38.306762999999997</c:v>
                </c:pt>
                <c:pt idx="77">
                  <c:v>-38.624256000000003</c:v>
                </c:pt>
                <c:pt idx="78">
                  <c:v>-38.919952000000002</c:v>
                </c:pt>
                <c:pt idx="79">
                  <c:v>-39.194710000000001</c:v>
                </c:pt>
                <c:pt idx="80">
                  <c:v>-39.423076999999999</c:v>
                </c:pt>
                <c:pt idx="81">
                  <c:v>-39.617106999999997</c:v>
                </c:pt>
                <c:pt idx="82">
                  <c:v>-39.745075</c:v>
                </c:pt>
                <c:pt idx="83">
                  <c:v>-39.810946999999999</c:v>
                </c:pt>
                <c:pt idx="84">
                  <c:v>-39.800624999999997</c:v>
                </c:pt>
                <c:pt idx="85">
                  <c:v>-39.715736</c:v>
                </c:pt>
                <c:pt idx="86">
                  <c:v>-39.553153999999999</c:v>
                </c:pt>
                <c:pt idx="87">
                  <c:v>-39.321044999999998</c:v>
                </c:pt>
                <c:pt idx="88">
                  <c:v>-39.017338000000002</c:v>
                </c:pt>
                <c:pt idx="89">
                  <c:v>-38.653896000000003</c:v>
                </c:pt>
                <c:pt idx="90">
                  <c:v>-38.244812000000003</c:v>
                </c:pt>
                <c:pt idx="91">
                  <c:v>-37.801056000000003</c:v>
                </c:pt>
                <c:pt idx="92">
                  <c:v>-37.334418999999997</c:v>
                </c:pt>
                <c:pt idx="93">
                  <c:v>-36.827010999999999</c:v>
                </c:pt>
                <c:pt idx="94">
                  <c:v>-36.304943000000002</c:v>
                </c:pt>
                <c:pt idx="95">
                  <c:v>-35.755206999999999</c:v>
                </c:pt>
                <c:pt idx="96">
                  <c:v>-35.169792000000001</c:v>
                </c:pt>
                <c:pt idx="97">
                  <c:v>-34.563046</c:v>
                </c:pt>
                <c:pt idx="98">
                  <c:v>-33.952950000000001</c:v>
                </c:pt>
                <c:pt idx="99">
                  <c:v>-33.431441999999997</c:v>
                </c:pt>
                <c:pt idx="100">
                  <c:v>-32.790230000000001</c:v>
                </c:pt>
                <c:pt idx="101">
                  <c:v>-32.094833000000001</c:v>
                </c:pt>
                <c:pt idx="102">
                  <c:v>-31.378713999999999</c:v>
                </c:pt>
                <c:pt idx="103">
                  <c:v>-30.67728</c:v>
                </c:pt>
                <c:pt idx="104">
                  <c:v>-30.033802000000001</c:v>
                </c:pt>
                <c:pt idx="105">
                  <c:v>-29.311067999999999</c:v>
                </c:pt>
                <c:pt idx="106">
                  <c:v>-28.582722</c:v>
                </c:pt>
                <c:pt idx="107">
                  <c:v>-27.815404999999998</c:v>
                </c:pt>
                <c:pt idx="108">
                  <c:v>-26.994745000000002</c:v>
                </c:pt>
                <c:pt idx="109">
                  <c:v>-25.985992</c:v>
                </c:pt>
                <c:pt idx="110">
                  <c:v>-25.154147999999999</c:v>
                </c:pt>
                <c:pt idx="111">
                  <c:v>-24.390626999999999</c:v>
                </c:pt>
                <c:pt idx="112">
                  <c:v>-23.707605000000001</c:v>
                </c:pt>
                <c:pt idx="113">
                  <c:v>-23.121493999999998</c:v>
                </c:pt>
                <c:pt idx="114">
                  <c:v>-22.667894</c:v>
                </c:pt>
                <c:pt idx="115">
                  <c:v>-22.376186000000001</c:v>
                </c:pt>
                <c:pt idx="116">
                  <c:v>-22.272165000000001</c:v>
                </c:pt>
                <c:pt idx="117">
                  <c:v>-22.359750999999999</c:v>
                </c:pt>
                <c:pt idx="118">
                  <c:v>-22.637029999999999</c:v>
                </c:pt>
                <c:pt idx="119">
                  <c:v>-23.070934000000001</c:v>
                </c:pt>
                <c:pt idx="120">
                  <c:v>-23.632116</c:v>
                </c:pt>
                <c:pt idx="121">
                  <c:v>-24.283412999999999</c:v>
                </c:pt>
                <c:pt idx="122">
                  <c:v>-24.990044000000001</c:v>
                </c:pt>
                <c:pt idx="123">
                  <c:v>-25.724295000000001</c:v>
                </c:pt>
                <c:pt idx="124">
                  <c:v>-26.471876000000002</c:v>
                </c:pt>
                <c:pt idx="125">
                  <c:v>-27.216217</c:v>
                </c:pt>
                <c:pt idx="126">
                  <c:v>-27.945195999999999</c:v>
                </c:pt>
                <c:pt idx="127">
                  <c:v>-28.65991</c:v>
                </c:pt>
                <c:pt idx="128">
                  <c:v>-29.350166000000002</c:v>
                </c:pt>
                <c:pt idx="129">
                  <c:v>-30.019396</c:v>
                </c:pt>
                <c:pt idx="130">
                  <c:v>-30.662832000000002</c:v>
                </c:pt>
                <c:pt idx="131">
                  <c:v>-31.283041000000001</c:v>
                </c:pt>
                <c:pt idx="132">
                  <c:v>-31.884378000000002</c:v>
                </c:pt>
                <c:pt idx="133">
                  <c:v>-32.461070999999997</c:v>
                </c:pt>
                <c:pt idx="134">
                  <c:v>-33.018391000000001</c:v>
                </c:pt>
                <c:pt idx="135">
                  <c:v>-33.556614000000003</c:v>
                </c:pt>
                <c:pt idx="136">
                  <c:v>-34.074089000000001</c:v>
                </c:pt>
                <c:pt idx="137">
                  <c:v>-34.563949999999998</c:v>
                </c:pt>
                <c:pt idx="138">
                  <c:v>-35.04974</c:v>
                </c:pt>
                <c:pt idx="139">
                  <c:v>-35.532809999999998</c:v>
                </c:pt>
                <c:pt idx="140">
                  <c:v>-36.014923000000003</c:v>
                </c:pt>
                <c:pt idx="141">
                  <c:v>-36.501198000000002</c:v>
                </c:pt>
                <c:pt idx="142">
                  <c:v>-36.989780000000003</c:v>
                </c:pt>
                <c:pt idx="143">
                  <c:v>-37.463000999999998</c:v>
                </c:pt>
                <c:pt idx="144">
                  <c:v>-37.896332000000001</c:v>
                </c:pt>
                <c:pt idx="145">
                  <c:v>-38.298972999999997</c:v>
                </c:pt>
                <c:pt idx="146">
                  <c:v>-38.641826999999999</c:v>
                </c:pt>
                <c:pt idx="147">
                  <c:v>-38.947094</c:v>
                </c:pt>
                <c:pt idx="148">
                  <c:v>-39.189422999999998</c:v>
                </c:pt>
                <c:pt idx="149">
                  <c:v>-39.374439000000002</c:v>
                </c:pt>
                <c:pt idx="150">
                  <c:v>-39.477581000000001</c:v>
                </c:pt>
                <c:pt idx="151">
                  <c:v>-39.508099000000001</c:v>
                </c:pt>
                <c:pt idx="152">
                  <c:v>-39.439754000000001</c:v>
                </c:pt>
                <c:pt idx="153">
                  <c:v>-39.302810999999998</c:v>
                </c:pt>
                <c:pt idx="154">
                  <c:v>-39.104968999999997</c:v>
                </c:pt>
                <c:pt idx="155">
                  <c:v>-38.879424999999998</c:v>
                </c:pt>
                <c:pt idx="156">
                  <c:v>-38.620303999999997</c:v>
                </c:pt>
                <c:pt idx="157">
                  <c:v>-38.364269</c:v>
                </c:pt>
                <c:pt idx="158">
                  <c:v>-38.095863000000001</c:v>
                </c:pt>
                <c:pt idx="159">
                  <c:v>-37.841492000000002</c:v>
                </c:pt>
                <c:pt idx="160">
                  <c:v>-37.568710000000003</c:v>
                </c:pt>
                <c:pt idx="161">
                  <c:v>-37.301315000000002</c:v>
                </c:pt>
                <c:pt idx="162">
                  <c:v>-37.028522000000002</c:v>
                </c:pt>
                <c:pt idx="163">
                  <c:v>-36.775931999999997</c:v>
                </c:pt>
                <c:pt idx="164">
                  <c:v>-36.489426000000002</c:v>
                </c:pt>
                <c:pt idx="165">
                  <c:v>-36.237949</c:v>
                </c:pt>
                <c:pt idx="166">
                  <c:v>-35.999428000000002</c:v>
                </c:pt>
                <c:pt idx="167">
                  <c:v>-35.789394000000001</c:v>
                </c:pt>
                <c:pt idx="168">
                  <c:v>-35.56147</c:v>
                </c:pt>
                <c:pt idx="169">
                  <c:v>-35.387309999999999</c:v>
                </c:pt>
                <c:pt idx="170">
                  <c:v>-35.201469000000003</c:v>
                </c:pt>
                <c:pt idx="171">
                  <c:v>-35.046146</c:v>
                </c:pt>
                <c:pt idx="172">
                  <c:v>-34.886723000000003</c:v>
                </c:pt>
                <c:pt idx="173">
                  <c:v>-34.768559000000003</c:v>
                </c:pt>
                <c:pt idx="174">
                  <c:v>-34.647449000000002</c:v>
                </c:pt>
                <c:pt idx="175">
                  <c:v>-34.586739000000001</c:v>
                </c:pt>
                <c:pt idx="176">
                  <c:v>-34.494793000000001</c:v>
                </c:pt>
                <c:pt idx="177">
                  <c:v>-34.415241000000002</c:v>
                </c:pt>
                <c:pt idx="178">
                  <c:v>-34.333762999999998</c:v>
                </c:pt>
                <c:pt idx="179">
                  <c:v>-34.232745999999999</c:v>
                </c:pt>
                <c:pt idx="180">
                  <c:v>-34.106808000000001</c:v>
                </c:pt>
                <c:pt idx="181">
                  <c:v>-33.996639000000002</c:v>
                </c:pt>
                <c:pt idx="182">
                  <c:v>-33.935448000000001</c:v>
                </c:pt>
                <c:pt idx="183">
                  <c:v>-33.861122000000002</c:v>
                </c:pt>
                <c:pt idx="184">
                  <c:v>-33.851196000000002</c:v>
                </c:pt>
                <c:pt idx="185">
                  <c:v>-33.823264999999999</c:v>
                </c:pt>
                <c:pt idx="186">
                  <c:v>-33.829982999999999</c:v>
                </c:pt>
                <c:pt idx="187">
                  <c:v>-33.785682999999999</c:v>
                </c:pt>
                <c:pt idx="188">
                  <c:v>-33.747428999999997</c:v>
                </c:pt>
                <c:pt idx="189">
                  <c:v>-33.655766</c:v>
                </c:pt>
                <c:pt idx="190">
                  <c:v>-33.555084000000001</c:v>
                </c:pt>
                <c:pt idx="191">
                  <c:v>-33.422229999999999</c:v>
                </c:pt>
                <c:pt idx="192">
                  <c:v>-33.254944000000002</c:v>
                </c:pt>
                <c:pt idx="193">
                  <c:v>-33.058661999999998</c:v>
                </c:pt>
                <c:pt idx="194">
                  <c:v>-32.842182000000001</c:v>
                </c:pt>
                <c:pt idx="195">
                  <c:v>-32.593758000000001</c:v>
                </c:pt>
                <c:pt idx="196">
                  <c:v>-32.287421999999999</c:v>
                </c:pt>
                <c:pt idx="197">
                  <c:v>-31.964759999999998</c:v>
                </c:pt>
                <c:pt idx="198">
                  <c:v>-31.619484</c:v>
                </c:pt>
                <c:pt idx="199">
                  <c:v>-31.325818999999999</c:v>
                </c:pt>
                <c:pt idx="200">
                  <c:v>-31.092541000000001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1-40F3-8A99-60C24F4C60D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-55.917628999999998</c:v>
                </c:pt>
                <c:pt idx="1">
                  <c:v>-54.713771999999999</c:v>
                </c:pt>
                <c:pt idx="2">
                  <c:v>-53.268859999999997</c:v>
                </c:pt>
                <c:pt idx="3">
                  <c:v>-51.537182000000001</c:v>
                </c:pt>
                <c:pt idx="4">
                  <c:v>-50.055453999999997</c:v>
                </c:pt>
                <c:pt idx="5">
                  <c:v>-48.52393</c:v>
                </c:pt>
                <c:pt idx="6">
                  <c:v>-47.303215000000002</c:v>
                </c:pt>
                <c:pt idx="7">
                  <c:v>-46.046332999999997</c:v>
                </c:pt>
                <c:pt idx="8">
                  <c:v>-44.913815</c:v>
                </c:pt>
                <c:pt idx="9">
                  <c:v>-43.716034000000001</c:v>
                </c:pt>
                <c:pt idx="10">
                  <c:v>-42.607109000000001</c:v>
                </c:pt>
                <c:pt idx="11">
                  <c:v>-41.576552999999997</c:v>
                </c:pt>
                <c:pt idx="12">
                  <c:v>-40.679577000000002</c:v>
                </c:pt>
                <c:pt idx="13">
                  <c:v>-39.700313999999999</c:v>
                </c:pt>
                <c:pt idx="14">
                  <c:v>-38.813693999999998</c:v>
                </c:pt>
                <c:pt idx="15">
                  <c:v>-37.935935999999998</c:v>
                </c:pt>
                <c:pt idx="16">
                  <c:v>-37.050198000000002</c:v>
                </c:pt>
                <c:pt idx="17">
                  <c:v>-36.138503999999998</c:v>
                </c:pt>
                <c:pt idx="18">
                  <c:v>-35.323802999999998</c:v>
                </c:pt>
                <c:pt idx="19">
                  <c:v>-34.515765999999999</c:v>
                </c:pt>
                <c:pt idx="20">
                  <c:v>-33.690105000000003</c:v>
                </c:pt>
                <c:pt idx="21">
                  <c:v>-32.961224000000001</c:v>
                </c:pt>
                <c:pt idx="22">
                  <c:v>-32.366833</c:v>
                </c:pt>
                <c:pt idx="23">
                  <c:v>-31.957884</c:v>
                </c:pt>
                <c:pt idx="24">
                  <c:v>-31.696504999999998</c:v>
                </c:pt>
                <c:pt idx="25">
                  <c:v>-31.613282999999999</c:v>
                </c:pt>
                <c:pt idx="26">
                  <c:v>-31.447223999999999</c:v>
                </c:pt>
                <c:pt idx="27">
                  <c:v>-31.204426000000002</c:v>
                </c:pt>
                <c:pt idx="28">
                  <c:v>-30.844622000000001</c:v>
                </c:pt>
                <c:pt idx="29">
                  <c:v>-30.442361999999999</c:v>
                </c:pt>
                <c:pt idx="30">
                  <c:v>-29.924327999999999</c:v>
                </c:pt>
                <c:pt idx="31">
                  <c:v>-29.467625000000002</c:v>
                </c:pt>
                <c:pt idx="32">
                  <c:v>-29.072631999999999</c:v>
                </c:pt>
                <c:pt idx="33">
                  <c:v>-28.745066000000001</c:v>
                </c:pt>
                <c:pt idx="34">
                  <c:v>-28.459066</c:v>
                </c:pt>
                <c:pt idx="35">
                  <c:v>-28.246003999999999</c:v>
                </c:pt>
                <c:pt idx="36">
                  <c:v>-28.061278999999999</c:v>
                </c:pt>
                <c:pt idx="37">
                  <c:v>-27.915405</c:v>
                </c:pt>
                <c:pt idx="38">
                  <c:v>-27.782191999999998</c:v>
                </c:pt>
                <c:pt idx="39">
                  <c:v>-27.696740999999999</c:v>
                </c:pt>
                <c:pt idx="40">
                  <c:v>-27.595113999999999</c:v>
                </c:pt>
                <c:pt idx="41">
                  <c:v>-27.600075</c:v>
                </c:pt>
                <c:pt idx="42">
                  <c:v>-27.642458000000001</c:v>
                </c:pt>
                <c:pt idx="43">
                  <c:v>-27.768039999999999</c:v>
                </c:pt>
                <c:pt idx="44">
                  <c:v>-27.908132999999999</c:v>
                </c:pt>
                <c:pt idx="45">
                  <c:v>-28.188117999999999</c:v>
                </c:pt>
                <c:pt idx="46">
                  <c:v>-28.448364000000002</c:v>
                </c:pt>
                <c:pt idx="47">
                  <c:v>-28.775600000000001</c:v>
                </c:pt>
                <c:pt idx="48">
                  <c:v>-29.047585999999999</c:v>
                </c:pt>
                <c:pt idx="49">
                  <c:v>-29.432447</c:v>
                </c:pt>
                <c:pt idx="50">
                  <c:v>-29.777687</c:v>
                </c:pt>
                <c:pt idx="51">
                  <c:v>-30.169287000000001</c:v>
                </c:pt>
                <c:pt idx="52">
                  <c:v>-30.54204</c:v>
                </c:pt>
                <c:pt idx="53">
                  <c:v>-30.996956000000001</c:v>
                </c:pt>
                <c:pt idx="54">
                  <c:v>-31.398947</c:v>
                </c:pt>
                <c:pt idx="55">
                  <c:v>-31.857344000000001</c:v>
                </c:pt>
                <c:pt idx="56">
                  <c:v>-32.310616000000003</c:v>
                </c:pt>
                <c:pt idx="57">
                  <c:v>-32.801361</c:v>
                </c:pt>
                <c:pt idx="58">
                  <c:v>-33.290554</c:v>
                </c:pt>
                <c:pt idx="59">
                  <c:v>-33.798355000000001</c:v>
                </c:pt>
                <c:pt idx="60">
                  <c:v>-34.275123999999998</c:v>
                </c:pt>
                <c:pt idx="61">
                  <c:v>-34.775295</c:v>
                </c:pt>
                <c:pt idx="62">
                  <c:v>-35.215969000000001</c:v>
                </c:pt>
                <c:pt idx="63">
                  <c:v>-35.610714000000002</c:v>
                </c:pt>
                <c:pt idx="64">
                  <c:v>-35.963698999999998</c:v>
                </c:pt>
                <c:pt idx="65">
                  <c:v>-36.339077000000003</c:v>
                </c:pt>
                <c:pt idx="66">
                  <c:v>-36.678370999999999</c:v>
                </c:pt>
                <c:pt idx="67">
                  <c:v>-37.014633000000003</c:v>
                </c:pt>
                <c:pt idx="68">
                  <c:v>-37.344898000000001</c:v>
                </c:pt>
                <c:pt idx="69">
                  <c:v>-37.678074000000002</c:v>
                </c:pt>
                <c:pt idx="70">
                  <c:v>-37.979953999999999</c:v>
                </c:pt>
                <c:pt idx="71">
                  <c:v>-38.242728999999997</c:v>
                </c:pt>
                <c:pt idx="72">
                  <c:v>-38.494129000000001</c:v>
                </c:pt>
                <c:pt idx="73">
                  <c:v>-38.708599</c:v>
                </c:pt>
                <c:pt idx="74">
                  <c:v>-38.897979999999997</c:v>
                </c:pt>
                <c:pt idx="75">
                  <c:v>-39.031436999999997</c:v>
                </c:pt>
                <c:pt idx="76">
                  <c:v>-39.131847</c:v>
                </c:pt>
                <c:pt idx="77">
                  <c:v>-39.199328999999999</c:v>
                </c:pt>
                <c:pt idx="78">
                  <c:v>-39.225169999999999</c:v>
                </c:pt>
                <c:pt idx="79">
                  <c:v>-39.215912000000003</c:v>
                </c:pt>
                <c:pt idx="80">
                  <c:v>-39.176464000000003</c:v>
                </c:pt>
                <c:pt idx="81">
                  <c:v>-39.114128000000001</c:v>
                </c:pt>
                <c:pt idx="82">
                  <c:v>-39.014927</c:v>
                </c:pt>
                <c:pt idx="83">
                  <c:v>-38.901648999999999</c:v>
                </c:pt>
                <c:pt idx="84">
                  <c:v>-38.765403999999997</c:v>
                </c:pt>
                <c:pt idx="85">
                  <c:v>-38.602997000000002</c:v>
                </c:pt>
                <c:pt idx="86">
                  <c:v>-38.433548000000002</c:v>
                </c:pt>
                <c:pt idx="87">
                  <c:v>-38.259903000000001</c:v>
                </c:pt>
                <c:pt idx="88">
                  <c:v>-38.093097999999998</c:v>
                </c:pt>
                <c:pt idx="89">
                  <c:v>-37.913628000000003</c:v>
                </c:pt>
                <c:pt idx="90">
                  <c:v>-37.744923</c:v>
                </c:pt>
                <c:pt idx="91">
                  <c:v>-37.567413000000002</c:v>
                </c:pt>
                <c:pt idx="92">
                  <c:v>-37.391876000000003</c:v>
                </c:pt>
                <c:pt idx="93">
                  <c:v>-37.215443</c:v>
                </c:pt>
                <c:pt idx="94">
                  <c:v>-37.041836000000004</c:v>
                </c:pt>
                <c:pt idx="95">
                  <c:v>-36.872104999999998</c:v>
                </c:pt>
                <c:pt idx="96">
                  <c:v>-36.701500000000003</c:v>
                </c:pt>
                <c:pt idx="97">
                  <c:v>-36.520480999999997</c:v>
                </c:pt>
                <c:pt idx="98">
                  <c:v>-36.317805999999997</c:v>
                </c:pt>
                <c:pt idx="99">
                  <c:v>-36.078738999999999</c:v>
                </c:pt>
                <c:pt idx="100">
                  <c:v>-35.828915000000002</c:v>
                </c:pt>
                <c:pt idx="101">
                  <c:v>-35.577572000000004</c:v>
                </c:pt>
                <c:pt idx="102">
                  <c:v>-35.434581999999999</c:v>
                </c:pt>
                <c:pt idx="103">
                  <c:v>-35.202896000000003</c:v>
                </c:pt>
                <c:pt idx="104">
                  <c:v>-35.399357000000002</c:v>
                </c:pt>
                <c:pt idx="105">
                  <c:v>-35.589244999999998</c:v>
                </c:pt>
                <c:pt idx="106">
                  <c:v>-35.797916000000001</c:v>
                </c:pt>
                <c:pt idx="107">
                  <c:v>-35.946841999999997</c:v>
                </c:pt>
                <c:pt idx="108">
                  <c:v>-36.260562999999998</c:v>
                </c:pt>
                <c:pt idx="109">
                  <c:v>-36.289490000000001</c:v>
                </c:pt>
                <c:pt idx="110">
                  <c:v>-36.468575000000001</c:v>
                </c:pt>
                <c:pt idx="111">
                  <c:v>-36.858241999999997</c:v>
                </c:pt>
                <c:pt idx="112">
                  <c:v>-37.522060000000003</c:v>
                </c:pt>
                <c:pt idx="113">
                  <c:v>-38.577316000000003</c:v>
                </c:pt>
                <c:pt idx="114">
                  <c:v>-40.294369000000003</c:v>
                </c:pt>
                <c:pt idx="115">
                  <c:v>-43.109923999999999</c:v>
                </c:pt>
                <c:pt idx="116">
                  <c:v>-46.420726999999999</c:v>
                </c:pt>
                <c:pt idx="117">
                  <c:v>-48.062626000000002</c:v>
                </c:pt>
                <c:pt idx="118">
                  <c:v>-48.453620999999998</c:v>
                </c:pt>
                <c:pt idx="119">
                  <c:v>-47.621357000000003</c:v>
                </c:pt>
                <c:pt idx="120">
                  <c:v>-45.213721999999997</c:v>
                </c:pt>
                <c:pt idx="121">
                  <c:v>-41.894320999999998</c:v>
                </c:pt>
                <c:pt idx="122">
                  <c:v>-39.746670000000002</c:v>
                </c:pt>
                <c:pt idx="123">
                  <c:v>-38.288657999999998</c:v>
                </c:pt>
                <c:pt idx="124">
                  <c:v>-37.203823</c:v>
                </c:pt>
                <c:pt idx="125">
                  <c:v>-36.395428000000003</c:v>
                </c:pt>
                <c:pt idx="126">
                  <c:v>-35.720050999999998</c:v>
                </c:pt>
                <c:pt idx="127">
                  <c:v>-35.177768999999998</c:v>
                </c:pt>
                <c:pt idx="128">
                  <c:v>-34.708148999999999</c:v>
                </c:pt>
                <c:pt idx="129">
                  <c:v>-34.282322000000001</c:v>
                </c:pt>
                <c:pt idx="130">
                  <c:v>-33.881343999999999</c:v>
                </c:pt>
                <c:pt idx="131">
                  <c:v>-33.514609999999998</c:v>
                </c:pt>
                <c:pt idx="132">
                  <c:v>-33.173980999999998</c:v>
                </c:pt>
                <c:pt idx="133">
                  <c:v>-32.856524999999998</c:v>
                </c:pt>
                <c:pt idx="134">
                  <c:v>-32.565928999999997</c:v>
                </c:pt>
                <c:pt idx="135">
                  <c:v>-32.302166</c:v>
                </c:pt>
                <c:pt idx="136">
                  <c:v>-32.056835</c:v>
                </c:pt>
                <c:pt idx="137">
                  <c:v>-31.826384999999998</c:v>
                </c:pt>
                <c:pt idx="138">
                  <c:v>-31.603356999999999</c:v>
                </c:pt>
                <c:pt idx="139">
                  <c:v>-31.386548999999999</c:v>
                </c:pt>
                <c:pt idx="140">
                  <c:v>-31.183729</c:v>
                </c:pt>
                <c:pt idx="141">
                  <c:v>-30.992666</c:v>
                </c:pt>
                <c:pt idx="142">
                  <c:v>-30.825749999999999</c:v>
                </c:pt>
                <c:pt idx="143">
                  <c:v>-30.680145</c:v>
                </c:pt>
                <c:pt idx="144">
                  <c:v>-30.569029</c:v>
                </c:pt>
                <c:pt idx="145">
                  <c:v>-30.490023000000001</c:v>
                </c:pt>
                <c:pt idx="146">
                  <c:v>-30.448682999999999</c:v>
                </c:pt>
                <c:pt idx="147">
                  <c:v>-30.451395000000002</c:v>
                </c:pt>
                <c:pt idx="148">
                  <c:v>-30.502375000000001</c:v>
                </c:pt>
                <c:pt idx="149">
                  <c:v>-30.596541999999999</c:v>
                </c:pt>
                <c:pt idx="150">
                  <c:v>-30.72109</c:v>
                </c:pt>
                <c:pt idx="151">
                  <c:v>-30.894175000000001</c:v>
                </c:pt>
                <c:pt idx="152">
                  <c:v>-31.075648999999999</c:v>
                </c:pt>
                <c:pt idx="153">
                  <c:v>-31.278524000000001</c:v>
                </c:pt>
                <c:pt idx="154">
                  <c:v>-31.487349999999999</c:v>
                </c:pt>
                <c:pt idx="155">
                  <c:v>-31.698305000000001</c:v>
                </c:pt>
                <c:pt idx="156">
                  <c:v>-31.90279</c:v>
                </c:pt>
                <c:pt idx="157">
                  <c:v>-32.11121</c:v>
                </c:pt>
                <c:pt idx="158">
                  <c:v>-32.306930999999999</c:v>
                </c:pt>
                <c:pt idx="159">
                  <c:v>-32.478904999999997</c:v>
                </c:pt>
                <c:pt idx="160">
                  <c:v>-32.656917999999997</c:v>
                </c:pt>
                <c:pt idx="161">
                  <c:v>-32.812812999999998</c:v>
                </c:pt>
                <c:pt idx="162">
                  <c:v>-32.960422999999999</c:v>
                </c:pt>
                <c:pt idx="163">
                  <c:v>-33.098182999999999</c:v>
                </c:pt>
                <c:pt idx="164">
                  <c:v>-33.230426999999999</c:v>
                </c:pt>
                <c:pt idx="165">
                  <c:v>-33.347019000000003</c:v>
                </c:pt>
                <c:pt idx="166">
                  <c:v>-33.462437000000001</c:v>
                </c:pt>
                <c:pt idx="167">
                  <c:v>-33.566906000000003</c:v>
                </c:pt>
                <c:pt idx="168">
                  <c:v>-33.672676000000003</c:v>
                </c:pt>
                <c:pt idx="169">
                  <c:v>-33.792175</c:v>
                </c:pt>
                <c:pt idx="170">
                  <c:v>-33.911090999999999</c:v>
                </c:pt>
                <c:pt idx="171">
                  <c:v>-34.032344999999999</c:v>
                </c:pt>
                <c:pt idx="172">
                  <c:v>-34.170994</c:v>
                </c:pt>
                <c:pt idx="173">
                  <c:v>-34.309196</c:v>
                </c:pt>
                <c:pt idx="174">
                  <c:v>-34.449801999999998</c:v>
                </c:pt>
                <c:pt idx="175">
                  <c:v>-34.604236999999998</c:v>
                </c:pt>
                <c:pt idx="176">
                  <c:v>-34.770828000000002</c:v>
                </c:pt>
                <c:pt idx="177">
                  <c:v>-34.952164000000003</c:v>
                </c:pt>
                <c:pt idx="178">
                  <c:v>-35.105727999999999</c:v>
                </c:pt>
                <c:pt idx="179">
                  <c:v>-35.254168999999997</c:v>
                </c:pt>
                <c:pt idx="180">
                  <c:v>-35.407924999999999</c:v>
                </c:pt>
                <c:pt idx="181">
                  <c:v>-35.547984999999997</c:v>
                </c:pt>
                <c:pt idx="182">
                  <c:v>-35.692791</c:v>
                </c:pt>
                <c:pt idx="183">
                  <c:v>-35.862941999999997</c:v>
                </c:pt>
                <c:pt idx="184">
                  <c:v>-36.055401000000003</c:v>
                </c:pt>
                <c:pt idx="185">
                  <c:v>-36.237034000000001</c:v>
                </c:pt>
                <c:pt idx="186">
                  <c:v>-36.438727999999998</c:v>
                </c:pt>
                <c:pt idx="187">
                  <c:v>-36.613453</c:v>
                </c:pt>
                <c:pt idx="188">
                  <c:v>-36.796149999999997</c:v>
                </c:pt>
                <c:pt idx="189">
                  <c:v>-36.958984000000001</c:v>
                </c:pt>
                <c:pt idx="190">
                  <c:v>-37.123119000000003</c:v>
                </c:pt>
                <c:pt idx="191">
                  <c:v>-37.278790000000001</c:v>
                </c:pt>
                <c:pt idx="192">
                  <c:v>-37.423634</c:v>
                </c:pt>
                <c:pt idx="193">
                  <c:v>-37.554943000000002</c:v>
                </c:pt>
                <c:pt idx="194">
                  <c:v>-37.657882999999998</c:v>
                </c:pt>
                <c:pt idx="195">
                  <c:v>-37.725574000000002</c:v>
                </c:pt>
                <c:pt idx="196">
                  <c:v>-37.745570999999998</c:v>
                </c:pt>
                <c:pt idx="197">
                  <c:v>-37.713459</c:v>
                </c:pt>
                <c:pt idx="198">
                  <c:v>-37.625805</c:v>
                </c:pt>
                <c:pt idx="199">
                  <c:v>-37.537765999999998</c:v>
                </c:pt>
                <c:pt idx="200">
                  <c:v>-37.455222999999997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71-40F3-8A99-60C24F4C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34912"/>
        <c:axId val="114936832"/>
      </c:scatterChart>
      <c:valAx>
        <c:axId val="114934912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936832"/>
        <c:crosses val="autoZero"/>
        <c:crossBetween val="midCat"/>
        <c:majorUnit val="5"/>
      </c:valAx>
      <c:valAx>
        <c:axId val="114936832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93491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478331959003722"/>
          <c:y val="0.69520231846019254"/>
          <c:w val="0.27909273799303214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6594992818119472"/>
          <c:y val="1.942220764071157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47739865850102E-2"/>
          <c:w val="0.76542713682528862"/>
          <c:h val="0.716770195392242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CLvsLO!$R$2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CLvsLO!$R$5:$R$205</c:f>
              <c:numCache>
                <c:formatCode>General</c:formatCode>
                <c:ptCount val="201"/>
                <c:pt idx="0">
                  <c:v>-20.120930000000001</c:v>
                </c:pt>
                <c:pt idx="1">
                  <c:v>-19.670303000000001</c:v>
                </c:pt>
                <c:pt idx="2">
                  <c:v>-19.013566999999998</c:v>
                </c:pt>
                <c:pt idx="3">
                  <c:v>-18.212523999999998</c:v>
                </c:pt>
                <c:pt idx="4">
                  <c:v>-17.386616</c:v>
                </c:pt>
                <c:pt idx="5">
                  <c:v>-16.559925</c:v>
                </c:pt>
                <c:pt idx="6">
                  <c:v>-15.661588999999999</c:v>
                </c:pt>
                <c:pt idx="7">
                  <c:v>-14.789241000000001</c:v>
                </c:pt>
                <c:pt idx="8">
                  <c:v>-13.898714999999999</c:v>
                </c:pt>
                <c:pt idx="9">
                  <c:v>-13.039728999999999</c:v>
                </c:pt>
                <c:pt idx="10">
                  <c:v>-12.245799999999999</c:v>
                </c:pt>
                <c:pt idx="11">
                  <c:v>-11.546471</c:v>
                </c:pt>
                <c:pt idx="12">
                  <c:v>-10.944941999999999</c:v>
                </c:pt>
                <c:pt idx="13">
                  <c:v>-10.439978999999999</c:v>
                </c:pt>
                <c:pt idx="14">
                  <c:v>-10.006879</c:v>
                </c:pt>
                <c:pt idx="15">
                  <c:v>-9.6549519999999998</c:v>
                </c:pt>
                <c:pt idx="16">
                  <c:v>-9.3509340000000005</c:v>
                </c:pt>
                <c:pt idx="17">
                  <c:v>-9.1049299000000001</c:v>
                </c:pt>
                <c:pt idx="18">
                  <c:v>-8.9065971000000008</c:v>
                </c:pt>
                <c:pt idx="19">
                  <c:v>-8.7577561999999993</c:v>
                </c:pt>
                <c:pt idx="20">
                  <c:v>-8.6392422</c:v>
                </c:pt>
                <c:pt idx="21">
                  <c:v>-8.5741776999999999</c:v>
                </c:pt>
                <c:pt idx="22">
                  <c:v>-8.5255165000000002</c:v>
                </c:pt>
                <c:pt idx="23">
                  <c:v>-8.5044508000000008</c:v>
                </c:pt>
                <c:pt idx="24">
                  <c:v>-8.5013828</c:v>
                </c:pt>
                <c:pt idx="25">
                  <c:v>-8.5164708999999998</c:v>
                </c:pt>
                <c:pt idx="26">
                  <c:v>-8.5234833000000005</c:v>
                </c:pt>
                <c:pt idx="27">
                  <c:v>-8.5379123999999997</c:v>
                </c:pt>
                <c:pt idx="28">
                  <c:v>-8.5379971999999995</c:v>
                </c:pt>
                <c:pt idx="29">
                  <c:v>-8.5195559999999997</c:v>
                </c:pt>
                <c:pt idx="30">
                  <c:v>-8.4969692000000006</c:v>
                </c:pt>
                <c:pt idx="31">
                  <c:v>-8.4645595999999994</c:v>
                </c:pt>
                <c:pt idx="32">
                  <c:v>-8.4314976000000001</c:v>
                </c:pt>
                <c:pt idx="33">
                  <c:v>-8.4072790000000008</c:v>
                </c:pt>
                <c:pt idx="34">
                  <c:v>-8.3852767999999998</c:v>
                </c:pt>
                <c:pt idx="35">
                  <c:v>-8.3605813999999992</c:v>
                </c:pt>
                <c:pt idx="36">
                  <c:v>-8.3600882999999993</c:v>
                </c:pt>
                <c:pt idx="37">
                  <c:v>-8.3551129999999993</c:v>
                </c:pt>
                <c:pt idx="38">
                  <c:v>-8.3406315000000006</c:v>
                </c:pt>
                <c:pt idx="39">
                  <c:v>-8.3237714999999994</c:v>
                </c:pt>
                <c:pt idx="40">
                  <c:v>-8.2944489000000008</c:v>
                </c:pt>
                <c:pt idx="41">
                  <c:v>-8.2517347000000001</c:v>
                </c:pt>
                <c:pt idx="42">
                  <c:v>-8.2035017000000003</c:v>
                </c:pt>
                <c:pt idx="43">
                  <c:v>-8.1559582000000006</c:v>
                </c:pt>
                <c:pt idx="44">
                  <c:v>-8.0992984999999997</c:v>
                </c:pt>
                <c:pt idx="45">
                  <c:v>-8.0569457999999994</c:v>
                </c:pt>
                <c:pt idx="46">
                  <c:v>-8.0223321999999992</c:v>
                </c:pt>
                <c:pt idx="47">
                  <c:v>-7.9913359000000002</c:v>
                </c:pt>
                <c:pt idx="48">
                  <c:v>-7.9715065999999997</c:v>
                </c:pt>
                <c:pt idx="49">
                  <c:v>-7.9790086999999996</c:v>
                </c:pt>
                <c:pt idx="50">
                  <c:v>-7.9890350999999997</c:v>
                </c:pt>
                <c:pt idx="51">
                  <c:v>-8.0114125999999999</c:v>
                </c:pt>
                <c:pt idx="52">
                  <c:v>-8.0583571999999997</c:v>
                </c:pt>
                <c:pt idx="53">
                  <c:v>-8.1187172000000007</c:v>
                </c:pt>
                <c:pt idx="54">
                  <c:v>-8.1998719999999992</c:v>
                </c:pt>
                <c:pt idx="55">
                  <c:v>-8.3053369999999997</c:v>
                </c:pt>
                <c:pt idx="56">
                  <c:v>-8.4242697</c:v>
                </c:pt>
                <c:pt idx="57">
                  <c:v>-8.5468960000000003</c:v>
                </c:pt>
                <c:pt idx="58">
                  <c:v>-8.675808</c:v>
                </c:pt>
                <c:pt idx="59">
                  <c:v>-8.7950859000000001</c:v>
                </c:pt>
                <c:pt idx="60">
                  <c:v>-8.8945340999999996</c:v>
                </c:pt>
                <c:pt idx="61">
                  <c:v>-8.9851618000000002</c:v>
                </c:pt>
                <c:pt idx="62">
                  <c:v>-9.0683974999999997</c:v>
                </c:pt>
                <c:pt idx="63">
                  <c:v>-9.1316346999999993</c:v>
                </c:pt>
                <c:pt idx="64">
                  <c:v>-9.1939200999999997</c:v>
                </c:pt>
                <c:pt idx="65">
                  <c:v>-9.2465115000000004</c:v>
                </c:pt>
                <c:pt idx="66">
                  <c:v>-9.2890282000000006</c:v>
                </c:pt>
                <c:pt idx="67">
                  <c:v>-9.3266115000000003</c:v>
                </c:pt>
                <c:pt idx="68">
                  <c:v>-9.3651923999999998</c:v>
                </c:pt>
                <c:pt idx="69">
                  <c:v>-9.3814639999999994</c:v>
                </c:pt>
                <c:pt idx="70">
                  <c:v>-9.4030799999999992</c:v>
                </c:pt>
                <c:pt idx="71">
                  <c:v>-9.4243670000000002</c:v>
                </c:pt>
                <c:pt idx="72">
                  <c:v>-9.4341182999999997</c:v>
                </c:pt>
                <c:pt idx="73">
                  <c:v>-9.4394826999999992</c:v>
                </c:pt>
                <c:pt idx="74">
                  <c:v>-9.4429397999999996</c:v>
                </c:pt>
                <c:pt idx="75">
                  <c:v>-9.4349326999999992</c:v>
                </c:pt>
                <c:pt idx="76">
                  <c:v>-9.4164227999999994</c:v>
                </c:pt>
                <c:pt idx="77">
                  <c:v>-9.3943881999999999</c:v>
                </c:pt>
                <c:pt idx="78">
                  <c:v>-9.3646230999999993</c:v>
                </c:pt>
                <c:pt idx="79">
                  <c:v>-9.3400669000000001</c:v>
                </c:pt>
                <c:pt idx="80">
                  <c:v>-9.3107357000000004</c:v>
                </c:pt>
                <c:pt idx="81">
                  <c:v>-9.2762632000000007</c:v>
                </c:pt>
                <c:pt idx="82">
                  <c:v>-9.2430991999999996</c:v>
                </c:pt>
                <c:pt idx="83">
                  <c:v>-9.2142152999999993</c:v>
                </c:pt>
                <c:pt idx="84">
                  <c:v>-9.1812085999999997</c:v>
                </c:pt>
                <c:pt idx="85">
                  <c:v>-9.1593142000000007</c:v>
                </c:pt>
                <c:pt idx="86">
                  <c:v>-9.1409091999999994</c:v>
                </c:pt>
                <c:pt idx="87">
                  <c:v>-9.1233730000000008</c:v>
                </c:pt>
                <c:pt idx="88">
                  <c:v>-9.1033802000000001</c:v>
                </c:pt>
                <c:pt idx="89">
                  <c:v>-9.0857544000000008</c:v>
                </c:pt>
                <c:pt idx="90">
                  <c:v>-9.0561665999999992</c:v>
                </c:pt>
                <c:pt idx="91">
                  <c:v>-9.0296021</c:v>
                </c:pt>
                <c:pt idx="92">
                  <c:v>-8.9870338000000007</c:v>
                </c:pt>
                <c:pt idx="93">
                  <c:v>-8.9344596999999997</c:v>
                </c:pt>
                <c:pt idx="94">
                  <c:v>-8.8843622</c:v>
                </c:pt>
                <c:pt idx="95">
                  <c:v>-8.8387861000000001</c:v>
                </c:pt>
                <c:pt idx="96">
                  <c:v>-8.7725667999999999</c:v>
                </c:pt>
                <c:pt idx="97">
                  <c:v>-8.7226896000000007</c:v>
                </c:pt>
                <c:pt idx="98">
                  <c:v>-8.6931838999999993</c:v>
                </c:pt>
                <c:pt idx="99">
                  <c:v>-8.6690588000000002</c:v>
                </c:pt>
                <c:pt idx="100">
                  <c:v>-8.6288079999999994</c:v>
                </c:pt>
                <c:pt idx="101">
                  <c:v>-8.6114987999999997</c:v>
                </c:pt>
                <c:pt idx="102">
                  <c:v>-8.5985402999999998</c:v>
                </c:pt>
                <c:pt idx="103">
                  <c:v>-8.5897131000000009</c:v>
                </c:pt>
                <c:pt idx="104">
                  <c:v>-8.5775862000000007</c:v>
                </c:pt>
                <c:pt idx="105">
                  <c:v>-8.5886116000000001</c:v>
                </c:pt>
                <c:pt idx="106">
                  <c:v>-8.6018208999999999</c:v>
                </c:pt>
                <c:pt idx="107">
                  <c:v>-8.6106204999999996</c:v>
                </c:pt>
                <c:pt idx="108">
                  <c:v>-8.6087723</c:v>
                </c:pt>
                <c:pt idx="109">
                  <c:v>-8.6334123999999992</c:v>
                </c:pt>
                <c:pt idx="110">
                  <c:v>-8.6757401999999999</c:v>
                </c:pt>
                <c:pt idx="111">
                  <c:v>-8.7319937000000003</c:v>
                </c:pt>
                <c:pt idx="112">
                  <c:v>-8.7999057999999994</c:v>
                </c:pt>
                <c:pt idx="113">
                  <c:v>-8.8776369000000006</c:v>
                </c:pt>
                <c:pt idx="114">
                  <c:v>-8.9264373999999993</c:v>
                </c:pt>
                <c:pt idx="115">
                  <c:v>-8.9609279999999991</c:v>
                </c:pt>
                <c:pt idx="116">
                  <c:v>-8.9751691999999998</c:v>
                </c:pt>
                <c:pt idx="117">
                  <c:v>-8.9753819000000004</c:v>
                </c:pt>
                <c:pt idx="118">
                  <c:v>-8.9566031000000006</c:v>
                </c:pt>
                <c:pt idx="119">
                  <c:v>-8.9368581999999996</c:v>
                </c:pt>
                <c:pt idx="120">
                  <c:v>-8.9118508999999992</c:v>
                </c:pt>
                <c:pt idx="121">
                  <c:v>-8.8828831000000008</c:v>
                </c:pt>
                <c:pt idx="122">
                  <c:v>-8.8547258000000006</c:v>
                </c:pt>
                <c:pt idx="123">
                  <c:v>-8.8386554999999998</c:v>
                </c:pt>
                <c:pt idx="124">
                  <c:v>-8.8303661000000009</c:v>
                </c:pt>
                <c:pt idx="125">
                  <c:v>-8.8259191999999995</c:v>
                </c:pt>
                <c:pt idx="126">
                  <c:v>-8.8283634000000006</c:v>
                </c:pt>
                <c:pt idx="127">
                  <c:v>-8.8404807999999999</c:v>
                </c:pt>
                <c:pt idx="128">
                  <c:v>-8.8450384</c:v>
                </c:pt>
                <c:pt idx="129">
                  <c:v>-8.8503790000000002</c:v>
                </c:pt>
                <c:pt idx="130">
                  <c:v>-8.8578519999999994</c:v>
                </c:pt>
                <c:pt idx="131">
                  <c:v>-8.8729191000000007</c:v>
                </c:pt>
                <c:pt idx="132">
                  <c:v>-8.8897628999999991</c:v>
                </c:pt>
                <c:pt idx="133">
                  <c:v>-8.9190044000000004</c:v>
                </c:pt>
                <c:pt idx="134">
                  <c:v>-8.9395656999999993</c:v>
                </c:pt>
                <c:pt idx="135">
                  <c:v>-8.9632263000000005</c:v>
                </c:pt>
                <c:pt idx="136">
                  <c:v>-8.9894532999999992</c:v>
                </c:pt>
                <c:pt idx="137">
                  <c:v>-9.0094252000000008</c:v>
                </c:pt>
                <c:pt idx="138">
                  <c:v>-9.0128269000000003</c:v>
                </c:pt>
                <c:pt idx="139">
                  <c:v>-9.0262957000000004</c:v>
                </c:pt>
                <c:pt idx="140">
                  <c:v>-9.0450163000000003</c:v>
                </c:pt>
                <c:pt idx="141">
                  <c:v>-9.0509538999999997</c:v>
                </c:pt>
                <c:pt idx="142">
                  <c:v>-9.0529651999999992</c:v>
                </c:pt>
                <c:pt idx="143">
                  <c:v>-9.0610465999999992</c:v>
                </c:pt>
                <c:pt idx="144">
                  <c:v>-9.0596312999999995</c:v>
                </c:pt>
                <c:pt idx="145">
                  <c:v>-9.0541152999999994</c:v>
                </c:pt>
                <c:pt idx="146">
                  <c:v>-9.0472049999999999</c:v>
                </c:pt>
                <c:pt idx="147">
                  <c:v>-9.0420169999999995</c:v>
                </c:pt>
                <c:pt idx="148">
                  <c:v>-9.0411929999999998</c:v>
                </c:pt>
                <c:pt idx="149">
                  <c:v>-9.0410280000000007</c:v>
                </c:pt>
                <c:pt idx="150">
                  <c:v>-9.0305146999999995</c:v>
                </c:pt>
                <c:pt idx="151">
                  <c:v>-9.0280141999999994</c:v>
                </c:pt>
                <c:pt idx="152">
                  <c:v>-9.0216168999999997</c:v>
                </c:pt>
                <c:pt idx="153">
                  <c:v>-9.0115584999999996</c:v>
                </c:pt>
                <c:pt idx="154">
                  <c:v>-8.9997234000000006</c:v>
                </c:pt>
                <c:pt idx="155">
                  <c:v>-8.9947824000000001</c:v>
                </c:pt>
                <c:pt idx="156">
                  <c:v>-8.9865092999999998</c:v>
                </c:pt>
                <c:pt idx="157">
                  <c:v>-8.9900465000000001</c:v>
                </c:pt>
                <c:pt idx="158">
                  <c:v>-8.9980965000000008</c:v>
                </c:pt>
                <c:pt idx="159">
                  <c:v>-9.0137339000000001</c:v>
                </c:pt>
                <c:pt idx="160">
                  <c:v>-9.0285215000000001</c:v>
                </c:pt>
                <c:pt idx="161">
                  <c:v>-9.0574493</c:v>
                </c:pt>
                <c:pt idx="162">
                  <c:v>-9.0749911999999995</c:v>
                </c:pt>
                <c:pt idx="163">
                  <c:v>-9.1015654000000001</c:v>
                </c:pt>
                <c:pt idx="164">
                  <c:v>-9.1415205000000004</c:v>
                </c:pt>
                <c:pt idx="165">
                  <c:v>-9.1796799</c:v>
                </c:pt>
                <c:pt idx="166">
                  <c:v>-9.2099256999999994</c:v>
                </c:pt>
                <c:pt idx="167">
                  <c:v>-9.2538699999999992</c:v>
                </c:pt>
                <c:pt idx="168">
                  <c:v>-9.2869930000000007</c:v>
                </c:pt>
                <c:pt idx="169">
                  <c:v>-9.3067998999999997</c:v>
                </c:pt>
                <c:pt idx="170">
                  <c:v>-9.3375892999999994</c:v>
                </c:pt>
                <c:pt idx="171">
                  <c:v>-9.3744601999999997</c:v>
                </c:pt>
                <c:pt idx="172">
                  <c:v>-9.4238472000000009</c:v>
                </c:pt>
                <c:pt idx="173">
                  <c:v>-9.4974842000000006</c:v>
                </c:pt>
                <c:pt idx="174">
                  <c:v>-9.5653000000000006</c:v>
                </c:pt>
                <c:pt idx="175">
                  <c:v>-9.6435546999999993</c:v>
                </c:pt>
                <c:pt idx="176">
                  <c:v>-9.7132453999999999</c:v>
                </c:pt>
                <c:pt idx="177">
                  <c:v>-9.7807236</c:v>
                </c:pt>
                <c:pt idx="178">
                  <c:v>-9.8352537000000009</c:v>
                </c:pt>
                <c:pt idx="179">
                  <c:v>-9.8976974000000002</c:v>
                </c:pt>
                <c:pt idx="180">
                  <c:v>-9.9479818000000009</c:v>
                </c:pt>
                <c:pt idx="181">
                  <c:v>-10.003054000000001</c:v>
                </c:pt>
                <c:pt idx="182">
                  <c:v>-10.046875999999999</c:v>
                </c:pt>
                <c:pt idx="183">
                  <c:v>-10.092689</c:v>
                </c:pt>
                <c:pt idx="184">
                  <c:v>-10.137943999999999</c:v>
                </c:pt>
                <c:pt idx="185">
                  <c:v>-10.188644999999999</c:v>
                </c:pt>
                <c:pt idx="186">
                  <c:v>-10.243447</c:v>
                </c:pt>
                <c:pt idx="187">
                  <c:v>-10.307312</c:v>
                </c:pt>
                <c:pt idx="188">
                  <c:v>-10.373449000000001</c:v>
                </c:pt>
                <c:pt idx="189">
                  <c:v>-10.452427999999999</c:v>
                </c:pt>
                <c:pt idx="190">
                  <c:v>-10.534368000000001</c:v>
                </c:pt>
                <c:pt idx="191">
                  <c:v>-10.627433999999999</c:v>
                </c:pt>
                <c:pt idx="192">
                  <c:v>-10.72438</c:v>
                </c:pt>
                <c:pt idx="193">
                  <c:v>-10.813497</c:v>
                </c:pt>
                <c:pt idx="194">
                  <c:v>-10.902302000000001</c:v>
                </c:pt>
                <c:pt idx="195">
                  <c:v>-10.982353</c:v>
                </c:pt>
                <c:pt idx="196">
                  <c:v>-11.039433000000001</c:v>
                </c:pt>
                <c:pt idx="197">
                  <c:v>-11.095471</c:v>
                </c:pt>
                <c:pt idx="198">
                  <c:v>-11.151073999999999</c:v>
                </c:pt>
                <c:pt idx="199">
                  <c:v>-11.187772000000001</c:v>
                </c:pt>
                <c:pt idx="200">
                  <c:v>-11.215157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CLvsLO!$S$2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-20.928515999999998</c:v>
                </c:pt>
                <c:pt idx="1">
                  <c:v>-20.158293</c:v>
                </c:pt>
                <c:pt idx="2">
                  <c:v>-19.190211999999999</c:v>
                </c:pt>
                <c:pt idx="3">
                  <c:v>-18.715485000000001</c:v>
                </c:pt>
                <c:pt idx="4">
                  <c:v>-17.549741999999998</c:v>
                </c:pt>
                <c:pt idx="5">
                  <c:v>-16.818691000000001</c:v>
                </c:pt>
                <c:pt idx="6">
                  <c:v>-16.026444999999999</c:v>
                </c:pt>
                <c:pt idx="7">
                  <c:v>-15.004944999999999</c:v>
                </c:pt>
                <c:pt idx="8">
                  <c:v>-13.991144</c:v>
                </c:pt>
                <c:pt idx="9">
                  <c:v>-13.062096</c:v>
                </c:pt>
                <c:pt idx="10">
                  <c:v>-12.221724999999999</c:v>
                </c:pt>
                <c:pt idx="11">
                  <c:v>-11.532804</c:v>
                </c:pt>
                <c:pt idx="12">
                  <c:v>-10.874924999999999</c:v>
                </c:pt>
                <c:pt idx="13">
                  <c:v>-10.427656000000001</c:v>
                </c:pt>
                <c:pt idx="14">
                  <c:v>-9.9744595999999994</c:v>
                </c:pt>
                <c:pt idx="15">
                  <c:v>-9.6587925000000006</c:v>
                </c:pt>
                <c:pt idx="16">
                  <c:v>-9.3447408999999997</c:v>
                </c:pt>
                <c:pt idx="17">
                  <c:v>-9.1486815999999997</c:v>
                </c:pt>
                <c:pt idx="18">
                  <c:v>-8.9231653000000009</c:v>
                </c:pt>
                <c:pt idx="19">
                  <c:v>-8.7978448999999994</c:v>
                </c:pt>
                <c:pt idx="20">
                  <c:v>-8.7493838999999998</c:v>
                </c:pt>
                <c:pt idx="21">
                  <c:v>-8.6665363000000006</c:v>
                </c:pt>
                <c:pt idx="22">
                  <c:v>-8.5885610999999997</c:v>
                </c:pt>
                <c:pt idx="23">
                  <c:v>-8.5939598000000004</c:v>
                </c:pt>
                <c:pt idx="24">
                  <c:v>-8.5729752000000001</c:v>
                </c:pt>
                <c:pt idx="25">
                  <c:v>-8.5713234000000007</c:v>
                </c:pt>
                <c:pt idx="26">
                  <c:v>-8.6171054999999992</c:v>
                </c:pt>
                <c:pt idx="27">
                  <c:v>-8.6238852000000001</c:v>
                </c:pt>
                <c:pt idx="28">
                  <c:v>-8.5836629999999996</c:v>
                </c:pt>
                <c:pt idx="29">
                  <c:v>-8.5906362999999999</c:v>
                </c:pt>
                <c:pt idx="30">
                  <c:v>-8.5404119000000005</c:v>
                </c:pt>
                <c:pt idx="31">
                  <c:v>-8.5106038999999996</c:v>
                </c:pt>
                <c:pt idx="32">
                  <c:v>-8.5061722</c:v>
                </c:pt>
                <c:pt idx="33">
                  <c:v>-8.4204903000000009</c:v>
                </c:pt>
                <c:pt idx="34">
                  <c:v>-8.4043645999999992</c:v>
                </c:pt>
                <c:pt idx="35">
                  <c:v>-8.4341135000000005</c:v>
                </c:pt>
                <c:pt idx="36">
                  <c:v>-8.3947524999999992</c:v>
                </c:pt>
                <c:pt idx="37">
                  <c:v>-8.3886985999999997</c:v>
                </c:pt>
                <c:pt idx="38">
                  <c:v>-8.3925877</c:v>
                </c:pt>
                <c:pt idx="39">
                  <c:v>-8.3403548999999995</c:v>
                </c:pt>
                <c:pt idx="40">
                  <c:v>-8.2977962000000005</c:v>
                </c:pt>
                <c:pt idx="41">
                  <c:v>-8.2512244999999993</c:v>
                </c:pt>
                <c:pt idx="42">
                  <c:v>-8.1965655999999996</c:v>
                </c:pt>
                <c:pt idx="43">
                  <c:v>-8.1694136000000004</c:v>
                </c:pt>
                <c:pt idx="44">
                  <c:v>-8.1151876000000005</c:v>
                </c:pt>
                <c:pt idx="45">
                  <c:v>-8.0915374999999994</c:v>
                </c:pt>
                <c:pt idx="46">
                  <c:v>-8.0036477999999995</c:v>
                </c:pt>
                <c:pt idx="47">
                  <c:v>-7.9858184000000003</c:v>
                </c:pt>
                <c:pt idx="48">
                  <c:v>-7.9871936000000003</c:v>
                </c:pt>
                <c:pt idx="49">
                  <c:v>-7.9707889999999999</c:v>
                </c:pt>
                <c:pt idx="50">
                  <c:v>-8.0047846000000007</c:v>
                </c:pt>
                <c:pt idx="51">
                  <c:v>-8.0400124000000002</c:v>
                </c:pt>
                <c:pt idx="52">
                  <c:v>-8.0597553000000008</c:v>
                </c:pt>
                <c:pt idx="53">
                  <c:v>-8.1339778999999997</c:v>
                </c:pt>
                <c:pt idx="54">
                  <c:v>-8.2319002000000001</c:v>
                </c:pt>
                <c:pt idx="55">
                  <c:v>-8.3487252999999999</c:v>
                </c:pt>
                <c:pt idx="56">
                  <c:v>-8.4972028999999996</c:v>
                </c:pt>
                <c:pt idx="57">
                  <c:v>-8.6384305999999995</c:v>
                </c:pt>
                <c:pt idx="58">
                  <c:v>-8.7737616999999997</c:v>
                </c:pt>
                <c:pt idx="59">
                  <c:v>-8.9242372999999997</c:v>
                </c:pt>
                <c:pt idx="60">
                  <c:v>-9.0059194999999992</c:v>
                </c:pt>
                <c:pt idx="61">
                  <c:v>-9.1279410999999993</c:v>
                </c:pt>
                <c:pt idx="62">
                  <c:v>-9.1682863000000001</c:v>
                </c:pt>
                <c:pt idx="63">
                  <c:v>-9.2373180000000001</c:v>
                </c:pt>
                <c:pt idx="64">
                  <c:v>-9.3161783000000007</c:v>
                </c:pt>
                <c:pt idx="65">
                  <c:v>-9.3347282000000007</c:v>
                </c:pt>
                <c:pt idx="66">
                  <c:v>-9.4274044000000004</c:v>
                </c:pt>
                <c:pt idx="67">
                  <c:v>-9.4339122999999994</c:v>
                </c:pt>
                <c:pt idx="68">
                  <c:v>-9.4770678999999998</c:v>
                </c:pt>
                <c:pt idx="69">
                  <c:v>-9.4933251999999992</c:v>
                </c:pt>
                <c:pt idx="70">
                  <c:v>-9.5254211000000009</c:v>
                </c:pt>
                <c:pt idx="71">
                  <c:v>-9.4785556999999994</c:v>
                </c:pt>
                <c:pt idx="72">
                  <c:v>-9.5096941000000008</c:v>
                </c:pt>
                <c:pt idx="73">
                  <c:v>-9.5384436000000008</c:v>
                </c:pt>
                <c:pt idx="74">
                  <c:v>-9.5050916999999995</c:v>
                </c:pt>
                <c:pt idx="75">
                  <c:v>-9.5112542999999992</c:v>
                </c:pt>
                <c:pt idx="76">
                  <c:v>-9.5072746000000006</c:v>
                </c:pt>
                <c:pt idx="77">
                  <c:v>-9.4466763</c:v>
                </c:pt>
                <c:pt idx="78">
                  <c:v>-9.4393004999999999</c:v>
                </c:pt>
                <c:pt idx="79">
                  <c:v>-9.3963851999999992</c:v>
                </c:pt>
                <c:pt idx="80">
                  <c:v>-9.3682718000000005</c:v>
                </c:pt>
                <c:pt idx="81">
                  <c:v>-9.3344517000000007</c:v>
                </c:pt>
                <c:pt idx="82">
                  <c:v>-9.3015174999999992</c:v>
                </c:pt>
                <c:pt idx="83">
                  <c:v>-9.2325058000000002</c:v>
                </c:pt>
                <c:pt idx="84">
                  <c:v>-9.1906309000000004</c:v>
                </c:pt>
                <c:pt idx="85">
                  <c:v>-9.2050017999999998</c:v>
                </c:pt>
                <c:pt idx="86">
                  <c:v>-9.1667518999999995</c:v>
                </c:pt>
                <c:pt idx="87">
                  <c:v>-9.1393547000000002</c:v>
                </c:pt>
                <c:pt idx="88">
                  <c:v>-9.1636477000000003</c:v>
                </c:pt>
                <c:pt idx="89">
                  <c:v>-9.0847043999999997</c:v>
                </c:pt>
                <c:pt idx="90">
                  <c:v>-9.0595187999999993</c:v>
                </c:pt>
                <c:pt idx="91">
                  <c:v>-9.0309048000000001</c:v>
                </c:pt>
                <c:pt idx="92">
                  <c:v>-8.9691629000000006</c:v>
                </c:pt>
                <c:pt idx="93">
                  <c:v>-8.9443178000000003</c:v>
                </c:pt>
                <c:pt idx="94">
                  <c:v>-8.8799629000000007</c:v>
                </c:pt>
                <c:pt idx="95">
                  <c:v>-8.8018178999999996</c:v>
                </c:pt>
                <c:pt idx="96">
                  <c:v>-8.8002424000000001</c:v>
                </c:pt>
                <c:pt idx="97">
                  <c:v>-8.7464294000000002</c:v>
                </c:pt>
                <c:pt idx="98">
                  <c:v>-8.6446685999999993</c:v>
                </c:pt>
                <c:pt idx="99">
                  <c:v>-8.6307802000000002</c:v>
                </c:pt>
                <c:pt idx="100">
                  <c:v>-8.6833057</c:v>
                </c:pt>
                <c:pt idx="101">
                  <c:v>-8.7211437000000007</c:v>
                </c:pt>
                <c:pt idx="102">
                  <c:v>-8.6021584999999998</c:v>
                </c:pt>
                <c:pt idx="103">
                  <c:v>-8.6019439999999996</c:v>
                </c:pt>
                <c:pt idx="104">
                  <c:v>-8.6171474000000003</c:v>
                </c:pt>
                <c:pt idx="105">
                  <c:v>-8.6562996000000005</c:v>
                </c:pt>
                <c:pt idx="106">
                  <c:v>-8.6442689999999995</c:v>
                </c:pt>
                <c:pt idx="107">
                  <c:v>-8.6203746999999993</c:v>
                </c:pt>
                <c:pt idx="108">
                  <c:v>-8.6277121999999995</c:v>
                </c:pt>
                <c:pt idx="109">
                  <c:v>-8.6418543000000003</c:v>
                </c:pt>
                <c:pt idx="110">
                  <c:v>-8.6184130000000003</c:v>
                </c:pt>
                <c:pt idx="111">
                  <c:v>-8.7754420999999994</c:v>
                </c:pt>
                <c:pt idx="112">
                  <c:v>-8.8934402000000006</c:v>
                </c:pt>
                <c:pt idx="113">
                  <c:v>-8.9657105999999995</c:v>
                </c:pt>
                <c:pt idx="114">
                  <c:v>-8.9980201999999991</c:v>
                </c:pt>
                <c:pt idx="115">
                  <c:v>-9.0168619000000003</c:v>
                </c:pt>
                <c:pt idx="116">
                  <c:v>-9.0297774999999998</c:v>
                </c:pt>
                <c:pt idx="117">
                  <c:v>-9.0206689999999998</c:v>
                </c:pt>
                <c:pt idx="118">
                  <c:v>-9.0237484000000006</c:v>
                </c:pt>
                <c:pt idx="119">
                  <c:v>-8.9834890000000005</c:v>
                </c:pt>
                <c:pt idx="120">
                  <c:v>-8.9315070999999993</c:v>
                </c:pt>
                <c:pt idx="121">
                  <c:v>-8.9136580999999993</c:v>
                </c:pt>
                <c:pt idx="122">
                  <c:v>-8.8671845999999999</c:v>
                </c:pt>
                <c:pt idx="123">
                  <c:v>-8.8268784999999994</c:v>
                </c:pt>
                <c:pt idx="124">
                  <c:v>-8.8014306999999992</c:v>
                </c:pt>
                <c:pt idx="125">
                  <c:v>-8.7975501999999999</c:v>
                </c:pt>
                <c:pt idx="126">
                  <c:v>-8.8093786000000005</c:v>
                </c:pt>
                <c:pt idx="127">
                  <c:v>-8.8266086999999995</c:v>
                </c:pt>
                <c:pt idx="128">
                  <c:v>-8.8268328</c:v>
                </c:pt>
                <c:pt idx="129">
                  <c:v>-8.8257971000000008</c:v>
                </c:pt>
                <c:pt idx="130">
                  <c:v>-8.8288364000000001</c:v>
                </c:pt>
                <c:pt idx="131">
                  <c:v>-8.8473281999999998</c:v>
                </c:pt>
                <c:pt idx="132">
                  <c:v>-8.8774222999999992</c:v>
                </c:pt>
                <c:pt idx="133">
                  <c:v>-8.9033488999999992</c:v>
                </c:pt>
                <c:pt idx="134">
                  <c:v>-8.9040213000000001</c:v>
                </c:pt>
                <c:pt idx="135">
                  <c:v>-8.9549474999999994</c:v>
                </c:pt>
                <c:pt idx="136">
                  <c:v>-8.9860305999999994</c:v>
                </c:pt>
                <c:pt idx="137">
                  <c:v>-8.9694909999999997</c:v>
                </c:pt>
                <c:pt idx="138">
                  <c:v>-9.0679312000000003</c:v>
                </c:pt>
                <c:pt idx="139">
                  <c:v>-9.0554732999999992</c:v>
                </c:pt>
                <c:pt idx="140">
                  <c:v>-9.0461425999999996</c:v>
                </c:pt>
                <c:pt idx="141">
                  <c:v>-9.0426330999999998</c:v>
                </c:pt>
                <c:pt idx="142">
                  <c:v>-9.1086206000000001</c:v>
                </c:pt>
                <c:pt idx="143">
                  <c:v>-9.0964117000000009</c:v>
                </c:pt>
                <c:pt idx="144">
                  <c:v>-9.0953473999999996</c:v>
                </c:pt>
                <c:pt idx="145">
                  <c:v>-9.0862607999999998</c:v>
                </c:pt>
                <c:pt idx="146">
                  <c:v>-9.1114168000000006</c:v>
                </c:pt>
                <c:pt idx="147">
                  <c:v>-9.1096745000000006</c:v>
                </c:pt>
                <c:pt idx="148">
                  <c:v>-9.1014519000000007</c:v>
                </c:pt>
                <c:pt idx="149">
                  <c:v>-9.0973454</c:v>
                </c:pt>
                <c:pt idx="150">
                  <c:v>-9.1098557000000007</c:v>
                </c:pt>
                <c:pt idx="151">
                  <c:v>-9.0614957999999994</c:v>
                </c:pt>
                <c:pt idx="152">
                  <c:v>-9.0790234000000005</c:v>
                </c:pt>
                <c:pt idx="153">
                  <c:v>-9.0687341999999997</c:v>
                </c:pt>
                <c:pt idx="154">
                  <c:v>-9.0197591999999993</c:v>
                </c:pt>
                <c:pt idx="155">
                  <c:v>-9.0186796000000005</c:v>
                </c:pt>
                <c:pt idx="156">
                  <c:v>-9.0069046000000004</c:v>
                </c:pt>
                <c:pt idx="157">
                  <c:v>-9.0113725999999996</c:v>
                </c:pt>
                <c:pt idx="158">
                  <c:v>-9.0154838999999996</c:v>
                </c:pt>
                <c:pt idx="159">
                  <c:v>-9.0378989999999995</c:v>
                </c:pt>
                <c:pt idx="160">
                  <c:v>-9.0120763999999998</c:v>
                </c:pt>
                <c:pt idx="161">
                  <c:v>-9.0438042000000003</c:v>
                </c:pt>
                <c:pt idx="162">
                  <c:v>-9.0409240999999998</c:v>
                </c:pt>
                <c:pt idx="163">
                  <c:v>-9.0700569000000009</c:v>
                </c:pt>
                <c:pt idx="164">
                  <c:v>-9.0625782000000008</c:v>
                </c:pt>
                <c:pt idx="165">
                  <c:v>-9.0801697000000008</c:v>
                </c:pt>
                <c:pt idx="166">
                  <c:v>-9.1299934</c:v>
                </c:pt>
                <c:pt idx="167">
                  <c:v>-9.1590147000000002</c:v>
                </c:pt>
                <c:pt idx="168">
                  <c:v>-9.1684216999999997</c:v>
                </c:pt>
                <c:pt idx="169">
                  <c:v>-9.1968221999999997</c:v>
                </c:pt>
                <c:pt idx="170">
                  <c:v>-9.2222165999999994</c:v>
                </c:pt>
                <c:pt idx="171">
                  <c:v>-9.2569617999999991</c:v>
                </c:pt>
                <c:pt idx="172">
                  <c:v>-9.2957000999999995</c:v>
                </c:pt>
                <c:pt idx="173">
                  <c:v>-9.3609580999999995</c:v>
                </c:pt>
                <c:pt idx="174">
                  <c:v>-9.4525442000000002</c:v>
                </c:pt>
                <c:pt idx="175">
                  <c:v>-9.5469933000000005</c:v>
                </c:pt>
                <c:pt idx="176">
                  <c:v>-9.6062335999999995</c:v>
                </c:pt>
                <c:pt idx="177">
                  <c:v>-9.6785029999999992</c:v>
                </c:pt>
                <c:pt idx="178">
                  <c:v>-9.7146472999999993</c:v>
                </c:pt>
                <c:pt idx="179">
                  <c:v>-9.7973908999999999</c:v>
                </c:pt>
                <c:pt idx="180">
                  <c:v>-9.8483657999999998</c:v>
                </c:pt>
                <c:pt idx="181">
                  <c:v>-9.8868074000000004</c:v>
                </c:pt>
                <c:pt idx="182">
                  <c:v>-9.9582510000000006</c:v>
                </c:pt>
                <c:pt idx="183">
                  <c:v>-10.034285000000001</c:v>
                </c:pt>
                <c:pt idx="184">
                  <c:v>-10.042198000000001</c:v>
                </c:pt>
                <c:pt idx="185">
                  <c:v>-10.100365</c:v>
                </c:pt>
                <c:pt idx="186">
                  <c:v>-10.196498999999999</c:v>
                </c:pt>
                <c:pt idx="187">
                  <c:v>-10.290514</c:v>
                </c:pt>
                <c:pt idx="188">
                  <c:v>-10.358306000000001</c:v>
                </c:pt>
                <c:pt idx="189">
                  <c:v>-10.459709</c:v>
                </c:pt>
                <c:pt idx="190">
                  <c:v>-10.513247</c:v>
                </c:pt>
                <c:pt idx="191">
                  <c:v>-10.660405000000001</c:v>
                </c:pt>
                <c:pt idx="192">
                  <c:v>-10.734277000000001</c:v>
                </c:pt>
                <c:pt idx="193">
                  <c:v>-10.84839</c:v>
                </c:pt>
                <c:pt idx="194">
                  <c:v>-10.942539</c:v>
                </c:pt>
                <c:pt idx="195">
                  <c:v>-10.988436</c:v>
                </c:pt>
                <c:pt idx="196">
                  <c:v>-11.089252999999999</c:v>
                </c:pt>
                <c:pt idx="197">
                  <c:v>-11.108749</c:v>
                </c:pt>
                <c:pt idx="198">
                  <c:v>-11.113108</c:v>
                </c:pt>
                <c:pt idx="199">
                  <c:v>-11.202954</c:v>
                </c:pt>
                <c:pt idx="200">
                  <c:v>-11.245737999999999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CLvsLO!$T$2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-21.378923</c:v>
                </c:pt>
                <c:pt idx="1">
                  <c:v>-20.658791000000001</c:v>
                </c:pt>
                <c:pt idx="2">
                  <c:v>-19.551120999999998</c:v>
                </c:pt>
                <c:pt idx="3">
                  <c:v>-19.165966000000001</c:v>
                </c:pt>
                <c:pt idx="4">
                  <c:v>-17.889638999999999</c:v>
                </c:pt>
                <c:pt idx="5">
                  <c:v>-17.167501000000001</c:v>
                </c:pt>
                <c:pt idx="6">
                  <c:v>-16.378564999999998</c:v>
                </c:pt>
                <c:pt idx="7">
                  <c:v>-15.314166999999999</c:v>
                </c:pt>
                <c:pt idx="8">
                  <c:v>-14.169343</c:v>
                </c:pt>
                <c:pt idx="9">
                  <c:v>-13.259007</c:v>
                </c:pt>
                <c:pt idx="10">
                  <c:v>-12.346693</c:v>
                </c:pt>
                <c:pt idx="11">
                  <c:v>-11.644135</c:v>
                </c:pt>
                <c:pt idx="12">
                  <c:v>-10.931328000000001</c:v>
                </c:pt>
                <c:pt idx="13">
                  <c:v>-10.468946000000001</c:v>
                </c:pt>
                <c:pt idx="14">
                  <c:v>-10.026562</c:v>
                </c:pt>
                <c:pt idx="15">
                  <c:v>-9.7136668999999998</c:v>
                </c:pt>
                <c:pt idx="16">
                  <c:v>-9.4298924999999993</c:v>
                </c:pt>
                <c:pt idx="17">
                  <c:v>-9.2477874999999994</c:v>
                </c:pt>
                <c:pt idx="18">
                  <c:v>-9.0023459999999993</c:v>
                </c:pt>
                <c:pt idx="19">
                  <c:v>-8.8905543999999992</c:v>
                </c:pt>
                <c:pt idx="20">
                  <c:v>-8.8426886000000007</c:v>
                </c:pt>
                <c:pt idx="21">
                  <c:v>-8.7713059999999992</c:v>
                </c:pt>
                <c:pt idx="22">
                  <c:v>-8.7187920000000005</c:v>
                </c:pt>
                <c:pt idx="23">
                  <c:v>-8.6994343000000001</c:v>
                </c:pt>
                <c:pt idx="24">
                  <c:v>-8.6911124999999991</c:v>
                </c:pt>
                <c:pt idx="25">
                  <c:v>-8.6828146000000004</c:v>
                </c:pt>
                <c:pt idx="26">
                  <c:v>-8.7357712000000003</c:v>
                </c:pt>
                <c:pt idx="27">
                  <c:v>-8.7131165999999993</c:v>
                </c:pt>
                <c:pt idx="28">
                  <c:v>-8.6560249000000002</c:v>
                </c:pt>
                <c:pt idx="29">
                  <c:v>-8.6572350999999994</c:v>
                </c:pt>
                <c:pt idx="30">
                  <c:v>-8.5917168000000004</c:v>
                </c:pt>
                <c:pt idx="31">
                  <c:v>-8.5856227999999994</c:v>
                </c:pt>
                <c:pt idx="32">
                  <c:v>-8.5816221000000006</c:v>
                </c:pt>
                <c:pt idx="33">
                  <c:v>-8.4822369000000002</c:v>
                </c:pt>
                <c:pt idx="34">
                  <c:v>-8.4766407000000008</c:v>
                </c:pt>
                <c:pt idx="35">
                  <c:v>-8.4850902999999995</c:v>
                </c:pt>
                <c:pt idx="36">
                  <c:v>-8.4522704999999991</c:v>
                </c:pt>
                <c:pt idx="37">
                  <c:v>-8.4438724999999994</c:v>
                </c:pt>
                <c:pt idx="38">
                  <c:v>-8.4551839999999991</c:v>
                </c:pt>
                <c:pt idx="39">
                  <c:v>-8.3723869000000004</c:v>
                </c:pt>
                <c:pt idx="40">
                  <c:v>-8.3443365000000007</c:v>
                </c:pt>
                <c:pt idx="41">
                  <c:v>-8.2573518999999997</c:v>
                </c:pt>
                <c:pt idx="42">
                  <c:v>-8.2291384000000001</c:v>
                </c:pt>
                <c:pt idx="43">
                  <c:v>-8.1862964999999992</c:v>
                </c:pt>
                <c:pt idx="44">
                  <c:v>-8.1575918000000005</c:v>
                </c:pt>
                <c:pt idx="45">
                  <c:v>-8.1189060000000008</c:v>
                </c:pt>
                <c:pt idx="46">
                  <c:v>-8.0444201999999994</c:v>
                </c:pt>
                <c:pt idx="47">
                  <c:v>-8.0380181999999998</c:v>
                </c:pt>
                <c:pt idx="48">
                  <c:v>-8.0428628999999994</c:v>
                </c:pt>
                <c:pt idx="49">
                  <c:v>-8.0417404000000001</c:v>
                </c:pt>
                <c:pt idx="50">
                  <c:v>-8.0621232999999997</c:v>
                </c:pt>
                <c:pt idx="51">
                  <c:v>-8.1105327999999997</c:v>
                </c:pt>
                <c:pt idx="52">
                  <c:v>-8.141057</c:v>
                </c:pt>
                <c:pt idx="53">
                  <c:v>-8.2219391000000002</c:v>
                </c:pt>
                <c:pt idx="54">
                  <c:v>-8.3304720000000003</c:v>
                </c:pt>
                <c:pt idx="55">
                  <c:v>-8.4710702999999992</c:v>
                </c:pt>
                <c:pt idx="56">
                  <c:v>-8.643713</c:v>
                </c:pt>
                <c:pt idx="57">
                  <c:v>-8.8181963000000003</c:v>
                </c:pt>
                <c:pt idx="58">
                  <c:v>-8.9429330999999994</c:v>
                </c:pt>
                <c:pt idx="59">
                  <c:v>-9.0743808999999995</c:v>
                </c:pt>
                <c:pt idx="60">
                  <c:v>-9.1816853999999992</c:v>
                </c:pt>
                <c:pt idx="61">
                  <c:v>-9.2701893000000002</c:v>
                </c:pt>
                <c:pt idx="62">
                  <c:v>-9.3085070000000005</c:v>
                </c:pt>
                <c:pt idx="63">
                  <c:v>-9.4022017000000009</c:v>
                </c:pt>
                <c:pt idx="64">
                  <c:v>-9.4466724000000006</c:v>
                </c:pt>
                <c:pt idx="65">
                  <c:v>-9.4747743999999994</c:v>
                </c:pt>
                <c:pt idx="66">
                  <c:v>-9.5387936</c:v>
                </c:pt>
                <c:pt idx="67">
                  <c:v>-9.5666819000000007</c:v>
                </c:pt>
                <c:pt idx="68">
                  <c:v>-9.6178045000000001</c:v>
                </c:pt>
                <c:pt idx="69">
                  <c:v>-9.6381549999999994</c:v>
                </c:pt>
                <c:pt idx="70">
                  <c:v>-9.6508950999999996</c:v>
                </c:pt>
                <c:pt idx="71">
                  <c:v>-9.6063794999999992</c:v>
                </c:pt>
                <c:pt idx="72">
                  <c:v>-9.6366253000000004</c:v>
                </c:pt>
                <c:pt idx="73">
                  <c:v>-9.6602858999999999</c:v>
                </c:pt>
                <c:pt idx="74">
                  <c:v>-9.6082725999999994</c:v>
                </c:pt>
                <c:pt idx="75">
                  <c:v>-9.6230124999999997</c:v>
                </c:pt>
                <c:pt idx="76">
                  <c:v>-9.6054811000000004</c:v>
                </c:pt>
                <c:pt idx="77">
                  <c:v>-9.5325365000000009</c:v>
                </c:pt>
                <c:pt idx="78">
                  <c:v>-9.5461731000000007</c:v>
                </c:pt>
                <c:pt idx="79">
                  <c:v>-9.5053911000000006</c:v>
                </c:pt>
                <c:pt idx="80">
                  <c:v>-9.4485043999999991</c:v>
                </c:pt>
                <c:pt idx="81">
                  <c:v>-9.4499549999999992</c:v>
                </c:pt>
                <c:pt idx="82">
                  <c:v>-9.3973007000000006</c:v>
                </c:pt>
                <c:pt idx="83">
                  <c:v>-9.3359612999999992</c:v>
                </c:pt>
                <c:pt idx="84">
                  <c:v>-9.2822970999999992</c:v>
                </c:pt>
                <c:pt idx="85">
                  <c:v>-9.2696465999999997</c:v>
                </c:pt>
                <c:pt idx="86">
                  <c:v>-9.2420396999999994</c:v>
                </c:pt>
                <c:pt idx="87">
                  <c:v>-9.2190846999999998</c:v>
                </c:pt>
                <c:pt idx="88">
                  <c:v>-9.2152280999999991</c:v>
                </c:pt>
                <c:pt idx="89">
                  <c:v>-9.1454935000000006</c:v>
                </c:pt>
                <c:pt idx="90">
                  <c:v>-9.1027021000000001</c:v>
                </c:pt>
                <c:pt idx="91">
                  <c:v>-9.0585289000000007</c:v>
                </c:pt>
                <c:pt idx="92">
                  <c:v>-9.0049419000000004</c:v>
                </c:pt>
                <c:pt idx="93">
                  <c:v>-8.9883623000000004</c:v>
                </c:pt>
                <c:pt idx="94">
                  <c:v>-8.9502211000000003</c:v>
                </c:pt>
                <c:pt idx="95">
                  <c:v>-8.8604660000000006</c:v>
                </c:pt>
                <c:pt idx="96">
                  <c:v>-8.8348560000000003</c:v>
                </c:pt>
                <c:pt idx="97">
                  <c:v>-8.8207492999999992</c:v>
                </c:pt>
                <c:pt idx="98">
                  <c:v>-8.7339524999999991</c:v>
                </c:pt>
                <c:pt idx="99">
                  <c:v>-8.7232436999999994</c:v>
                </c:pt>
                <c:pt idx="100">
                  <c:v>-8.7525662999999998</c:v>
                </c:pt>
                <c:pt idx="101">
                  <c:v>-8.7919158999999993</c:v>
                </c:pt>
                <c:pt idx="102">
                  <c:v>-8.6774348999999997</c:v>
                </c:pt>
                <c:pt idx="103">
                  <c:v>-8.6950836000000002</c:v>
                </c:pt>
                <c:pt idx="104">
                  <c:v>-8.7050953</c:v>
                </c:pt>
                <c:pt idx="105">
                  <c:v>-8.7490424999999998</c:v>
                </c:pt>
                <c:pt idx="106">
                  <c:v>-8.7320212999999995</c:v>
                </c:pt>
                <c:pt idx="107">
                  <c:v>-8.7190999999999992</c:v>
                </c:pt>
                <c:pt idx="108">
                  <c:v>-8.7228594000000008</c:v>
                </c:pt>
                <c:pt idx="109">
                  <c:v>-8.7179947000000002</c:v>
                </c:pt>
                <c:pt idx="110">
                  <c:v>-8.7173452000000005</c:v>
                </c:pt>
                <c:pt idx="111">
                  <c:v>-8.8519200999999992</c:v>
                </c:pt>
                <c:pt idx="112">
                  <c:v>-9.0234746999999995</c:v>
                </c:pt>
                <c:pt idx="113">
                  <c:v>-9.0812111000000009</c:v>
                </c:pt>
                <c:pt idx="114">
                  <c:v>-9.1100349000000005</c:v>
                </c:pt>
                <c:pt idx="115">
                  <c:v>-9.1779078999999992</c:v>
                </c:pt>
                <c:pt idx="116">
                  <c:v>-9.1698369999999993</c:v>
                </c:pt>
                <c:pt idx="117">
                  <c:v>-9.1277989999999996</c:v>
                </c:pt>
                <c:pt idx="118">
                  <c:v>-9.1349982999999995</c:v>
                </c:pt>
                <c:pt idx="119">
                  <c:v>-9.0527639000000004</c:v>
                </c:pt>
                <c:pt idx="120">
                  <c:v>-9.0178145999999995</c:v>
                </c:pt>
                <c:pt idx="121">
                  <c:v>-8.9688692000000003</c:v>
                </c:pt>
                <c:pt idx="122">
                  <c:v>-8.9505099999999995</c:v>
                </c:pt>
                <c:pt idx="123">
                  <c:v>-8.9030085000000003</c:v>
                </c:pt>
                <c:pt idx="124">
                  <c:v>-8.8761720999999998</c:v>
                </c:pt>
                <c:pt idx="125">
                  <c:v>-8.8369073999999994</c:v>
                </c:pt>
                <c:pt idx="126">
                  <c:v>-8.8379926999999991</c:v>
                </c:pt>
                <c:pt idx="127">
                  <c:v>-8.8389749999999996</c:v>
                </c:pt>
                <c:pt idx="128">
                  <c:v>-8.8596295999999999</c:v>
                </c:pt>
                <c:pt idx="129">
                  <c:v>-8.8912382000000001</c:v>
                </c:pt>
                <c:pt idx="130">
                  <c:v>-8.8429575000000007</c:v>
                </c:pt>
                <c:pt idx="131">
                  <c:v>-8.8957119000000002</c:v>
                </c:pt>
                <c:pt idx="132">
                  <c:v>-8.9184380000000001</c:v>
                </c:pt>
                <c:pt idx="133">
                  <c:v>-8.9325475999999995</c:v>
                </c:pt>
                <c:pt idx="134">
                  <c:v>-8.9575996</c:v>
                </c:pt>
                <c:pt idx="135">
                  <c:v>-9.0024909999999991</c:v>
                </c:pt>
                <c:pt idx="136">
                  <c:v>-9.0572481000000007</c:v>
                </c:pt>
                <c:pt idx="137">
                  <c:v>-9.0687894999999994</c:v>
                </c:pt>
                <c:pt idx="138">
                  <c:v>-9.1611899999999995</c:v>
                </c:pt>
                <c:pt idx="139">
                  <c:v>-9.1776514000000002</c:v>
                </c:pt>
                <c:pt idx="140">
                  <c:v>-9.1422167000000005</c:v>
                </c:pt>
                <c:pt idx="141">
                  <c:v>-9.1567153999999995</c:v>
                </c:pt>
                <c:pt idx="142">
                  <c:v>-9.2253036000000002</c:v>
                </c:pt>
                <c:pt idx="143">
                  <c:v>-9.2129764999999999</c:v>
                </c:pt>
                <c:pt idx="144">
                  <c:v>-9.2560977999999992</c:v>
                </c:pt>
                <c:pt idx="145">
                  <c:v>-9.2360878</c:v>
                </c:pt>
                <c:pt idx="146">
                  <c:v>-9.2521819999999995</c:v>
                </c:pt>
                <c:pt idx="147">
                  <c:v>-9.2635298000000006</c:v>
                </c:pt>
                <c:pt idx="148">
                  <c:v>-9.2580261000000004</c:v>
                </c:pt>
                <c:pt idx="149">
                  <c:v>-9.2224196999999997</c:v>
                </c:pt>
                <c:pt idx="150">
                  <c:v>-9.2628269000000003</c:v>
                </c:pt>
                <c:pt idx="151">
                  <c:v>-9.231636</c:v>
                </c:pt>
                <c:pt idx="152">
                  <c:v>-9.1992016000000003</c:v>
                </c:pt>
                <c:pt idx="153">
                  <c:v>-9.1921023999999996</c:v>
                </c:pt>
                <c:pt idx="154">
                  <c:v>-9.1413907999999999</c:v>
                </c:pt>
                <c:pt idx="155">
                  <c:v>-9.1434268999999997</c:v>
                </c:pt>
                <c:pt idx="156">
                  <c:v>-9.0980530000000002</c:v>
                </c:pt>
                <c:pt idx="157">
                  <c:v>-9.1148176000000003</c:v>
                </c:pt>
                <c:pt idx="158">
                  <c:v>-9.1080045999999992</c:v>
                </c:pt>
                <c:pt idx="159">
                  <c:v>-9.1059608000000001</c:v>
                </c:pt>
                <c:pt idx="160">
                  <c:v>-9.0797252999999998</c:v>
                </c:pt>
                <c:pt idx="161">
                  <c:v>-9.1095036999999994</c:v>
                </c:pt>
                <c:pt idx="162">
                  <c:v>-9.1230525999999994</c:v>
                </c:pt>
                <c:pt idx="163">
                  <c:v>-9.1200857000000006</c:v>
                </c:pt>
                <c:pt idx="164">
                  <c:v>-9.1194792000000007</c:v>
                </c:pt>
                <c:pt idx="165">
                  <c:v>-9.1226807000000001</c:v>
                </c:pt>
                <c:pt idx="166">
                  <c:v>-9.1637011000000008</c:v>
                </c:pt>
                <c:pt idx="167">
                  <c:v>-9.1764317000000002</c:v>
                </c:pt>
                <c:pt idx="168">
                  <c:v>-9.1799631000000002</c:v>
                </c:pt>
                <c:pt idx="169">
                  <c:v>-9.1927862000000005</c:v>
                </c:pt>
                <c:pt idx="170">
                  <c:v>-9.2306489999999997</c:v>
                </c:pt>
                <c:pt idx="171">
                  <c:v>-9.2540226000000008</c:v>
                </c:pt>
                <c:pt idx="172">
                  <c:v>-9.2844295999999993</c:v>
                </c:pt>
                <c:pt idx="173">
                  <c:v>-9.3509474000000008</c:v>
                </c:pt>
                <c:pt idx="174">
                  <c:v>-9.4311848000000005</c:v>
                </c:pt>
                <c:pt idx="175">
                  <c:v>-9.5386372000000001</c:v>
                </c:pt>
                <c:pt idx="176">
                  <c:v>-9.5889548999999992</c:v>
                </c:pt>
                <c:pt idx="177">
                  <c:v>-9.6601820000000007</c:v>
                </c:pt>
                <c:pt idx="178">
                  <c:v>-9.7315644999999993</c:v>
                </c:pt>
                <c:pt idx="179">
                  <c:v>-9.7769698999999992</c:v>
                </c:pt>
                <c:pt idx="180">
                  <c:v>-9.8318653000000005</c:v>
                </c:pt>
                <c:pt idx="181">
                  <c:v>-9.8690519000000005</c:v>
                </c:pt>
                <c:pt idx="182">
                  <c:v>-9.9551821</c:v>
                </c:pt>
                <c:pt idx="183">
                  <c:v>-10.030404000000001</c:v>
                </c:pt>
                <c:pt idx="184">
                  <c:v>-10.086244000000001</c:v>
                </c:pt>
                <c:pt idx="185">
                  <c:v>-10.176598</c:v>
                </c:pt>
                <c:pt idx="186">
                  <c:v>-10.266738999999999</c:v>
                </c:pt>
                <c:pt idx="187">
                  <c:v>-10.339067</c:v>
                </c:pt>
                <c:pt idx="188">
                  <c:v>-10.449268</c:v>
                </c:pt>
                <c:pt idx="189">
                  <c:v>-10.535112</c:v>
                </c:pt>
                <c:pt idx="190">
                  <c:v>-10.625586999999999</c:v>
                </c:pt>
                <c:pt idx="191">
                  <c:v>-10.778635</c:v>
                </c:pt>
                <c:pt idx="192">
                  <c:v>-10.888887</c:v>
                </c:pt>
                <c:pt idx="193">
                  <c:v>-10.973096999999999</c:v>
                </c:pt>
                <c:pt idx="194">
                  <c:v>-11.10472</c:v>
                </c:pt>
                <c:pt idx="195">
                  <c:v>-11.12928</c:v>
                </c:pt>
                <c:pt idx="196">
                  <c:v>-11.242604999999999</c:v>
                </c:pt>
                <c:pt idx="197">
                  <c:v>-11.254783</c:v>
                </c:pt>
                <c:pt idx="198">
                  <c:v>-11.274609</c:v>
                </c:pt>
                <c:pt idx="199">
                  <c:v>-11.364013</c:v>
                </c:pt>
                <c:pt idx="200">
                  <c:v>-11.404944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CLvsLO!$U$2</c:f>
              <c:strCache>
                <c:ptCount val="1"/>
                <c:pt idx="0">
                  <c:v>+7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-22.168892</c:v>
                </c:pt>
                <c:pt idx="1">
                  <c:v>-21.403227000000001</c:v>
                </c:pt>
                <c:pt idx="2">
                  <c:v>-20.142792</c:v>
                </c:pt>
                <c:pt idx="3">
                  <c:v>-19.923663999999999</c:v>
                </c:pt>
                <c:pt idx="4">
                  <c:v>-18.402339999999999</c:v>
                </c:pt>
                <c:pt idx="5">
                  <c:v>-17.677659999999999</c:v>
                </c:pt>
                <c:pt idx="6">
                  <c:v>-16.898273</c:v>
                </c:pt>
                <c:pt idx="7">
                  <c:v>-15.772334000000001</c:v>
                </c:pt>
                <c:pt idx="8">
                  <c:v>-14.428435</c:v>
                </c:pt>
                <c:pt idx="9">
                  <c:v>-13.493967</c:v>
                </c:pt>
                <c:pt idx="10">
                  <c:v>-12.530581</c:v>
                </c:pt>
                <c:pt idx="11">
                  <c:v>-11.789788</c:v>
                </c:pt>
                <c:pt idx="12">
                  <c:v>-11.046424</c:v>
                </c:pt>
                <c:pt idx="13">
                  <c:v>-10.605869</c:v>
                </c:pt>
                <c:pt idx="14">
                  <c:v>-10.152336</c:v>
                </c:pt>
                <c:pt idx="15">
                  <c:v>-9.8080435000000001</c:v>
                </c:pt>
                <c:pt idx="16">
                  <c:v>-9.5231686</c:v>
                </c:pt>
                <c:pt idx="17">
                  <c:v>-9.3831290999999997</c:v>
                </c:pt>
                <c:pt idx="18">
                  <c:v>-9.1228970999999994</c:v>
                </c:pt>
                <c:pt idx="19">
                  <c:v>-9.0101814000000005</c:v>
                </c:pt>
                <c:pt idx="20">
                  <c:v>-8.9909859000000001</c:v>
                </c:pt>
                <c:pt idx="21">
                  <c:v>-8.9335518</c:v>
                </c:pt>
                <c:pt idx="22">
                  <c:v>-8.8394823000000002</c:v>
                </c:pt>
                <c:pt idx="23">
                  <c:v>-8.8430613999999998</c:v>
                </c:pt>
                <c:pt idx="24">
                  <c:v>-8.8414287999999992</c:v>
                </c:pt>
                <c:pt idx="25">
                  <c:v>-8.8151759999999992</c:v>
                </c:pt>
                <c:pt idx="26">
                  <c:v>-8.8620509999999992</c:v>
                </c:pt>
                <c:pt idx="27">
                  <c:v>-8.8094377999999995</c:v>
                </c:pt>
                <c:pt idx="28">
                  <c:v>-8.7795705999999996</c:v>
                </c:pt>
                <c:pt idx="29">
                  <c:v>-8.7738131999999993</c:v>
                </c:pt>
                <c:pt idx="30">
                  <c:v>-8.6753645000000006</c:v>
                </c:pt>
                <c:pt idx="31">
                  <c:v>-8.6885080000000006</c:v>
                </c:pt>
                <c:pt idx="32">
                  <c:v>-8.6516418000000002</c:v>
                </c:pt>
                <c:pt idx="33">
                  <c:v>-8.5965366000000003</c:v>
                </c:pt>
                <c:pt idx="34">
                  <c:v>-8.5943421999999998</c:v>
                </c:pt>
                <c:pt idx="35">
                  <c:v>-8.5840520999999992</c:v>
                </c:pt>
                <c:pt idx="36">
                  <c:v>-8.5550145999999998</c:v>
                </c:pt>
                <c:pt idx="37">
                  <c:v>-8.5340176000000003</c:v>
                </c:pt>
                <c:pt idx="38">
                  <c:v>-8.5157165999999993</c:v>
                </c:pt>
                <c:pt idx="39">
                  <c:v>-8.4477776999999996</c:v>
                </c:pt>
                <c:pt idx="40">
                  <c:v>-8.4256802000000004</c:v>
                </c:pt>
                <c:pt idx="41">
                  <c:v>-8.3429613000000007</c:v>
                </c:pt>
                <c:pt idx="42">
                  <c:v>-8.3304272000000008</c:v>
                </c:pt>
                <c:pt idx="43">
                  <c:v>-8.2862452999999991</c:v>
                </c:pt>
                <c:pt idx="44">
                  <c:v>-8.2510613999999993</c:v>
                </c:pt>
                <c:pt idx="45">
                  <c:v>-8.2090969000000005</c:v>
                </c:pt>
                <c:pt idx="46">
                  <c:v>-8.1551627999999994</c:v>
                </c:pt>
                <c:pt idx="47">
                  <c:v>-8.1681433000000006</c:v>
                </c:pt>
                <c:pt idx="48">
                  <c:v>-8.1639376000000006</c:v>
                </c:pt>
                <c:pt idx="49">
                  <c:v>-8.1500596999999999</c:v>
                </c:pt>
                <c:pt idx="50">
                  <c:v>-8.1858243999999996</c:v>
                </c:pt>
                <c:pt idx="51">
                  <c:v>-8.2229252000000006</c:v>
                </c:pt>
                <c:pt idx="52">
                  <c:v>-8.2803077999999992</c:v>
                </c:pt>
                <c:pt idx="53">
                  <c:v>-8.3642807000000001</c:v>
                </c:pt>
                <c:pt idx="54">
                  <c:v>-8.4980592999999995</c:v>
                </c:pt>
                <c:pt idx="55">
                  <c:v>-8.647316</c:v>
                </c:pt>
                <c:pt idx="56">
                  <c:v>-8.8342141999999999</c:v>
                </c:pt>
                <c:pt idx="57">
                  <c:v>-9.0511122000000004</c:v>
                </c:pt>
                <c:pt idx="58">
                  <c:v>-9.1623125000000005</c:v>
                </c:pt>
                <c:pt idx="59">
                  <c:v>-9.3181571999999999</c:v>
                </c:pt>
                <c:pt idx="60">
                  <c:v>-9.4055738000000009</c:v>
                </c:pt>
                <c:pt idx="61">
                  <c:v>-9.4955654000000003</c:v>
                </c:pt>
                <c:pt idx="62">
                  <c:v>-9.5294018000000005</c:v>
                </c:pt>
                <c:pt idx="63">
                  <c:v>-9.6015367999999999</c:v>
                </c:pt>
                <c:pt idx="64">
                  <c:v>-9.6643056999999999</c:v>
                </c:pt>
                <c:pt idx="65">
                  <c:v>-9.6913061000000003</c:v>
                </c:pt>
                <c:pt idx="66">
                  <c:v>-9.7597474999999996</c:v>
                </c:pt>
                <c:pt idx="67">
                  <c:v>-9.7588530000000002</c:v>
                </c:pt>
                <c:pt idx="68">
                  <c:v>-9.8202972000000006</c:v>
                </c:pt>
                <c:pt idx="69">
                  <c:v>-9.8337897999999999</c:v>
                </c:pt>
                <c:pt idx="70">
                  <c:v>-9.8242998000000004</c:v>
                </c:pt>
                <c:pt idx="71">
                  <c:v>-9.7994021999999994</c:v>
                </c:pt>
                <c:pt idx="72">
                  <c:v>-9.8204241000000003</c:v>
                </c:pt>
                <c:pt idx="73">
                  <c:v>-9.824605</c:v>
                </c:pt>
                <c:pt idx="74">
                  <c:v>-9.8068018000000006</c:v>
                </c:pt>
                <c:pt idx="75">
                  <c:v>-9.7922315999999991</c:v>
                </c:pt>
                <c:pt idx="76">
                  <c:v>-9.7645511999999997</c:v>
                </c:pt>
                <c:pt idx="77">
                  <c:v>-9.7191057000000001</c:v>
                </c:pt>
                <c:pt idx="78">
                  <c:v>-9.7106408999999996</c:v>
                </c:pt>
                <c:pt idx="79">
                  <c:v>-9.6551665999999994</c:v>
                </c:pt>
                <c:pt idx="80">
                  <c:v>-9.6276188000000005</c:v>
                </c:pt>
                <c:pt idx="81">
                  <c:v>-9.5879393000000004</c:v>
                </c:pt>
                <c:pt idx="82">
                  <c:v>-9.5333471000000003</c:v>
                </c:pt>
                <c:pt idx="83">
                  <c:v>-9.4903259000000002</c:v>
                </c:pt>
                <c:pt idx="84">
                  <c:v>-9.4193601999999998</c:v>
                </c:pt>
                <c:pt idx="85">
                  <c:v>-9.4282111999999998</c:v>
                </c:pt>
                <c:pt idx="86">
                  <c:v>-9.3701095999999993</c:v>
                </c:pt>
                <c:pt idx="87">
                  <c:v>-9.3499031000000006</c:v>
                </c:pt>
                <c:pt idx="88">
                  <c:v>-9.3318930000000009</c:v>
                </c:pt>
                <c:pt idx="89">
                  <c:v>-9.2600087999999996</c:v>
                </c:pt>
                <c:pt idx="90">
                  <c:v>-9.2014207999999993</c:v>
                </c:pt>
                <c:pt idx="91">
                  <c:v>-9.1559963</c:v>
                </c:pt>
                <c:pt idx="92">
                  <c:v>-9.1196041000000001</c:v>
                </c:pt>
                <c:pt idx="93">
                  <c:v>-9.095129</c:v>
                </c:pt>
                <c:pt idx="94">
                  <c:v>-9.0759925999999993</c:v>
                </c:pt>
                <c:pt idx="95">
                  <c:v>-8.9853783000000007</c:v>
                </c:pt>
                <c:pt idx="96">
                  <c:v>-8.9439706999999995</c:v>
                </c:pt>
                <c:pt idx="97">
                  <c:v>-8.9757461999999997</c:v>
                </c:pt>
                <c:pt idx="98">
                  <c:v>-8.8815155000000008</c:v>
                </c:pt>
                <c:pt idx="99">
                  <c:v>-8.8564872999999995</c:v>
                </c:pt>
                <c:pt idx="100">
                  <c:v>-8.9044342000000007</c:v>
                </c:pt>
                <c:pt idx="101">
                  <c:v>-8.9614200999999998</c:v>
                </c:pt>
                <c:pt idx="102">
                  <c:v>-8.8542699999999996</c:v>
                </c:pt>
                <c:pt idx="103">
                  <c:v>-8.8730639999999994</c:v>
                </c:pt>
                <c:pt idx="104">
                  <c:v>-8.8621168000000008</c:v>
                </c:pt>
                <c:pt idx="105">
                  <c:v>-8.9207306000000006</c:v>
                </c:pt>
                <c:pt idx="106">
                  <c:v>-8.9014769000000005</c:v>
                </c:pt>
                <c:pt idx="107">
                  <c:v>-8.8846778999999998</c:v>
                </c:pt>
                <c:pt idx="108">
                  <c:v>-8.9050732000000004</c:v>
                </c:pt>
                <c:pt idx="109">
                  <c:v>-8.8816041999999999</c:v>
                </c:pt>
                <c:pt idx="110">
                  <c:v>-8.8706951000000007</c:v>
                </c:pt>
                <c:pt idx="111">
                  <c:v>-9.0499763000000009</c:v>
                </c:pt>
                <c:pt idx="112">
                  <c:v>-9.2461480999999992</c:v>
                </c:pt>
                <c:pt idx="113">
                  <c:v>-9.3072804999999992</c:v>
                </c:pt>
                <c:pt idx="114">
                  <c:v>-9.3219919000000004</c:v>
                </c:pt>
                <c:pt idx="115">
                  <c:v>-9.4048958000000002</c:v>
                </c:pt>
                <c:pt idx="116">
                  <c:v>-9.3819131999999996</c:v>
                </c:pt>
                <c:pt idx="117">
                  <c:v>-9.3208847000000006</c:v>
                </c:pt>
                <c:pt idx="118">
                  <c:v>-9.3516654999999993</c:v>
                </c:pt>
                <c:pt idx="119">
                  <c:v>-9.2644900999999997</c:v>
                </c:pt>
                <c:pt idx="120">
                  <c:v>-9.2285891000000007</c:v>
                </c:pt>
                <c:pt idx="121">
                  <c:v>-9.1511230000000001</c:v>
                </c:pt>
                <c:pt idx="122">
                  <c:v>-9.1434754999999992</c:v>
                </c:pt>
                <c:pt idx="123">
                  <c:v>-9.0618733999999996</c:v>
                </c:pt>
                <c:pt idx="124">
                  <c:v>-9.0511683999999999</c:v>
                </c:pt>
                <c:pt idx="125">
                  <c:v>-8.9916744000000008</c:v>
                </c:pt>
                <c:pt idx="126">
                  <c:v>-8.9865627000000003</c:v>
                </c:pt>
                <c:pt idx="127">
                  <c:v>-8.9833546000000002</c:v>
                </c:pt>
                <c:pt idx="128">
                  <c:v>-9.0039081999999997</c:v>
                </c:pt>
                <c:pt idx="129">
                  <c:v>-9.0357132</c:v>
                </c:pt>
                <c:pt idx="130">
                  <c:v>-9.0309314999999994</c:v>
                </c:pt>
                <c:pt idx="131">
                  <c:v>-9.0389423000000004</c:v>
                </c:pt>
                <c:pt idx="132">
                  <c:v>-9.0799274000000008</c:v>
                </c:pt>
                <c:pt idx="133">
                  <c:v>-9.1201220000000003</c:v>
                </c:pt>
                <c:pt idx="134">
                  <c:v>-9.1090278999999992</c:v>
                </c:pt>
                <c:pt idx="135">
                  <c:v>-9.1988277000000007</c:v>
                </c:pt>
                <c:pt idx="136">
                  <c:v>-9.2702159999999996</c:v>
                </c:pt>
                <c:pt idx="137">
                  <c:v>-9.2457819000000008</c:v>
                </c:pt>
                <c:pt idx="138">
                  <c:v>-9.3853092</c:v>
                </c:pt>
                <c:pt idx="139">
                  <c:v>-9.3772116000000008</c:v>
                </c:pt>
                <c:pt idx="140">
                  <c:v>-9.3762273999999994</c:v>
                </c:pt>
                <c:pt idx="141">
                  <c:v>-9.3795403999999998</c:v>
                </c:pt>
                <c:pt idx="142">
                  <c:v>-9.4801339999999996</c:v>
                </c:pt>
                <c:pt idx="143">
                  <c:v>-9.4440498000000002</c:v>
                </c:pt>
                <c:pt idx="144">
                  <c:v>-9.5114908000000007</c:v>
                </c:pt>
                <c:pt idx="145">
                  <c:v>-9.4531059000000006</c:v>
                </c:pt>
                <c:pt idx="146">
                  <c:v>-9.4844407999999998</c:v>
                </c:pt>
                <c:pt idx="147">
                  <c:v>-9.5094414</c:v>
                </c:pt>
                <c:pt idx="148">
                  <c:v>-9.4876527999999993</c:v>
                </c:pt>
                <c:pt idx="149">
                  <c:v>-9.4484996999999993</c:v>
                </c:pt>
                <c:pt idx="150">
                  <c:v>-9.5032271999999995</c:v>
                </c:pt>
                <c:pt idx="151">
                  <c:v>-9.4533214999999995</c:v>
                </c:pt>
                <c:pt idx="152">
                  <c:v>-9.4059258000000003</c:v>
                </c:pt>
                <c:pt idx="153">
                  <c:v>-9.4340352999999997</c:v>
                </c:pt>
                <c:pt idx="154">
                  <c:v>-9.3254746999999991</c:v>
                </c:pt>
                <c:pt idx="155">
                  <c:v>-9.3449001000000003</c:v>
                </c:pt>
                <c:pt idx="156">
                  <c:v>-9.3263531000000004</c:v>
                </c:pt>
                <c:pt idx="157">
                  <c:v>-9.2841024000000001</c:v>
                </c:pt>
                <c:pt idx="158">
                  <c:v>-9.2440862999999993</c:v>
                </c:pt>
                <c:pt idx="159">
                  <c:v>-9.2402944999999992</c:v>
                </c:pt>
                <c:pt idx="160">
                  <c:v>-9.2551907999999994</c:v>
                </c:pt>
                <c:pt idx="161">
                  <c:v>-9.2557592</c:v>
                </c:pt>
                <c:pt idx="162">
                  <c:v>-9.2942485999999995</c:v>
                </c:pt>
                <c:pt idx="163">
                  <c:v>-9.2723206999999999</c:v>
                </c:pt>
                <c:pt idx="164">
                  <c:v>-9.2635611999999998</c:v>
                </c:pt>
                <c:pt idx="165">
                  <c:v>-9.2709723000000004</c:v>
                </c:pt>
                <c:pt idx="166">
                  <c:v>-9.2702331999999998</c:v>
                </c:pt>
                <c:pt idx="167">
                  <c:v>-9.2871666000000008</c:v>
                </c:pt>
                <c:pt idx="168">
                  <c:v>-9.3004912999999991</c:v>
                </c:pt>
                <c:pt idx="169">
                  <c:v>-9.2975130000000004</c:v>
                </c:pt>
                <c:pt idx="170">
                  <c:v>-9.3601437000000001</c:v>
                </c:pt>
                <c:pt idx="171">
                  <c:v>-9.4024639000000008</c:v>
                </c:pt>
                <c:pt idx="172">
                  <c:v>-9.4067878999999994</c:v>
                </c:pt>
                <c:pt idx="173">
                  <c:v>-9.4552689000000001</c:v>
                </c:pt>
                <c:pt idx="174">
                  <c:v>-9.5487309000000007</c:v>
                </c:pt>
                <c:pt idx="175">
                  <c:v>-9.6406974999999999</c:v>
                </c:pt>
                <c:pt idx="176">
                  <c:v>-9.6941928999999991</c:v>
                </c:pt>
                <c:pt idx="177">
                  <c:v>-9.7710466</c:v>
                </c:pt>
                <c:pt idx="178">
                  <c:v>-9.8406638999999991</c:v>
                </c:pt>
                <c:pt idx="179">
                  <c:v>-9.8727722</c:v>
                </c:pt>
                <c:pt idx="180">
                  <c:v>-9.9560499</c:v>
                </c:pt>
                <c:pt idx="181">
                  <c:v>-9.9675425999999998</c:v>
                </c:pt>
                <c:pt idx="182">
                  <c:v>-10.072547999999999</c:v>
                </c:pt>
                <c:pt idx="183">
                  <c:v>-10.195976999999999</c:v>
                </c:pt>
                <c:pt idx="184">
                  <c:v>-10.265228</c:v>
                </c:pt>
                <c:pt idx="185">
                  <c:v>-10.369293000000001</c:v>
                </c:pt>
                <c:pt idx="186">
                  <c:v>-10.460254000000001</c:v>
                </c:pt>
                <c:pt idx="187">
                  <c:v>-10.578431999999999</c:v>
                </c:pt>
                <c:pt idx="188">
                  <c:v>-10.694049</c:v>
                </c:pt>
                <c:pt idx="189">
                  <c:v>-10.802572</c:v>
                </c:pt>
                <c:pt idx="190">
                  <c:v>-10.881762999999999</c:v>
                </c:pt>
                <c:pt idx="191">
                  <c:v>-11.085883000000001</c:v>
                </c:pt>
                <c:pt idx="192">
                  <c:v>-11.186264</c:v>
                </c:pt>
                <c:pt idx="193">
                  <c:v>-11.313021000000001</c:v>
                </c:pt>
                <c:pt idx="194">
                  <c:v>-11.406311000000001</c:v>
                </c:pt>
                <c:pt idx="195">
                  <c:v>-11.479119000000001</c:v>
                </c:pt>
                <c:pt idx="196">
                  <c:v>-11.571325</c:v>
                </c:pt>
                <c:pt idx="197">
                  <c:v>-11.597519</c:v>
                </c:pt>
                <c:pt idx="198">
                  <c:v>-11.620034</c:v>
                </c:pt>
                <c:pt idx="199">
                  <c:v>-11.649844999999999</c:v>
                </c:pt>
                <c:pt idx="200">
                  <c:v>-11.775922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4"/>
                <c:tx>
                  <c:strRef>
                    <c:extLst>
                      <c:ext uri="{02D57815-91ED-43cb-92C2-25804820EDAC}">
                        <c15:formulaRef>
                          <c15:sqref>CLvsLO!$V$2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CLvsLO!$V$5:$V$205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-23.281929000000002</c:v>
                      </c:pt>
                      <c:pt idx="1">
                        <c:v>-22.545342999999999</c:v>
                      </c:pt>
                      <c:pt idx="2">
                        <c:v>-21.133607999999999</c:v>
                      </c:pt>
                      <c:pt idx="3">
                        <c:v>-21.072199000000001</c:v>
                      </c:pt>
                      <c:pt idx="4">
                        <c:v>-19.174928999999999</c:v>
                      </c:pt>
                      <c:pt idx="5">
                        <c:v>-18.387215000000001</c:v>
                      </c:pt>
                      <c:pt idx="6">
                        <c:v>-17.578959000000001</c:v>
                      </c:pt>
                      <c:pt idx="7">
                        <c:v>-16.36816</c:v>
                      </c:pt>
                      <c:pt idx="8">
                        <c:v>-14.863500999999999</c:v>
                      </c:pt>
                      <c:pt idx="9">
                        <c:v>-13.854283000000001</c:v>
                      </c:pt>
                      <c:pt idx="10">
                        <c:v>-12.797834999999999</c:v>
                      </c:pt>
                      <c:pt idx="11">
                        <c:v>-12.062377</c:v>
                      </c:pt>
                      <c:pt idx="12">
                        <c:v>-11.191062000000001</c:v>
                      </c:pt>
                      <c:pt idx="13">
                        <c:v>-10.734640000000001</c:v>
                      </c:pt>
                      <c:pt idx="14">
                        <c:v>-10.272424000000001</c:v>
                      </c:pt>
                      <c:pt idx="15">
                        <c:v>-9.9609184000000006</c:v>
                      </c:pt>
                      <c:pt idx="16">
                        <c:v>-9.6619595999999994</c:v>
                      </c:pt>
                      <c:pt idx="17">
                        <c:v>-9.5512704999999993</c:v>
                      </c:pt>
                      <c:pt idx="18">
                        <c:v>-9.2714853000000002</c:v>
                      </c:pt>
                      <c:pt idx="19">
                        <c:v>-9.1880941000000007</c:v>
                      </c:pt>
                      <c:pt idx="20">
                        <c:v>-9.1474618999999997</c:v>
                      </c:pt>
                      <c:pt idx="21">
                        <c:v>-9.0916356999999994</c:v>
                      </c:pt>
                      <c:pt idx="22">
                        <c:v>-9.0144272000000001</c:v>
                      </c:pt>
                      <c:pt idx="23">
                        <c:v>-8.9836253999999993</c:v>
                      </c:pt>
                      <c:pt idx="24">
                        <c:v>-9.0104217999999996</c:v>
                      </c:pt>
                      <c:pt idx="25">
                        <c:v>-8.9721346000000004</c:v>
                      </c:pt>
                      <c:pt idx="26">
                        <c:v>-9.0316553000000006</c:v>
                      </c:pt>
                      <c:pt idx="27">
                        <c:v>-8.9494275999999999</c:v>
                      </c:pt>
                      <c:pt idx="28">
                        <c:v>-8.9211711999999999</c:v>
                      </c:pt>
                      <c:pt idx="29">
                        <c:v>-8.8945264999999996</c:v>
                      </c:pt>
                      <c:pt idx="30">
                        <c:v>-8.8081083000000007</c:v>
                      </c:pt>
                      <c:pt idx="31">
                        <c:v>-8.8135499999999993</c:v>
                      </c:pt>
                      <c:pt idx="32">
                        <c:v>-8.8068913999999996</c:v>
                      </c:pt>
                      <c:pt idx="33">
                        <c:v>-8.7332286999999997</c:v>
                      </c:pt>
                      <c:pt idx="34">
                        <c:v>-8.7391299999999994</c:v>
                      </c:pt>
                      <c:pt idx="35">
                        <c:v>-8.7198305000000005</c:v>
                      </c:pt>
                      <c:pt idx="36">
                        <c:v>-8.7154951000000001</c:v>
                      </c:pt>
                      <c:pt idx="37">
                        <c:v>-8.6649208000000009</c:v>
                      </c:pt>
                      <c:pt idx="38">
                        <c:v>-8.6413726999999998</c:v>
                      </c:pt>
                      <c:pt idx="39">
                        <c:v>-8.5703001000000008</c:v>
                      </c:pt>
                      <c:pt idx="40">
                        <c:v>-8.5687674999999999</c:v>
                      </c:pt>
                      <c:pt idx="41">
                        <c:v>-8.4909295999999994</c:v>
                      </c:pt>
                      <c:pt idx="42">
                        <c:v>-8.5267447999999995</c:v>
                      </c:pt>
                      <c:pt idx="43">
                        <c:v>-8.4112530000000003</c:v>
                      </c:pt>
                      <c:pt idx="44">
                        <c:v>-8.4505538999999992</c:v>
                      </c:pt>
                      <c:pt idx="45">
                        <c:v>-8.3695917000000009</c:v>
                      </c:pt>
                      <c:pt idx="46">
                        <c:v>-8.3234776999999998</c:v>
                      </c:pt>
                      <c:pt idx="47">
                        <c:v>-8.3872824000000001</c:v>
                      </c:pt>
                      <c:pt idx="48">
                        <c:v>-8.3614263999999991</c:v>
                      </c:pt>
                      <c:pt idx="49">
                        <c:v>-8.3635816999999992</c:v>
                      </c:pt>
                      <c:pt idx="50">
                        <c:v>-8.4218521000000006</c:v>
                      </c:pt>
                      <c:pt idx="51">
                        <c:v>-8.4396143000000006</c:v>
                      </c:pt>
                      <c:pt idx="52">
                        <c:v>-8.5482043999999995</c:v>
                      </c:pt>
                      <c:pt idx="53">
                        <c:v>-8.6372155999999993</c:v>
                      </c:pt>
                      <c:pt idx="54">
                        <c:v>-8.7645035</c:v>
                      </c:pt>
                      <c:pt idx="55">
                        <c:v>-8.9372767999999994</c:v>
                      </c:pt>
                      <c:pt idx="56">
                        <c:v>-9.1935663000000005</c:v>
                      </c:pt>
                      <c:pt idx="57">
                        <c:v>-9.3772944999999996</c:v>
                      </c:pt>
                      <c:pt idx="58">
                        <c:v>-9.5029087000000008</c:v>
                      </c:pt>
                      <c:pt idx="59">
                        <c:v>-9.6707515999999991</c:v>
                      </c:pt>
                      <c:pt idx="60">
                        <c:v>-9.7444018999999997</c:v>
                      </c:pt>
                      <c:pt idx="61">
                        <c:v>-9.8156958000000003</c:v>
                      </c:pt>
                      <c:pt idx="62">
                        <c:v>-9.8813086000000006</c:v>
                      </c:pt>
                      <c:pt idx="63">
                        <c:v>-9.9462252000000007</c:v>
                      </c:pt>
                      <c:pt idx="64">
                        <c:v>-9.9823503000000002</c:v>
                      </c:pt>
                      <c:pt idx="65">
                        <c:v>-9.9940414000000004</c:v>
                      </c:pt>
                      <c:pt idx="66">
                        <c:v>-10.063457</c:v>
                      </c:pt>
                      <c:pt idx="67">
                        <c:v>-10.048368</c:v>
                      </c:pt>
                      <c:pt idx="68">
                        <c:v>-10.133696</c:v>
                      </c:pt>
                      <c:pt idx="69">
                        <c:v>-10.132711</c:v>
                      </c:pt>
                      <c:pt idx="70">
                        <c:v>-10.118857999999999</c:v>
                      </c:pt>
                      <c:pt idx="71">
                        <c:v>-10.062889</c:v>
                      </c:pt>
                      <c:pt idx="72">
                        <c:v>-10.088838000000001</c:v>
                      </c:pt>
                      <c:pt idx="73">
                        <c:v>-10.08671</c:v>
                      </c:pt>
                      <c:pt idx="74">
                        <c:v>-10.040635</c:v>
                      </c:pt>
                      <c:pt idx="75">
                        <c:v>-10.028173000000001</c:v>
                      </c:pt>
                      <c:pt idx="76">
                        <c:v>-10.0129</c:v>
                      </c:pt>
                      <c:pt idx="77">
                        <c:v>-9.9586305999999993</c:v>
                      </c:pt>
                      <c:pt idx="78">
                        <c:v>-9.9741774000000003</c:v>
                      </c:pt>
                      <c:pt idx="79">
                        <c:v>-9.8889531999999996</c:v>
                      </c:pt>
                      <c:pt idx="80">
                        <c:v>-9.8667812000000001</c:v>
                      </c:pt>
                      <c:pt idx="81">
                        <c:v>-9.8157043000000002</c:v>
                      </c:pt>
                      <c:pt idx="82">
                        <c:v>-9.7754068000000007</c:v>
                      </c:pt>
                      <c:pt idx="83">
                        <c:v>-9.7339915999999995</c:v>
                      </c:pt>
                      <c:pt idx="84">
                        <c:v>-9.6443347999999993</c:v>
                      </c:pt>
                      <c:pt idx="85">
                        <c:v>-9.6684780000000003</c:v>
                      </c:pt>
                      <c:pt idx="86">
                        <c:v>-9.6048945999999997</c:v>
                      </c:pt>
                      <c:pt idx="87">
                        <c:v>-9.5586328999999992</c:v>
                      </c:pt>
                      <c:pt idx="88">
                        <c:v>-9.5354910000000004</c:v>
                      </c:pt>
                      <c:pt idx="89">
                        <c:v>-9.4644803999999993</c:v>
                      </c:pt>
                      <c:pt idx="90">
                        <c:v>-9.4311409000000008</c:v>
                      </c:pt>
                      <c:pt idx="91">
                        <c:v>-9.3566675000000004</c:v>
                      </c:pt>
                      <c:pt idx="92">
                        <c:v>-9.3574962999999993</c:v>
                      </c:pt>
                      <c:pt idx="93">
                        <c:v>-9.3089180000000002</c:v>
                      </c:pt>
                      <c:pt idx="94">
                        <c:v>-9.3155899000000009</c:v>
                      </c:pt>
                      <c:pt idx="95">
                        <c:v>-9.2499789999999997</c:v>
                      </c:pt>
                      <c:pt idx="96">
                        <c:v>-9.1590928999999992</c:v>
                      </c:pt>
                      <c:pt idx="97">
                        <c:v>-9.2352723999999995</c:v>
                      </c:pt>
                      <c:pt idx="98">
                        <c:v>-9.1671209000000005</c:v>
                      </c:pt>
                      <c:pt idx="99">
                        <c:v>-9.1495829000000004</c:v>
                      </c:pt>
                      <c:pt idx="100">
                        <c:v>-9.1888132000000002</c:v>
                      </c:pt>
                      <c:pt idx="101">
                        <c:v>-9.2434195999999993</c:v>
                      </c:pt>
                      <c:pt idx="102">
                        <c:v>-9.1606579000000004</c:v>
                      </c:pt>
                      <c:pt idx="103">
                        <c:v>-9.1781263000000006</c:v>
                      </c:pt>
                      <c:pt idx="104">
                        <c:v>-9.1791563000000007</c:v>
                      </c:pt>
                      <c:pt idx="105">
                        <c:v>-9.2034464000000007</c:v>
                      </c:pt>
                      <c:pt idx="106">
                        <c:v>-9.1774769000000003</c:v>
                      </c:pt>
                      <c:pt idx="107">
                        <c:v>-9.1711054000000001</c:v>
                      </c:pt>
                      <c:pt idx="108">
                        <c:v>-9.1608257000000002</c:v>
                      </c:pt>
                      <c:pt idx="109">
                        <c:v>-9.1703738999999995</c:v>
                      </c:pt>
                      <c:pt idx="110">
                        <c:v>-9.1744719000000003</c:v>
                      </c:pt>
                      <c:pt idx="111">
                        <c:v>-9.3470897999999991</c:v>
                      </c:pt>
                      <c:pt idx="112">
                        <c:v>-9.5973597000000002</c:v>
                      </c:pt>
                      <c:pt idx="113">
                        <c:v>-9.6560430999999998</c:v>
                      </c:pt>
                      <c:pt idx="114">
                        <c:v>-9.7008714999999999</c:v>
                      </c:pt>
                      <c:pt idx="115">
                        <c:v>-9.8373355999999994</c:v>
                      </c:pt>
                      <c:pt idx="116">
                        <c:v>-9.7307749000000001</c:v>
                      </c:pt>
                      <c:pt idx="117">
                        <c:v>-9.6830701999999995</c:v>
                      </c:pt>
                      <c:pt idx="118">
                        <c:v>-9.7188931000000007</c:v>
                      </c:pt>
                      <c:pt idx="119">
                        <c:v>-9.5881738999999993</c:v>
                      </c:pt>
                      <c:pt idx="120">
                        <c:v>-9.5949363999999999</c:v>
                      </c:pt>
                      <c:pt idx="121">
                        <c:v>-9.4886341000000005</c:v>
                      </c:pt>
                      <c:pt idx="122">
                        <c:v>-9.4839973000000004</c:v>
                      </c:pt>
                      <c:pt idx="123">
                        <c:v>-9.3804932000000001</c:v>
                      </c:pt>
                      <c:pt idx="124">
                        <c:v>-9.3674593000000002</c:v>
                      </c:pt>
                      <c:pt idx="125">
                        <c:v>-9.2991218999999994</c:v>
                      </c:pt>
                      <c:pt idx="126">
                        <c:v>-9.2814321999999994</c:v>
                      </c:pt>
                      <c:pt idx="127">
                        <c:v>-9.2740182999999998</c:v>
                      </c:pt>
                      <c:pt idx="128">
                        <c:v>-9.2760010000000008</c:v>
                      </c:pt>
                      <c:pt idx="129">
                        <c:v>-9.3414192000000007</c:v>
                      </c:pt>
                      <c:pt idx="130">
                        <c:v>-9.3243197999999996</c:v>
                      </c:pt>
                      <c:pt idx="131">
                        <c:v>-9.3255634000000001</c:v>
                      </c:pt>
                      <c:pt idx="132">
                        <c:v>-9.3944873999999992</c:v>
                      </c:pt>
                      <c:pt idx="133">
                        <c:v>-9.4065399000000003</c:v>
                      </c:pt>
                      <c:pt idx="134">
                        <c:v>-9.4043349999999997</c:v>
                      </c:pt>
                      <c:pt idx="135">
                        <c:v>-9.5341910999999993</c:v>
                      </c:pt>
                      <c:pt idx="136">
                        <c:v>-9.5929383999999995</c:v>
                      </c:pt>
                      <c:pt idx="137">
                        <c:v>-9.6333503999999994</c:v>
                      </c:pt>
                      <c:pt idx="138">
                        <c:v>-9.7744607999999999</c:v>
                      </c:pt>
                      <c:pt idx="139">
                        <c:v>-9.7469654000000006</c:v>
                      </c:pt>
                      <c:pt idx="140">
                        <c:v>-9.7649450000000009</c:v>
                      </c:pt>
                      <c:pt idx="141">
                        <c:v>-9.7639064999999992</c:v>
                      </c:pt>
                      <c:pt idx="142">
                        <c:v>-9.8887730000000005</c:v>
                      </c:pt>
                      <c:pt idx="143">
                        <c:v>-9.8166484999999994</c:v>
                      </c:pt>
                      <c:pt idx="144">
                        <c:v>-9.9219942000000003</c:v>
                      </c:pt>
                      <c:pt idx="145">
                        <c:v>-9.8677893000000001</c:v>
                      </c:pt>
                      <c:pt idx="146">
                        <c:v>-9.8972034000000004</c:v>
                      </c:pt>
                      <c:pt idx="147">
                        <c:v>-9.9399548000000006</c:v>
                      </c:pt>
                      <c:pt idx="148">
                        <c:v>-9.8520421999999996</c:v>
                      </c:pt>
                      <c:pt idx="149">
                        <c:v>-9.8107346999999994</c:v>
                      </c:pt>
                      <c:pt idx="150">
                        <c:v>-9.8983840999999995</c:v>
                      </c:pt>
                      <c:pt idx="151">
                        <c:v>-9.8052434999999996</c:v>
                      </c:pt>
                      <c:pt idx="152">
                        <c:v>-9.7754221000000001</c:v>
                      </c:pt>
                      <c:pt idx="153">
                        <c:v>-9.8012209000000006</c:v>
                      </c:pt>
                      <c:pt idx="154">
                        <c:v>-9.6678505000000001</c:v>
                      </c:pt>
                      <c:pt idx="155">
                        <c:v>-9.6937428000000008</c:v>
                      </c:pt>
                      <c:pt idx="156">
                        <c:v>-9.6297978999999998</c:v>
                      </c:pt>
                      <c:pt idx="157">
                        <c:v>-9.6134938999999999</c:v>
                      </c:pt>
                      <c:pt idx="158">
                        <c:v>-9.5719442000000008</c:v>
                      </c:pt>
                      <c:pt idx="159">
                        <c:v>-9.5533637999999996</c:v>
                      </c:pt>
                      <c:pt idx="160">
                        <c:v>-9.5988979000000008</c:v>
                      </c:pt>
                      <c:pt idx="161">
                        <c:v>-9.4839763999999995</c:v>
                      </c:pt>
                      <c:pt idx="162">
                        <c:v>-9.6000166</c:v>
                      </c:pt>
                      <c:pt idx="163">
                        <c:v>-9.5431107999999991</c:v>
                      </c:pt>
                      <c:pt idx="164">
                        <c:v>-9.5385828000000004</c:v>
                      </c:pt>
                      <c:pt idx="165">
                        <c:v>-9.5785312999999999</c:v>
                      </c:pt>
                      <c:pt idx="166">
                        <c:v>-9.5161695000000002</c:v>
                      </c:pt>
                      <c:pt idx="167">
                        <c:v>-9.5333308999999993</c:v>
                      </c:pt>
                      <c:pt idx="168">
                        <c:v>-9.5941419999999997</c:v>
                      </c:pt>
                      <c:pt idx="169">
                        <c:v>-9.5563067999999998</c:v>
                      </c:pt>
                      <c:pt idx="170">
                        <c:v>-9.6224804000000006</c:v>
                      </c:pt>
                      <c:pt idx="171">
                        <c:v>-9.6918669000000008</c:v>
                      </c:pt>
                      <c:pt idx="172">
                        <c:v>-9.6718463999999997</c:v>
                      </c:pt>
                      <c:pt idx="173">
                        <c:v>-9.7340669999999996</c:v>
                      </c:pt>
                      <c:pt idx="174">
                        <c:v>-9.8232975000000007</c:v>
                      </c:pt>
                      <c:pt idx="175">
                        <c:v>-9.9264679000000005</c:v>
                      </c:pt>
                      <c:pt idx="176">
                        <c:v>-9.9747257000000005</c:v>
                      </c:pt>
                      <c:pt idx="177">
                        <c:v>-10.058703</c:v>
                      </c:pt>
                      <c:pt idx="178">
                        <c:v>-10.116364000000001</c:v>
                      </c:pt>
                      <c:pt idx="179">
                        <c:v>-10.159938</c:v>
                      </c:pt>
                      <c:pt idx="180">
                        <c:v>-10.248037999999999</c:v>
                      </c:pt>
                      <c:pt idx="181">
                        <c:v>-10.249903</c:v>
                      </c:pt>
                      <c:pt idx="182">
                        <c:v>-10.403212999999999</c:v>
                      </c:pt>
                      <c:pt idx="183">
                        <c:v>-10.551410000000001</c:v>
                      </c:pt>
                      <c:pt idx="184">
                        <c:v>-10.653725</c:v>
                      </c:pt>
                      <c:pt idx="185">
                        <c:v>-10.803355</c:v>
                      </c:pt>
                      <c:pt idx="186">
                        <c:v>-10.893708999999999</c:v>
                      </c:pt>
                      <c:pt idx="187">
                        <c:v>-11.006164</c:v>
                      </c:pt>
                      <c:pt idx="188">
                        <c:v>-11.151875</c:v>
                      </c:pt>
                      <c:pt idx="189">
                        <c:v>-11.282640000000001</c:v>
                      </c:pt>
                      <c:pt idx="190">
                        <c:v>-11.412338999999999</c:v>
                      </c:pt>
                      <c:pt idx="191">
                        <c:v>-11.654373</c:v>
                      </c:pt>
                      <c:pt idx="192">
                        <c:v>-11.767863</c:v>
                      </c:pt>
                      <c:pt idx="193">
                        <c:v>-11.88944</c:v>
                      </c:pt>
                      <c:pt idx="194">
                        <c:v>-12.00671</c:v>
                      </c:pt>
                      <c:pt idx="195">
                        <c:v>-12.074671</c:v>
                      </c:pt>
                      <c:pt idx="196">
                        <c:v>-12.18877</c:v>
                      </c:pt>
                      <c:pt idx="197">
                        <c:v>-12.272052</c:v>
                      </c:pt>
                      <c:pt idx="198">
                        <c:v>-12.255198</c:v>
                      </c:pt>
                      <c:pt idx="199">
                        <c:v>-12.32418</c:v>
                      </c:pt>
                      <c:pt idx="200">
                        <c:v>-12.481958000000001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9E8-46C6-8D57-3AF0D99D948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CLvsLO!$W$2</c15:sqref>
                        </c15:formulaRef>
                      </c:ext>
                    </c:extLst>
                    <c:strCache>
                      <c:ptCount val="1"/>
                      <c:pt idx="0">
                        <c:v>+3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CLvsLO!$W$5:$W$205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-25.156459999999999</c:v>
                      </c:pt>
                      <c:pt idx="1">
                        <c:v>-24.457224</c:v>
                      </c:pt>
                      <c:pt idx="2">
                        <c:v>-22.528143</c:v>
                      </c:pt>
                      <c:pt idx="3">
                        <c:v>-22.543316000000001</c:v>
                      </c:pt>
                      <c:pt idx="4">
                        <c:v>-20.508289000000001</c:v>
                      </c:pt>
                      <c:pt idx="5">
                        <c:v>-19.530650999999999</c:v>
                      </c:pt>
                      <c:pt idx="6">
                        <c:v>-18.530042999999999</c:v>
                      </c:pt>
                      <c:pt idx="7">
                        <c:v>-17.179213000000001</c:v>
                      </c:pt>
                      <c:pt idx="8">
                        <c:v>-15.464850999999999</c:v>
                      </c:pt>
                      <c:pt idx="9">
                        <c:v>-14.356892999999999</c:v>
                      </c:pt>
                      <c:pt idx="10">
                        <c:v>-13.203588999999999</c:v>
                      </c:pt>
                      <c:pt idx="11">
                        <c:v>-12.452062</c:v>
                      </c:pt>
                      <c:pt idx="12">
                        <c:v>-11.492658</c:v>
                      </c:pt>
                      <c:pt idx="13">
                        <c:v>-10.993553</c:v>
                      </c:pt>
                      <c:pt idx="14">
                        <c:v>-10.457599999999999</c:v>
                      </c:pt>
                      <c:pt idx="15">
                        <c:v>-10.140598000000001</c:v>
                      </c:pt>
                      <c:pt idx="16">
                        <c:v>-9.8448706000000001</c:v>
                      </c:pt>
                      <c:pt idx="17">
                        <c:v>-9.7562256000000005</c:v>
                      </c:pt>
                      <c:pt idx="18">
                        <c:v>-9.4625359000000007</c:v>
                      </c:pt>
                      <c:pt idx="19">
                        <c:v>-9.3777331999999998</c:v>
                      </c:pt>
                      <c:pt idx="20">
                        <c:v>-9.3619679999999992</c:v>
                      </c:pt>
                      <c:pt idx="21">
                        <c:v>-9.2906256000000003</c:v>
                      </c:pt>
                      <c:pt idx="22">
                        <c:v>-9.2142820000000007</c:v>
                      </c:pt>
                      <c:pt idx="23">
                        <c:v>-9.1983309000000002</c:v>
                      </c:pt>
                      <c:pt idx="24">
                        <c:v>-9.2015838999999993</c:v>
                      </c:pt>
                      <c:pt idx="25">
                        <c:v>-9.1517304999999993</c:v>
                      </c:pt>
                      <c:pt idx="26">
                        <c:v>-9.1924410000000005</c:v>
                      </c:pt>
                      <c:pt idx="27">
                        <c:v>-9.1357707999999995</c:v>
                      </c:pt>
                      <c:pt idx="28">
                        <c:v>-9.1018609999999995</c:v>
                      </c:pt>
                      <c:pt idx="29">
                        <c:v>-9.0511522000000006</c:v>
                      </c:pt>
                      <c:pt idx="30">
                        <c:v>-9.0160026999999996</c:v>
                      </c:pt>
                      <c:pt idx="31">
                        <c:v>-9.0018367999999995</c:v>
                      </c:pt>
                      <c:pt idx="32">
                        <c:v>-9.0018492000000006</c:v>
                      </c:pt>
                      <c:pt idx="33">
                        <c:v>-8.9467000999999993</c:v>
                      </c:pt>
                      <c:pt idx="34">
                        <c:v>-8.9810885999999996</c:v>
                      </c:pt>
                      <c:pt idx="35">
                        <c:v>-8.9379004999999996</c:v>
                      </c:pt>
                      <c:pt idx="36">
                        <c:v>-8.9305620000000001</c:v>
                      </c:pt>
                      <c:pt idx="37">
                        <c:v>-8.9073229000000005</c:v>
                      </c:pt>
                      <c:pt idx="38">
                        <c:v>-8.8775481999999997</c:v>
                      </c:pt>
                      <c:pt idx="39">
                        <c:v>-8.8448838999999992</c:v>
                      </c:pt>
                      <c:pt idx="40">
                        <c:v>-8.8309555</c:v>
                      </c:pt>
                      <c:pt idx="41">
                        <c:v>-8.7699747000000006</c:v>
                      </c:pt>
                      <c:pt idx="42">
                        <c:v>-8.8660583000000006</c:v>
                      </c:pt>
                      <c:pt idx="43">
                        <c:v>-8.6969051000000004</c:v>
                      </c:pt>
                      <c:pt idx="44">
                        <c:v>-8.8204192999999993</c:v>
                      </c:pt>
                      <c:pt idx="45">
                        <c:v>-8.7267237000000009</c:v>
                      </c:pt>
                      <c:pt idx="46">
                        <c:v>-8.6590337999999996</c:v>
                      </c:pt>
                      <c:pt idx="47">
                        <c:v>-8.8456916999999997</c:v>
                      </c:pt>
                      <c:pt idx="48">
                        <c:v>-8.7185153999999994</c:v>
                      </c:pt>
                      <c:pt idx="49">
                        <c:v>-8.7876367999999996</c:v>
                      </c:pt>
                      <c:pt idx="50">
                        <c:v>-8.8323459999999994</c:v>
                      </c:pt>
                      <c:pt idx="51">
                        <c:v>-8.8046349999999993</c:v>
                      </c:pt>
                      <c:pt idx="52">
                        <c:v>-8.9597683000000004</c:v>
                      </c:pt>
                      <c:pt idx="53">
                        <c:v>-9.0775070000000007</c:v>
                      </c:pt>
                      <c:pt idx="54">
                        <c:v>-9.2155666000000007</c:v>
                      </c:pt>
                      <c:pt idx="55">
                        <c:v>-9.3795786000000003</c:v>
                      </c:pt>
                      <c:pt idx="56">
                        <c:v>-9.7008810000000008</c:v>
                      </c:pt>
                      <c:pt idx="57">
                        <c:v>-9.8965931000000005</c:v>
                      </c:pt>
                      <c:pt idx="58">
                        <c:v>-9.9687166000000005</c:v>
                      </c:pt>
                      <c:pt idx="59">
                        <c:v>-10.186183</c:v>
                      </c:pt>
                      <c:pt idx="60">
                        <c:v>-10.23434</c:v>
                      </c:pt>
                      <c:pt idx="61">
                        <c:v>-10.290756</c:v>
                      </c:pt>
                      <c:pt idx="62">
                        <c:v>-10.357597999999999</c:v>
                      </c:pt>
                      <c:pt idx="63">
                        <c:v>-10.379704</c:v>
                      </c:pt>
                      <c:pt idx="64">
                        <c:v>-10.414638999999999</c:v>
                      </c:pt>
                      <c:pt idx="65">
                        <c:v>-10.439321</c:v>
                      </c:pt>
                      <c:pt idx="66">
                        <c:v>-10.479660000000001</c:v>
                      </c:pt>
                      <c:pt idx="67">
                        <c:v>-10.493808</c:v>
                      </c:pt>
                      <c:pt idx="68">
                        <c:v>-10.557216</c:v>
                      </c:pt>
                      <c:pt idx="69">
                        <c:v>-10.567652000000001</c:v>
                      </c:pt>
                      <c:pt idx="70">
                        <c:v>-10.495274999999999</c:v>
                      </c:pt>
                      <c:pt idx="71">
                        <c:v>-10.470411</c:v>
                      </c:pt>
                      <c:pt idx="72">
                        <c:v>-10.489604</c:v>
                      </c:pt>
                      <c:pt idx="73">
                        <c:v>-10.422338</c:v>
                      </c:pt>
                      <c:pt idx="74">
                        <c:v>-10.443548</c:v>
                      </c:pt>
                      <c:pt idx="75">
                        <c:v>-10.382876</c:v>
                      </c:pt>
                      <c:pt idx="76">
                        <c:v>-10.381055999999999</c:v>
                      </c:pt>
                      <c:pt idx="77">
                        <c:v>-10.355784</c:v>
                      </c:pt>
                      <c:pt idx="78">
                        <c:v>-10.304733000000001</c:v>
                      </c:pt>
                      <c:pt idx="79">
                        <c:v>-10.265556999999999</c:v>
                      </c:pt>
                      <c:pt idx="80">
                        <c:v>-10.243197</c:v>
                      </c:pt>
                      <c:pt idx="81">
                        <c:v>-10.20636</c:v>
                      </c:pt>
                      <c:pt idx="82">
                        <c:v>-10.123917</c:v>
                      </c:pt>
                      <c:pt idx="83">
                        <c:v>-10.153956000000001</c:v>
                      </c:pt>
                      <c:pt idx="84">
                        <c:v>-10.006243</c:v>
                      </c:pt>
                      <c:pt idx="85">
                        <c:v>-10.064446</c:v>
                      </c:pt>
                      <c:pt idx="86">
                        <c:v>-9.9459333000000001</c:v>
                      </c:pt>
                      <c:pt idx="87">
                        <c:v>-9.9458541999999994</c:v>
                      </c:pt>
                      <c:pt idx="88">
                        <c:v>-9.8745594000000008</c:v>
                      </c:pt>
                      <c:pt idx="89">
                        <c:v>-9.8698148999999997</c:v>
                      </c:pt>
                      <c:pt idx="90">
                        <c:v>-9.8032264999999992</c:v>
                      </c:pt>
                      <c:pt idx="91">
                        <c:v>-9.6915873999999995</c:v>
                      </c:pt>
                      <c:pt idx="92">
                        <c:v>-9.7965955999999998</c:v>
                      </c:pt>
                      <c:pt idx="93">
                        <c:v>-9.6878528999999993</c:v>
                      </c:pt>
                      <c:pt idx="94">
                        <c:v>-9.7772112</c:v>
                      </c:pt>
                      <c:pt idx="95">
                        <c:v>-9.7473402</c:v>
                      </c:pt>
                      <c:pt idx="96">
                        <c:v>-9.5594958999999999</c:v>
                      </c:pt>
                      <c:pt idx="97">
                        <c:v>-9.7421217000000002</c:v>
                      </c:pt>
                      <c:pt idx="98">
                        <c:v>-9.6368598999999993</c:v>
                      </c:pt>
                      <c:pt idx="99">
                        <c:v>-9.6460399999999993</c:v>
                      </c:pt>
                      <c:pt idx="100">
                        <c:v>-9.7157555000000002</c:v>
                      </c:pt>
                      <c:pt idx="101">
                        <c:v>-9.7163391000000008</c:v>
                      </c:pt>
                      <c:pt idx="102">
                        <c:v>-9.6799526</c:v>
                      </c:pt>
                      <c:pt idx="103">
                        <c:v>-9.7022923999999993</c:v>
                      </c:pt>
                      <c:pt idx="104">
                        <c:v>-9.6842632000000002</c:v>
                      </c:pt>
                      <c:pt idx="105">
                        <c:v>-9.6977673000000006</c:v>
                      </c:pt>
                      <c:pt idx="106">
                        <c:v>-9.6907511</c:v>
                      </c:pt>
                      <c:pt idx="107">
                        <c:v>-9.7132006000000004</c:v>
                      </c:pt>
                      <c:pt idx="108">
                        <c:v>-9.6402531000000007</c:v>
                      </c:pt>
                      <c:pt idx="109">
                        <c:v>-9.7638779000000007</c:v>
                      </c:pt>
                      <c:pt idx="110">
                        <c:v>-9.7174349000000007</c:v>
                      </c:pt>
                      <c:pt idx="111">
                        <c:v>-9.8885202000000003</c:v>
                      </c:pt>
                      <c:pt idx="112">
                        <c:v>-10.271512</c:v>
                      </c:pt>
                      <c:pt idx="113">
                        <c:v>-10.324793</c:v>
                      </c:pt>
                      <c:pt idx="114">
                        <c:v>-10.292221</c:v>
                      </c:pt>
                      <c:pt idx="115">
                        <c:v>-10.574695999999999</c:v>
                      </c:pt>
                      <c:pt idx="116">
                        <c:v>-10.395652</c:v>
                      </c:pt>
                      <c:pt idx="117">
                        <c:v>-10.350044</c:v>
                      </c:pt>
                      <c:pt idx="118">
                        <c:v>-10.405424</c:v>
                      </c:pt>
                      <c:pt idx="119">
                        <c:v>-10.158194999999999</c:v>
                      </c:pt>
                      <c:pt idx="120">
                        <c:v>-10.237814</c:v>
                      </c:pt>
                      <c:pt idx="121">
                        <c:v>-10.066668</c:v>
                      </c:pt>
                      <c:pt idx="122">
                        <c:v>-10.097649000000001</c:v>
                      </c:pt>
                      <c:pt idx="123">
                        <c:v>-9.9631633999999991</c:v>
                      </c:pt>
                      <c:pt idx="124">
                        <c:v>-10.005595</c:v>
                      </c:pt>
                      <c:pt idx="125">
                        <c:v>-9.8709802999999994</c:v>
                      </c:pt>
                      <c:pt idx="126">
                        <c:v>-9.8555507999999996</c:v>
                      </c:pt>
                      <c:pt idx="127">
                        <c:v>-9.8420296</c:v>
                      </c:pt>
                      <c:pt idx="128">
                        <c:v>-9.8064976000000001</c:v>
                      </c:pt>
                      <c:pt idx="129">
                        <c:v>-9.8992777000000007</c:v>
                      </c:pt>
                      <c:pt idx="130">
                        <c:v>-9.8845539000000002</c:v>
                      </c:pt>
                      <c:pt idx="131">
                        <c:v>-9.8613757999999994</c:v>
                      </c:pt>
                      <c:pt idx="132">
                        <c:v>-9.9375657999999998</c:v>
                      </c:pt>
                      <c:pt idx="133">
                        <c:v>-9.9682797999999995</c:v>
                      </c:pt>
                      <c:pt idx="134">
                        <c:v>-9.9231110000000005</c:v>
                      </c:pt>
                      <c:pt idx="135">
                        <c:v>-10.14274</c:v>
                      </c:pt>
                      <c:pt idx="136">
                        <c:v>-10.143219999999999</c:v>
                      </c:pt>
                      <c:pt idx="137">
                        <c:v>-10.281126</c:v>
                      </c:pt>
                      <c:pt idx="138">
                        <c:v>-10.439054</c:v>
                      </c:pt>
                      <c:pt idx="139">
                        <c:v>-10.379002</c:v>
                      </c:pt>
                      <c:pt idx="140">
                        <c:v>-10.501249</c:v>
                      </c:pt>
                      <c:pt idx="141">
                        <c:v>-10.430713000000001</c:v>
                      </c:pt>
                      <c:pt idx="142">
                        <c:v>-10.590309</c:v>
                      </c:pt>
                      <c:pt idx="143">
                        <c:v>-10.453753000000001</c:v>
                      </c:pt>
                      <c:pt idx="144">
                        <c:v>-10.665321</c:v>
                      </c:pt>
                      <c:pt idx="145">
                        <c:v>-10.509356</c:v>
                      </c:pt>
                      <c:pt idx="146">
                        <c:v>-10.492806</c:v>
                      </c:pt>
                      <c:pt idx="147">
                        <c:v>-10.640617000000001</c:v>
                      </c:pt>
                      <c:pt idx="148">
                        <c:v>-10.439259</c:v>
                      </c:pt>
                      <c:pt idx="149">
                        <c:v>-10.427911</c:v>
                      </c:pt>
                      <c:pt idx="150">
                        <c:v>-10.561878</c:v>
                      </c:pt>
                      <c:pt idx="151">
                        <c:v>-10.402308</c:v>
                      </c:pt>
                      <c:pt idx="152">
                        <c:v>-10.310497</c:v>
                      </c:pt>
                      <c:pt idx="153">
                        <c:v>-10.466586</c:v>
                      </c:pt>
                      <c:pt idx="154">
                        <c:v>-10.18045</c:v>
                      </c:pt>
                      <c:pt idx="155">
                        <c:v>-10.298791</c:v>
                      </c:pt>
                      <c:pt idx="156">
                        <c:v>-10.204808999999999</c:v>
                      </c:pt>
                      <c:pt idx="157">
                        <c:v>-10.186795</c:v>
                      </c:pt>
                      <c:pt idx="158">
                        <c:v>-10.107614999999999</c:v>
                      </c:pt>
                      <c:pt idx="159">
                        <c:v>-10.087028999999999</c:v>
                      </c:pt>
                      <c:pt idx="160">
                        <c:v>-10.157384</c:v>
                      </c:pt>
                      <c:pt idx="161">
                        <c:v>-9.95397</c:v>
                      </c:pt>
                      <c:pt idx="162">
                        <c:v>-10.223826000000001</c:v>
                      </c:pt>
                      <c:pt idx="163">
                        <c:v>-10.071505</c:v>
                      </c:pt>
                      <c:pt idx="164">
                        <c:v>-10.01524</c:v>
                      </c:pt>
                      <c:pt idx="165">
                        <c:v>-10.165300999999999</c:v>
                      </c:pt>
                      <c:pt idx="166">
                        <c:v>-9.9672251000000003</c:v>
                      </c:pt>
                      <c:pt idx="167">
                        <c:v>-10.093444999999999</c:v>
                      </c:pt>
                      <c:pt idx="168">
                        <c:v>-10.224239000000001</c:v>
                      </c:pt>
                      <c:pt idx="169">
                        <c:v>-10.100249</c:v>
                      </c:pt>
                      <c:pt idx="170">
                        <c:v>-10.266101000000001</c:v>
                      </c:pt>
                      <c:pt idx="171">
                        <c:v>-10.358188999999999</c:v>
                      </c:pt>
                      <c:pt idx="172">
                        <c:v>-10.276674</c:v>
                      </c:pt>
                      <c:pt idx="173">
                        <c:v>-10.334477</c:v>
                      </c:pt>
                      <c:pt idx="174">
                        <c:v>-10.426695</c:v>
                      </c:pt>
                      <c:pt idx="175">
                        <c:v>-10.52707</c:v>
                      </c:pt>
                      <c:pt idx="176">
                        <c:v>-10.575951</c:v>
                      </c:pt>
                      <c:pt idx="177">
                        <c:v>-10.728916</c:v>
                      </c:pt>
                      <c:pt idx="178">
                        <c:v>-10.775378</c:v>
                      </c:pt>
                      <c:pt idx="179">
                        <c:v>-10.804173</c:v>
                      </c:pt>
                      <c:pt idx="180">
                        <c:v>-11.002428</c:v>
                      </c:pt>
                      <c:pt idx="181">
                        <c:v>-10.948195999999999</c:v>
                      </c:pt>
                      <c:pt idx="182">
                        <c:v>-11.200684000000001</c:v>
                      </c:pt>
                      <c:pt idx="183">
                        <c:v>-11.364789999999999</c:v>
                      </c:pt>
                      <c:pt idx="184">
                        <c:v>-11.501079000000001</c:v>
                      </c:pt>
                      <c:pt idx="185">
                        <c:v>-11.653411</c:v>
                      </c:pt>
                      <c:pt idx="186">
                        <c:v>-11.753959999999999</c:v>
                      </c:pt>
                      <c:pt idx="187">
                        <c:v>-11.929529</c:v>
                      </c:pt>
                      <c:pt idx="188">
                        <c:v>-12.156037</c:v>
                      </c:pt>
                      <c:pt idx="189">
                        <c:v>-12.255614</c:v>
                      </c:pt>
                      <c:pt idx="190">
                        <c:v>-12.460467</c:v>
                      </c:pt>
                      <c:pt idx="191">
                        <c:v>-12.76033</c:v>
                      </c:pt>
                      <c:pt idx="192">
                        <c:v>-12.915376</c:v>
                      </c:pt>
                      <c:pt idx="193">
                        <c:v>-13.132265</c:v>
                      </c:pt>
                      <c:pt idx="194">
                        <c:v>-13.257947</c:v>
                      </c:pt>
                      <c:pt idx="195">
                        <c:v>-13.407330999999999</c:v>
                      </c:pt>
                      <c:pt idx="196">
                        <c:v>-13.613811</c:v>
                      </c:pt>
                      <c:pt idx="197">
                        <c:v>-13.78496</c:v>
                      </c:pt>
                      <c:pt idx="198">
                        <c:v>-13.638762</c:v>
                      </c:pt>
                      <c:pt idx="199">
                        <c:v>-13.730471</c:v>
                      </c:pt>
                      <c:pt idx="200">
                        <c:v>-13.979271000000001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223-4609-883B-9F35C5306F8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CLvsLO!$X$2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CLvsLO!$X$5:$X$205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E5E-492A-ABA2-1DB442BA727B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5"/>
      </c:valAx>
      <c:valAx>
        <c:axId val="116071808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35748101347613"/>
          <c:y val="0.57164078448527267"/>
          <c:w val="0.2169514993670465"/>
          <c:h val="0.21824292796733738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30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-0.18076330000000063</c:v>
                </c:pt>
                <c:pt idx="1">
                  <c:v>-0.16754250000000148</c:v>
                </c:pt>
                <c:pt idx="2">
                  <c:v>-0.12129400000000068</c:v>
                </c:pt>
                <c:pt idx="3">
                  <c:v>-6.4696300000001372E-2</c:v>
                </c:pt>
                <c:pt idx="4">
                  <c:v>-1.4130600000001436E-2</c:v>
                </c:pt>
                <c:pt idx="5">
                  <c:v>0</c:v>
                </c:pt>
                <c:pt idx="6">
                  <c:v>-3.2730000000000814E-3</c:v>
                </c:pt>
                <c:pt idx="7">
                  <c:v>-1.5243500000000409E-2</c:v>
                </c:pt>
                <c:pt idx="8">
                  <c:v>-3.4257900000000063E-2</c:v>
                </c:pt>
                <c:pt idx="9">
                  <c:v>-6.0547800000000151E-2</c:v>
                </c:pt>
                <c:pt idx="10">
                  <c:v>-8.2284900000001215E-2</c:v>
                </c:pt>
                <c:pt idx="11">
                  <c:v>-9.5793700000001536E-2</c:v>
                </c:pt>
                <c:pt idx="12">
                  <c:v>-0.11153990000000036</c:v>
                </c:pt>
                <c:pt idx="13">
                  <c:v>-0.1357746000000013</c:v>
                </c:pt>
                <c:pt idx="14">
                  <c:v>-0.17530059999999992</c:v>
                </c:pt>
                <c:pt idx="15">
                  <c:v>-0.20932490000000037</c:v>
                </c:pt>
                <c:pt idx="16">
                  <c:v>-0.23349950000000064</c:v>
                </c:pt>
                <c:pt idx="17">
                  <c:v>-0.23546130000000076</c:v>
                </c:pt>
                <c:pt idx="18">
                  <c:v>-0.23246290000000158</c:v>
                </c:pt>
                <c:pt idx="19">
                  <c:v>-0.21855550000000079</c:v>
                </c:pt>
                <c:pt idx="20">
                  <c:v>-0.2025957000000016</c:v>
                </c:pt>
                <c:pt idx="21">
                  <c:v>-0.17912010000000045</c:v>
                </c:pt>
                <c:pt idx="22">
                  <c:v>-0.15937430000000141</c:v>
                </c:pt>
                <c:pt idx="23">
                  <c:v>-0.13751129999999989</c:v>
                </c:pt>
                <c:pt idx="24">
                  <c:v>-0.10616880000000073</c:v>
                </c:pt>
                <c:pt idx="25">
                  <c:v>-9.189510000000034E-2</c:v>
                </c:pt>
                <c:pt idx="26">
                  <c:v>-9.3052899999999994E-2</c:v>
                </c:pt>
                <c:pt idx="27">
                  <c:v>-0.15351870000000112</c:v>
                </c:pt>
                <c:pt idx="28">
                  <c:v>-0.2410622</c:v>
                </c:pt>
                <c:pt idx="29">
                  <c:v>-0.33156110000000005</c:v>
                </c:pt>
                <c:pt idx="30">
                  <c:v>-0.38915830000000007</c:v>
                </c:pt>
                <c:pt idx="31">
                  <c:v>-0.3898773000000002</c:v>
                </c:pt>
                <c:pt idx="32">
                  <c:v>-0.39762780000000042</c:v>
                </c:pt>
                <c:pt idx="33">
                  <c:v>-0.38482190000000038</c:v>
                </c:pt>
                <c:pt idx="34">
                  <c:v>-0.39803980000000116</c:v>
                </c:pt>
                <c:pt idx="35">
                  <c:v>-0.39950750000000035</c:v>
                </c:pt>
                <c:pt idx="36">
                  <c:v>-0.42298599999999986</c:v>
                </c:pt>
                <c:pt idx="37">
                  <c:v>-0.45709330000000037</c:v>
                </c:pt>
                <c:pt idx="38">
                  <c:v>-0.49397180000000063</c:v>
                </c:pt>
                <c:pt idx="39">
                  <c:v>-0.54776380000000024</c:v>
                </c:pt>
                <c:pt idx="40">
                  <c:v>-0.60474970000000106</c:v>
                </c:pt>
                <c:pt idx="41">
                  <c:v>-0.67682270000000067</c:v>
                </c:pt>
                <c:pt idx="42">
                  <c:v>-0.73908899999999988</c:v>
                </c:pt>
                <c:pt idx="43">
                  <c:v>-0.79976460000000138</c:v>
                </c:pt>
                <c:pt idx="44">
                  <c:v>-0.84179020000000016</c:v>
                </c:pt>
                <c:pt idx="45">
                  <c:v>-0.8864718000000007</c:v>
                </c:pt>
                <c:pt idx="46">
                  <c:v>-0.92397600000000146</c:v>
                </c:pt>
                <c:pt idx="47">
                  <c:v>-0.97518450000000101</c:v>
                </c:pt>
                <c:pt idx="48">
                  <c:v>-0.97954370000000068</c:v>
                </c:pt>
                <c:pt idx="49">
                  <c:v>-0.98405740000000108</c:v>
                </c:pt>
                <c:pt idx="50">
                  <c:v>-0.93582150000000119</c:v>
                </c:pt>
                <c:pt idx="51">
                  <c:v>-0.91552070000000008</c:v>
                </c:pt>
                <c:pt idx="52">
                  <c:v>-0.8902340000000013</c:v>
                </c:pt>
                <c:pt idx="53">
                  <c:v>-0.88592440000000039</c:v>
                </c:pt>
                <c:pt idx="54">
                  <c:v>-0.87175180000000019</c:v>
                </c:pt>
                <c:pt idx="55">
                  <c:v>-0.85151960000000138</c:v>
                </c:pt>
                <c:pt idx="56">
                  <c:v>-0.84768679999999996</c:v>
                </c:pt>
                <c:pt idx="57">
                  <c:v>-0.8469104999999999</c:v>
                </c:pt>
                <c:pt idx="58">
                  <c:v>-0.8449106000000004</c:v>
                </c:pt>
                <c:pt idx="59">
                  <c:v>-0.82241060000000132</c:v>
                </c:pt>
                <c:pt idx="60">
                  <c:v>-0.85103989999999996</c:v>
                </c:pt>
                <c:pt idx="61">
                  <c:v>-0.87471390000000149</c:v>
                </c:pt>
                <c:pt idx="62">
                  <c:v>-1.0013714</c:v>
                </c:pt>
                <c:pt idx="63">
                  <c:v>-1.138572700000001</c:v>
                </c:pt>
                <c:pt idx="64">
                  <c:v>-1.4705180000000002</c:v>
                </c:pt>
                <c:pt idx="65">
                  <c:v>-1.9263340000000007</c:v>
                </c:pt>
                <c:pt idx="66">
                  <c:v>-2.5478750000000012</c:v>
                </c:pt>
                <c:pt idx="67">
                  <c:v>-3.2882030000000011</c:v>
                </c:pt>
                <c:pt idx="68">
                  <c:v>-4.1307360000000006</c:v>
                </c:pt>
                <c:pt idx="69">
                  <c:v>-5.0435280000000002</c:v>
                </c:pt>
                <c:pt idx="70">
                  <c:v>-5.9201060000000005</c:v>
                </c:pt>
                <c:pt idx="71">
                  <c:v>-6.7454590000000003</c:v>
                </c:pt>
                <c:pt idx="72">
                  <c:v>-7.5391309999999994</c:v>
                </c:pt>
                <c:pt idx="73">
                  <c:v>-8.3129830000000009</c:v>
                </c:pt>
                <c:pt idx="74">
                  <c:v>-9.1145289999999992</c:v>
                </c:pt>
                <c:pt idx="75">
                  <c:v>-9.9494969999999991</c:v>
                </c:pt>
                <c:pt idx="76">
                  <c:v>-10.83</c:v>
                </c:pt>
                <c:pt idx="77">
                  <c:v>-11.747052999999999</c:v>
                </c:pt>
                <c:pt idx="78">
                  <c:v>-12.678751</c:v>
                </c:pt>
                <c:pt idx="79">
                  <c:v>-13.597027000000002</c:v>
                </c:pt>
                <c:pt idx="80">
                  <c:v>-14.544072999999999</c:v>
                </c:pt>
                <c:pt idx="81">
                  <c:v>-15.502672000000002</c:v>
                </c:pt>
                <c:pt idx="82">
                  <c:v>-16.558661999999998</c:v>
                </c:pt>
                <c:pt idx="83">
                  <c:v>-17.658521999999998</c:v>
                </c:pt>
                <c:pt idx="84">
                  <c:v>-18.892208000000004</c:v>
                </c:pt>
                <c:pt idx="85">
                  <c:v>-20.209899999999998</c:v>
                </c:pt>
                <c:pt idx="86">
                  <c:v>-21.611747999999999</c:v>
                </c:pt>
                <c:pt idx="87">
                  <c:v>-23.178787</c:v>
                </c:pt>
                <c:pt idx="88">
                  <c:v>-24.831827000000004</c:v>
                </c:pt>
                <c:pt idx="89">
                  <c:v>-26.577177000000006</c:v>
                </c:pt>
                <c:pt idx="90">
                  <c:v>-28.283617</c:v>
                </c:pt>
                <c:pt idx="91">
                  <c:v>-30.032530000000001</c:v>
                </c:pt>
                <c:pt idx="92">
                  <c:v>-31.994787000000002</c:v>
                </c:pt>
                <c:pt idx="93">
                  <c:v>-33.980162</c:v>
                </c:pt>
                <c:pt idx="94">
                  <c:v>-35.854361000000004</c:v>
                </c:pt>
                <c:pt idx="95">
                  <c:v>-36.942823000000004</c:v>
                </c:pt>
                <c:pt idx="96">
                  <c:v>-36.930960000000006</c:v>
                </c:pt>
                <c:pt idx="97">
                  <c:v>-36.003340000000001</c:v>
                </c:pt>
                <c:pt idx="98">
                  <c:v>-34.454351000000003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30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-0.18641090000000027</c:v>
                </c:pt>
                <c:pt idx="1">
                  <c:v>-0.20032310000000031</c:v>
                </c:pt>
                <c:pt idx="2">
                  <c:v>-0.17089269999999956</c:v>
                </c:pt>
                <c:pt idx="3">
                  <c:v>-9.9098200000000247E-2</c:v>
                </c:pt>
                <c:pt idx="4">
                  <c:v>-2.8989799999999732E-2</c:v>
                </c:pt>
                <c:pt idx="5">
                  <c:v>-1.5203500000000147E-2</c:v>
                </c:pt>
                <c:pt idx="6">
                  <c:v>-9.2391999999996699E-3</c:v>
                </c:pt>
                <c:pt idx="7">
                  <c:v>-7.9907999999999646E-3</c:v>
                </c:pt>
                <c:pt idx="8">
                  <c:v>0</c:v>
                </c:pt>
                <c:pt idx="9">
                  <c:v>-1.8770200000000514E-2</c:v>
                </c:pt>
                <c:pt idx="10">
                  <c:v>-4.7736099999999837E-2</c:v>
                </c:pt>
                <c:pt idx="11">
                  <c:v>-8.4426900000000416E-2</c:v>
                </c:pt>
                <c:pt idx="12">
                  <c:v>-0.10881709999999956</c:v>
                </c:pt>
                <c:pt idx="13">
                  <c:v>-0.14255999999999958</c:v>
                </c:pt>
                <c:pt idx="14">
                  <c:v>-0.17292690000000022</c:v>
                </c:pt>
                <c:pt idx="15">
                  <c:v>-0.21705430000000092</c:v>
                </c:pt>
                <c:pt idx="16">
                  <c:v>-0.25686549999999997</c:v>
                </c:pt>
                <c:pt idx="17">
                  <c:v>-0.29397580000000012</c:v>
                </c:pt>
                <c:pt idx="18">
                  <c:v>-0.31394000000000055</c:v>
                </c:pt>
                <c:pt idx="19">
                  <c:v>-0.31300350000000066</c:v>
                </c:pt>
                <c:pt idx="20">
                  <c:v>-0.29866789999999988</c:v>
                </c:pt>
                <c:pt idx="21">
                  <c:v>-0.27101129999999962</c:v>
                </c:pt>
                <c:pt idx="22">
                  <c:v>-0.23718640000000057</c:v>
                </c:pt>
                <c:pt idx="23">
                  <c:v>-0.18798160000000053</c:v>
                </c:pt>
                <c:pt idx="24">
                  <c:v>-0.13865179999999988</c:v>
                </c:pt>
                <c:pt idx="25">
                  <c:v>-8.7403300000000073E-2</c:v>
                </c:pt>
                <c:pt idx="26">
                  <c:v>-5.8854999999999436E-2</c:v>
                </c:pt>
                <c:pt idx="27">
                  <c:v>-5.6521399999999389E-2</c:v>
                </c:pt>
                <c:pt idx="28">
                  <c:v>-9.4136199999999448E-2</c:v>
                </c:pt>
                <c:pt idx="29">
                  <c:v>-0.14440150000000074</c:v>
                </c:pt>
                <c:pt idx="30">
                  <c:v>-0.20469280000000012</c:v>
                </c:pt>
                <c:pt idx="31">
                  <c:v>-0.26403619999999961</c:v>
                </c:pt>
                <c:pt idx="32">
                  <c:v>-0.3214769000000004</c:v>
                </c:pt>
                <c:pt idx="33">
                  <c:v>-0.3699217000000008</c:v>
                </c:pt>
                <c:pt idx="34">
                  <c:v>-0.41704460000000054</c:v>
                </c:pt>
                <c:pt idx="35">
                  <c:v>-0.47203539999999933</c:v>
                </c:pt>
                <c:pt idx="36">
                  <c:v>-0.54248429999999992</c:v>
                </c:pt>
                <c:pt idx="37">
                  <c:v>-0.61554429999999982</c:v>
                </c:pt>
                <c:pt idx="38">
                  <c:v>-0.70087810000000061</c:v>
                </c:pt>
                <c:pt idx="39">
                  <c:v>-0.76798250000000046</c:v>
                </c:pt>
                <c:pt idx="40">
                  <c:v>-0.81729600000000069</c:v>
                </c:pt>
                <c:pt idx="41">
                  <c:v>-0.84450149999999979</c:v>
                </c:pt>
                <c:pt idx="42">
                  <c:v>-0.87278650000000013</c:v>
                </c:pt>
                <c:pt idx="43">
                  <c:v>-0.90886109999999931</c:v>
                </c:pt>
                <c:pt idx="44">
                  <c:v>-0.93415929999999925</c:v>
                </c:pt>
                <c:pt idx="45">
                  <c:v>-0.96089360000000035</c:v>
                </c:pt>
                <c:pt idx="46">
                  <c:v>-0.97068209999999944</c:v>
                </c:pt>
                <c:pt idx="47">
                  <c:v>-0.99495789999999928</c:v>
                </c:pt>
                <c:pt idx="48">
                  <c:v>-1.0023107000000007</c:v>
                </c:pt>
                <c:pt idx="49">
                  <c:v>-0.99778650000000013</c:v>
                </c:pt>
                <c:pt idx="50">
                  <c:v>-0.96376610000000085</c:v>
                </c:pt>
                <c:pt idx="51">
                  <c:v>-0.93388080000000073</c:v>
                </c:pt>
                <c:pt idx="52">
                  <c:v>-0.90643310000000099</c:v>
                </c:pt>
                <c:pt idx="53">
                  <c:v>-0.88507650000000027</c:v>
                </c:pt>
                <c:pt idx="54">
                  <c:v>-0.85408020000000029</c:v>
                </c:pt>
                <c:pt idx="55">
                  <c:v>-0.84132480000000065</c:v>
                </c:pt>
                <c:pt idx="56">
                  <c:v>-0.8427819999999997</c:v>
                </c:pt>
                <c:pt idx="57">
                  <c:v>-0.83119959999999971</c:v>
                </c:pt>
                <c:pt idx="58">
                  <c:v>-0.79658889999999971</c:v>
                </c:pt>
                <c:pt idx="59">
                  <c:v>-0.72235009999999988</c:v>
                </c:pt>
                <c:pt idx="60">
                  <c:v>-0.69816020000000023</c:v>
                </c:pt>
                <c:pt idx="61">
                  <c:v>-0.71708199999999955</c:v>
                </c:pt>
                <c:pt idx="62">
                  <c:v>-0.86664670000000044</c:v>
                </c:pt>
                <c:pt idx="63">
                  <c:v>-1.1252732999999999</c:v>
                </c:pt>
                <c:pt idx="64">
                  <c:v>-1.5405153000000009</c:v>
                </c:pt>
                <c:pt idx="65">
                  <c:v>-2.068010300000001</c:v>
                </c:pt>
                <c:pt idx="66">
                  <c:v>-2.6950763000000002</c:v>
                </c:pt>
                <c:pt idx="67">
                  <c:v>-3.3983472999999993</c:v>
                </c:pt>
                <c:pt idx="68">
                  <c:v>-4.1505883000000008</c:v>
                </c:pt>
                <c:pt idx="69">
                  <c:v>-4.9181523000000009</c:v>
                </c:pt>
                <c:pt idx="70">
                  <c:v>-5.6967792999999993</c:v>
                </c:pt>
                <c:pt idx="71">
                  <c:v>-6.4707922999999994</c:v>
                </c:pt>
                <c:pt idx="72">
                  <c:v>-7.271612300000001</c:v>
                </c:pt>
                <c:pt idx="73">
                  <c:v>-8.0397372999999988</c:v>
                </c:pt>
                <c:pt idx="74">
                  <c:v>-8.8574103000000015</c:v>
                </c:pt>
                <c:pt idx="75">
                  <c:v>-9.7004982999999996</c:v>
                </c:pt>
                <c:pt idx="76">
                  <c:v>-10.603452300000001</c:v>
                </c:pt>
                <c:pt idx="77">
                  <c:v>-11.509733300000001</c:v>
                </c:pt>
                <c:pt idx="78">
                  <c:v>-12.425434299999999</c:v>
                </c:pt>
                <c:pt idx="79">
                  <c:v>-13.344143299999999</c:v>
                </c:pt>
                <c:pt idx="80">
                  <c:v>-14.290033300000001</c:v>
                </c:pt>
                <c:pt idx="81">
                  <c:v>-15.234201299999999</c:v>
                </c:pt>
                <c:pt idx="82">
                  <c:v>-16.256448299999999</c:v>
                </c:pt>
                <c:pt idx="83">
                  <c:v>-17.334949300000002</c:v>
                </c:pt>
                <c:pt idx="84">
                  <c:v>-18.5408723</c:v>
                </c:pt>
                <c:pt idx="85">
                  <c:v>-19.8351443</c:v>
                </c:pt>
                <c:pt idx="86">
                  <c:v>-21.228737299999999</c:v>
                </c:pt>
                <c:pt idx="87">
                  <c:v>-22.7727833</c:v>
                </c:pt>
                <c:pt idx="88">
                  <c:v>-24.394539299999998</c:v>
                </c:pt>
                <c:pt idx="89">
                  <c:v>-26.115173300000002</c:v>
                </c:pt>
                <c:pt idx="90">
                  <c:v>-27.863208299999997</c:v>
                </c:pt>
                <c:pt idx="91">
                  <c:v>-29.703033300000001</c:v>
                </c:pt>
                <c:pt idx="92">
                  <c:v>-31.670189299999997</c:v>
                </c:pt>
                <c:pt idx="93">
                  <c:v>-33.703361299999997</c:v>
                </c:pt>
                <c:pt idx="94">
                  <c:v>-35.532688299999997</c:v>
                </c:pt>
                <c:pt idx="95">
                  <c:v>-36.921676300000001</c:v>
                </c:pt>
                <c:pt idx="96">
                  <c:v>-37.273578299999997</c:v>
                </c:pt>
                <c:pt idx="97">
                  <c:v>-36.553432299999997</c:v>
                </c:pt>
                <c:pt idx="98">
                  <c:v>-34.999439299999999</c:v>
                </c:pt>
                <c:pt idx="99">
                  <c:v>-33.272159299999998</c:v>
                </c:pt>
                <c:pt idx="100">
                  <c:v>-32.183777300000003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2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30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-19.147584999999999</c:v>
                </c:pt>
                <c:pt idx="1">
                  <c:v>-19.411581000000002</c:v>
                </c:pt>
                <c:pt idx="2">
                  <c:v>-19.711189000000001</c:v>
                </c:pt>
                <c:pt idx="3">
                  <c:v>-20.075336</c:v>
                </c:pt>
                <c:pt idx="4">
                  <c:v>-20.332449</c:v>
                </c:pt>
                <c:pt idx="5">
                  <c:v>-20.851949999999999</c:v>
                </c:pt>
                <c:pt idx="6">
                  <c:v>-21.029091000000001</c:v>
                </c:pt>
                <c:pt idx="7">
                  <c:v>-21.001007000000001</c:v>
                </c:pt>
                <c:pt idx="8">
                  <c:v>-21.113796000000001</c:v>
                </c:pt>
                <c:pt idx="9">
                  <c:v>-21.415597999999999</c:v>
                </c:pt>
                <c:pt idx="10">
                  <c:v>-21.864751999999999</c:v>
                </c:pt>
                <c:pt idx="11">
                  <c:v>-22.463642</c:v>
                </c:pt>
                <c:pt idx="12">
                  <c:v>-23.008545000000002</c:v>
                </c:pt>
                <c:pt idx="13">
                  <c:v>-23.085016</c:v>
                </c:pt>
                <c:pt idx="14">
                  <c:v>-23.318483000000001</c:v>
                </c:pt>
                <c:pt idx="15">
                  <c:v>-24.035762999999999</c:v>
                </c:pt>
                <c:pt idx="16">
                  <c:v>-24.847640999999999</c:v>
                </c:pt>
                <c:pt idx="17">
                  <c:v>-26.024806999999999</c:v>
                </c:pt>
                <c:pt idx="18">
                  <c:v>-27.857455999999999</c:v>
                </c:pt>
                <c:pt idx="19">
                  <c:v>-29.618486000000001</c:v>
                </c:pt>
                <c:pt idx="20">
                  <c:v>-29.872902</c:v>
                </c:pt>
                <c:pt idx="21">
                  <c:v>-29.339022</c:v>
                </c:pt>
                <c:pt idx="22">
                  <c:v>-28.514728999999999</c:v>
                </c:pt>
                <c:pt idx="23">
                  <c:v>-26.910080000000001</c:v>
                </c:pt>
                <c:pt idx="24">
                  <c:v>-24.763100000000001</c:v>
                </c:pt>
                <c:pt idx="25">
                  <c:v>-22.840153000000001</c:v>
                </c:pt>
                <c:pt idx="26">
                  <c:v>-21.222715000000001</c:v>
                </c:pt>
                <c:pt idx="27">
                  <c:v>-19.453258999999999</c:v>
                </c:pt>
                <c:pt idx="28">
                  <c:v>-17.975876</c:v>
                </c:pt>
                <c:pt idx="29">
                  <c:v>-16.487368</c:v>
                </c:pt>
                <c:pt idx="30">
                  <c:v>-15.573057</c:v>
                </c:pt>
                <c:pt idx="31">
                  <c:v>-14.965837000000001</c:v>
                </c:pt>
                <c:pt idx="32">
                  <c:v>-14.514977</c:v>
                </c:pt>
                <c:pt idx="33">
                  <c:v>-14.015055</c:v>
                </c:pt>
                <c:pt idx="34">
                  <c:v>-13.547798</c:v>
                </c:pt>
                <c:pt idx="35">
                  <c:v>-12.905120999999999</c:v>
                </c:pt>
                <c:pt idx="36">
                  <c:v>-12.366987999999999</c:v>
                </c:pt>
                <c:pt idx="37">
                  <c:v>-11.908032</c:v>
                </c:pt>
                <c:pt idx="38">
                  <c:v>-11.489518</c:v>
                </c:pt>
                <c:pt idx="39">
                  <c:v>-11.035894000000001</c:v>
                </c:pt>
                <c:pt idx="40">
                  <c:v>-10.604618</c:v>
                </c:pt>
                <c:pt idx="41">
                  <c:v>-10.19833</c:v>
                </c:pt>
                <c:pt idx="42">
                  <c:v>-9.8042479</c:v>
                </c:pt>
                <c:pt idx="43">
                  <c:v>-9.4725008000000006</c:v>
                </c:pt>
                <c:pt idx="44">
                  <c:v>-9.300065</c:v>
                </c:pt>
                <c:pt idx="45">
                  <c:v>-9.1429319000000007</c:v>
                </c:pt>
                <c:pt idx="46">
                  <c:v>-8.9122295000000005</c:v>
                </c:pt>
                <c:pt idx="47">
                  <c:v>-8.7566585999999997</c:v>
                </c:pt>
                <c:pt idx="48">
                  <c:v>-8.6984996999999993</c:v>
                </c:pt>
                <c:pt idx="49">
                  <c:v>-8.7116156</c:v>
                </c:pt>
                <c:pt idx="50">
                  <c:v>-8.8516407000000008</c:v>
                </c:pt>
                <c:pt idx="51">
                  <c:v>-9.1271790999999993</c:v>
                </c:pt>
                <c:pt idx="52">
                  <c:v>-9.5158223999999993</c:v>
                </c:pt>
                <c:pt idx="53">
                  <c:v>-10.04116</c:v>
                </c:pt>
                <c:pt idx="54">
                  <c:v>-10.735844999999999</c:v>
                </c:pt>
                <c:pt idx="55">
                  <c:v>-11.782387999999999</c:v>
                </c:pt>
                <c:pt idx="56">
                  <c:v>-13.172817999999999</c:v>
                </c:pt>
                <c:pt idx="57">
                  <c:v>-14.908747999999999</c:v>
                </c:pt>
                <c:pt idx="58">
                  <c:v>-16.908401000000001</c:v>
                </c:pt>
                <c:pt idx="59">
                  <c:v>-18.957497</c:v>
                </c:pt>
                <c:pt idx="60">
                  <c:v>-20.993615999999999</c:v>
                </c:pt>
                <c:pt idx="61">
                  <c:v>-22.246787999999999</c:v>
                </c:pt>
                <c:pt idx="62">
                  <c:v>-22.611173999999998</c:v>
                </c:pt>
                <c:pt idx="63">
                  <c:v>-21.885477000000002</c:v>
                </c:pt>
                <c:pt idx="64">
                  <c:v>-20.198584</c:v>
                </c:pt>
                <c:pt idx="65">
                  <c:v>-17.511538999999999</c:v>
                </c:pt>
                <c:pt idx="66">
                  <c:v>-14.735245000000001</c:v>
                </c:pt>
                <c:pt idx="67">
                  <c:v>-12.02092</c:v>
                </c:pt>
                <c:pt idx="68">
                  <c:v>-9.6888284999999996</c:v>
                </c:pt>
                <c:pt idx="69">
                  <c:v>-7.8187208000000004</c:v>
                </c:pt>
                <c:pt idx="70">
                  <c:v>-6.4156307999999997</c:v>
                </c:pt>
                <c:pt idx="71">
                  <c:v>-5.3672184999999999</c:v>
                </c:pt>
                <c:pt idx="72">
                  <c:v>-4.5776677000000001</c:v>
                </c:pt>
                <c:pt idx="73">
                  <c:v>-3.9633376999999999</c:v>
                </c:pt>
                <c:pt idx="74">
                  <c:v>-3.4809133999999999</c:v>
                </c:pt>
                <c:pt idx="75">
                  <c:v>-3.0908460999999998</c:v>
                </c:pt>
                <c:pt idx="76">
                  <c:v>-2.7740635999999999</c:v>
                </c:pt>
                <c:pt idx="77">
                  <c:v>-2.5104479999999998</c:v>
                </c:pt>
                <c:pt idx="78">
                  <c:v>-2.2957806999999999</c:v>
                </c:pt>
                <c:pt idx="79">
                  <c:v>-2.1167246999999998</c:v>
                </c:pt>
                <c:pt idx="80">
                  <c:v>-1.9681956</c:v>
                </c:pt>
                <c:pt idx="81">
                  <c:v>-1.8413165</c:v>
                </c:pt>
                <c:pt idx="82">
                  <c:v>-1.7323382000000001</c:v>
                </c:pt>
                <c:pt idx="83">
                  <c:v>-1.6371363000000001</c:v>
                </c:pt>
                <c:pt idx="84">
                  <c:v>-1.5573405</c:v>
                </c:pt>
                <c:pt idx="85">
                  <c:v>-1.4878655999999999</c:v>
                </c:pt>
                <c:pt idx="86">
                  <c:v>-1.4262128000000001</c:v>
                </c:pt>
                <c:pt idx="87">
                  <c:v>-1.3731065</c:v>
                </c:pt>
                <c:pt idx="88">
                  <c:v>-1.3277391000000001</c:v>
                </c:pt>
                <c:pt idx="89">
                  <c:v>-1.2879456</c:v>
                </c:pt>
                <c:pt idx="90">
                  <c:v>-1.2534095999999999</c:v>
                </c:pt>
                <c:pt idx="91">
                  <c:v>-1.2234290999999999</c:v>
                </c:pt>
                <c:pt idx="92">
                  <c:v>-1.1978591999999999</c:v>
                </c:pt>
                <c:pt idx="93">
                  <c:v>-1.1760075000000001</c:v>
                </c:pt>
                <c:pt idx="94">
                  <c:v>-1.1562482000000001</c:v>
                </c:pt>
                <c:pt idx="95">
                  <c:v>-1.13933</c:v>
                </c:pt>
                <c:pt idx="96">
                  <c:v>-1.1262502999999999</c:v>
                </c:pt>
                <c:pt idx="97">
                  <c:v>-1.114897</c:v>
                </c:pt>
                <c:pt idx="98">
                  <c:v>-1.10676</c:v>
                </c:pt>
                <c:pt idx="99">
                  <c:v>-1.1017140000000001</c:v>
                </c:pt>
                <c:pt idx="100">
                  <c:v>-1.098279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v>30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0.18990000000000001</c:v>
                </c:pt>
                <c:pt idx="2">
                  <c:v>0.36980000000000002</c:v>
                </c:pt>
                <c:pt idx="3">
                  <c:v>0.54969999999999997</c:v>
                </c:pt>
                <c:pt idx="4">
                  <c:v>0.72960000000000003</c:v>
                </c:pt>
                <c:pt idx="5">
                  <c:v>0.90949999999999998</c:v>
                </c:pt>
                <c:pt idx="6">
                  <c:v>1.0893999999999999</c:v>
                </c:pt>
                <c:pt idx="7">
                  <c:v>1.2693000000000001</c:v>
                </c:pt>
                <c:pt idx="8">
                  <c:v>1.4492</c:v>
                </c:pt>
                <c:pt idx="9">
                  <c:v>1.6291</c:v>
                </c:pt>
                <c:pt idx="10">
                  <c:v>1.8089999999999999</c:v>
                </c:pt>
                <c:pt idx="11">
                  <c:v>1.9888999999999999</c:v>
                </c:pt>
                <c:pt idx="12">
                  <c:v>2.1688000000000001</c:v>
                </c:pt>
                <c:pt idx="13">
                  <c:v>2.3487</c:v>
                </c:pt>
                <c:pt idx="14">
                  <c:v>2.5286</c:v>
                </c:pt>
                <c:pt idx="15">
                  <c:v>2.7084999999999999</c:v>
                </c:pt>
                <c:pt idx="16">
                  <c:v>2.8883999999999999</c:v>
                </c:pt>
                <c:pt idx="17">
                  <c:v>3.0682999999999998</c:v>
                </c:pt>
                <c:pt idx="18">
                  <c:v>3.2482000000000002</c:v>
                </c:pt>
                <c:pt idx="19">
                  <c:v>3.4281000000000001</c:v>
                </c:pt>
                <c:pt idx="20">
                  <c:v>3.6080000000000001</c:v>
                </c:pt>
                <c:pt idx="21">
                  <c:v>3.7879</c:v>
                </c:pt>
                <c:pt idx="22">
                  <c:v>3.9678</c:v>
                </c:pt>
                <c:pt idx="23">
                  <c:v>4.1477000000000004</c:v>
                </c:pt>
                <c:pt idx="24">
                  <c:v>4.3276000000000003</c:v>
                </c:pt>
                <c:pt idx="25">
                  <c:v>4.5075000000000003</c:v>
                </c:pt>
                <c:pt idx="26">
                  <c:v>4.6874000000000002</c:v>
                </c:pt>
                <c:pt idx="27">
                  <c:v>4.8673000000000002</c:v>
                </c:pt>
                <c:pt idx="28">
                  <c:v>5.0472000000000001</c:v>
                </c:pt>
                <c:pt idx="29">
                  <c:v>5.2271000000000001</c:v>
                </c:pt>
                <c:pt idx="30">
                  <c:v>5.407</c:v>
                </c:pt>
                <c:pt idx="31">
                  <c:v>5.5869</c:v>
                </c:pt>
                <c:pt idx="32">
                  <c:v>5.7667999999999999</c:v>
                </c:pt>
                <c:pt idx="33">
                  <c:v>5.9466999999999999</c:v>
                </c:pt>
                <c:pt idx="34">
                  <c:v>6.1265999999999998</c:v>
                </c:pt>
                <c:pt idx="35">
                  <c:v>6.3064999999999998</c:v>
                </c:pt>
                <c:pt idx="36">
                  <c:v>6.4863999999999997</c:v>
                </c:pt>
                <c:pt idx="37">
                  <c:v>6.6662999999999997</c:v>
                </c:pt>
                <c:pt idx="38">
                  <c:v>6.8461999999999996</c:v>
                </c:pt>
                <c:pt idx="39">
                  <c:v>7.0260999999999996</c:v>
                </c:pt>
                <c:pt idx="40">
                  <c:v>7.2060000000000004</c:v>
                </c:pt>
                <c:pt idx="41">
                  <c:v>7.3859000000000004</c:v>
                </c:pt>
                <c:pt idx="42">
                  <c:v>7.5658000000000003</c:v>
                </c:pt>
                <c:pt idx="43">
                  <c:v>7.7457000000000003</c:v>
                </c:pt>
                <c:pt idx="44">
                  <c:v>7.9256000000000002</c:v>
                </c:pt>
                <c:pt idx="45">
                  <c:v>8.1054999999999993</c:v>
                </c:pt>
                <c:pt idx="46">
                  <c:v>8.2853999999999992</c:v>
                </c:pt>
                <c:pt idx="47">
                  <c:v>8.4652999999999992</c:v>
                </c:pt>
                <c:pt idx="48">
                  <c:v>8.6452000000000009</c:v>
                </c:pt>
                <c:pt idx="49">
                  <c:v>8.8251000000000008</c:v>
                </c:pt>
                <c:pt idx="50">
                  <c:v>9.0050000000000008</c:v>
                </c:pt>
                <c:pt idx="51">
                  <c:v>9.1849000000000007</c:v>
                </c:pt>
                <c:pt idx="52">
                  <c:v>9.3648000000000007</c:v>
                </c:pt>
                <c:pt idx="53">
                  <c:v>9.5447000000000006</c:v>
                </c:pt>
                <c:pt idx="54">
                  <c:v>9.7246000000000006</c:v>
                </c:pt>
                <c:pt idx="55">
                  <c:v>9.9045000000000005</c:v>
                </c:pt>
                <c:pt idx="56">
                  <c:v>10.0844</c:v>
                </c:pt>
                <c:pt idx="57">
                  <c:v>10.2643</c:v>
                </c:pt>
                <c:pt idx="58">
                  <c:v>10.4442</c:v>
                </c:pt>
                <c:pt idx="59">
                  <c:v>10.6241</c:v>
                </c:pt>
                <c:pt idx="60">
                  <c:v>10.804</c:v>
                </c:pt>
                <c:pt idx="61">
                  <c:v>10.9839</c:v>
                </c:pt>
                <c:pt idx="62">
                  <c:v>11.1638</c:v>
                </c:pt>
                <c:pt idx="63">
                  <c:v>11.3437</c:v>
                </c:pt>
                <c:pt idx="64">
                  <c:v>11.5236</c:v>
                </c:pt>
                <c:pt idx="65">
                  <c:v>11.7035</c:v>
                </c:pt>
                <c:pt idx="66">
                  <c:v>11.8834</c:v>
                </c:pt>
                <c:pt idx="67">
                  <c:v>12.0633</c:v>
                </c:pt>
                <c:pt idx="68">
                  <c:v>12.2432</c:v>
                </c:pt>
                <c:pt idx="69">
                  <c:v>12.4231</c:v>
                </c:pt>
                <c:pt idx="70">
                  <c:v>12.603</c:v>
                </c:pt>
                <c:pt idx="71">
                  <c:v>12.7829</c:v>
                </c:pt>
                <c:pt idx="72">
                  <c:v>12.9628</c:v>
                </c:pt>
                <c:pt idx="73">
                  <c:v>13.1427</c:v>
                </c:pt>
                <c:pt idx="74">
                  <c:v>13.3226</c:v>
                </c:pt>
                <c:pt idx="75">
                  <c:v>13.5025</c:v>
                </c:pt>
                <c:pt idx="76">
                  <c:v>13.682399999999999</c:v>
                </c:pt>
                <c:pt idx="77">
                  <c:v>13.862299999999999</c:v>
                </c:pt>
                <c:pt idx="78">
                  <c:v>14.042199999999999</c:v>
                </c:pt>
                <c:pt idx="79">
                  <c:v>14.222099999999999</c:v>
                </c:pt>
                <c:pt idx="80">
                  <c:v>14.401999999999999</c:v>
                </c:pt>
                <c:pt idx="81">
                  <c:v>14.581899999999999</c:v>
                </c:pt>
                <c:pt idx="82">
                  <c:v>14.761799999999999</c:v>
                </c:pt>
                <c:pt idx="83">
                  <c:v>14.941700000000001</c:v>
                </c:pt>
                <c:pt idx="84">
                  <c:v>15.121600000000001</c:v>
                </c:pt>
                <c:pt idx="85">
                  <c:v>15.301500000000001</c:v>
                </c:pt>
                <c:pt idx="86">
                  <c:v>15.481400000000001</c:v>
                </c:pt>
                <c:pt idx="87">
                  <c:v>15.661300000000001</c:v>
                </c:pt>
                <c:pt idx="88">
                  <c:v>15.841200000000001</c:v>
                </c:pt>
                <c:pt idx="89">
                  <c:v>16.021100000000001</c:v>
                </c:pt>
                <c:pt idx="90">
                  <c:v>16.201000000000001</c:v>
                </c:pt>
                <c:pt idx="91">
                  <c:v>16.3809</c:v>
                </c:pt>
                <c:pt idx="92">
                  <c:v>16.5608</c:v>
                </c:pt>
                <c:pt idx="93">
                  <c:v>16.7407</c:v>
                </c:pt>
                <c:pt idx="94">
                  <c:v>16.9206</c:v>
                </c:pt>
                <c:pt idx="95">
                  <c:v>17.1005</c:v>
                </c:pt>
                <c:pt idx="96">
                  <c:v>17.2804</c:v>
                </c:pt>
                <c:pt idx="97">
                  <c:v>17.4603</c:v>
                </c:pt>
                <c:pt idx="98">
                  <c:v>17.6402</c:v>
                </c:pt>
                <c:pt idx="99">
                  <c:v>17.8201</c:v>
                </c:pt>
                <c:pt idx="100">
                  <c:v>18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-18.002697000000001</c:v>
                </c:pt>
                <c:pt idx="1">
                  <c:v>-17.997095000000002</c:v>
                </c:pt>
                <c:pt idx="2">
                  <c:v>-18.004967000000001</c:v>
                </c:pt>
                <c:pt idx="3">
                  <c:v>-17.997959000000002</c:v>
                </c:pt>
                <c:pt idx="4">
                  <c:v>-18.004449999999999</c:v>
                </c:pt>
                <c:pt idx="5">
                  <c:v>-18.393476</c:v>
                </c:pt>
                <c:pt idx="6">
                  <c:v>-18.616432</c:v>
                </c:pt>
                <c:pt idx="7">
                  <c:v>-18.724125000000001</c:v>
                </c:pt>
                <c:pt idx="8">
                  <c:v>-19.092039</c:v>
                </c:pt>
                <c:pt idx="9">
                  <c:v>-19.702013000000001</c:v>
                </c:pt>
                <c:pt idx="10">
                  <c:v>-20.224981</c:v>
                </c:pt>
                <c:pt idx="11">
                  <c:v>-21.044028999999998</c:v>
                </c:pt>
                <c:pt idx="12">
                  <c:v>-21.729727</c:v>
                </c:pt>
                <c:pt idx="13">
                  <c:v>-22.324383000000001</c:v>
                </c:pt>
                <c:pt idx="14">
                  <c:v>-22.729334000000001</c:v>
                </c:pt>
                <c:pt idx="15">
                  <c:v>-23.345531000000001</c:v>
                </c:pt>
                <c:pt idx="16">
                  <c:v>-23.728037</c:v>
                </c:pt>
                <c:pt idx="17">
                  <c:v>-24.643442</c:v>
                </c:pt>
                <c:pt idx="18">
                  <c:v>-25.751003000000001</c:v>
                </c:pt>
                <c:pt idx="19">
                  <c:v>-27.332509999999999</c:v>
                </c:pt>
                <c:pt idx="20">
                  <c:v>-28.646367999999999</c:v>
                </c:pt>
                <c:pt idx="21">
                  <c:v>-29.453686000000001</c:v>
                </c:pt>
                <c:pt idx="22">
                  <c:v>-29.334602</c:v>
                </c:pt>
                <c:pt idx="23">
                  <c:v>-28.341190000000001</c:v>
                </c:pt>
                <c:pt idx="24">
                  <c:v>-26.290254999999998</c:v>
                </c:pt>
                <c:pt idx="25">
                  <c:v>-23.976002000000001</c:v>
                </c:pt>
                <c:pt idx="26">
                  <c:v>-21.897127000000001</c:v>
                </c:pt>
                <c:pt idx="27">
                  <c:v>-20.202278</c:v>
                </c:pt>
                <c:pt idx="28">
                  <c:v>-18.707695000000001</c:v>
                </c:pt>
                <c:pt idx="29">
                  <c:v>-17.431546999999998</c:v>
                </c:pt>
                <c:pt idx="30">
                  <c:v>-15.970770999999999</c:v>
                </c:pt>
                <c:pt idx="31">
                  <c:v>-14.547344000000001</c:v>
                </c:pt>
                <c:pt idx="32">
                  <c:v>-13.213355999999999</c:v>
                </c:pt>
                <c:pt idx="33">
                  <c:v>-12.073577</c:v>
                </c:pt>
                <c:pt idx="34">
                  <c:v>-11.112743999999999</c:v>
                </c:pt>
                <c:pt idx="35">
                  <c:v>-10.412820999999999</c:v>
                </c:pt>
                <c:pt idx="36">
                  <c:v>-9.8013209999999997</c:v>
                </c:pt>
                <c:pt idx="37">
                  <c:v>-9.2383509000000004</c:v>
                </c:pt>
                <c:pt idx="38">
                  <c:v>-8.7857102999999999</c:v>
                </c:pt>
                <c:pt idx="39">
                  <c:v>-8.4916848999999992</c:v>
                </c:pt>
                <c:pt idx="40">
                  <c:v>-8.2482033000000001</c:v>
                </c:pt>
                <c:pt idx="41">
                  <c:v>-8.0568255999999998</c:v>
                </c:pt>
                <c:pt idx="42">
                  <c:v>-7.962688</c:v>
                </c:pt>
                <c:pt idx="43">
                  <c:v>-7.8837891000000004</c:v>
                </c:pt>
                <c:pt idx="44">
                  <c:v>-7.7845445</c:v>
                </c:pt>
                <c:pt idx="45">
                  <c:v>-7.7975291999999996</c:v>
                </c:pt>
                <c:pt idx="46">
                  <c:v>-7.8963508999999998</c:v>
                </c:pt>
                <c:pt idx="47">
                  <c:v>-8.0075673999999992</c:v>
                </c:pt>
                <c:pt idx="48">
                  <c:v>-8.1986016999999993</c:v>
                </c:pt>
                <c:pt idx="49">
                  <c:v>-8.4706869000000005</c:v>
                </c:pt>
                <c:pt idx="50">
                  <c:v>-8.7699145999999999</c:v>
                </c:pt>
                <c:pt idx="51">
                  <c:v>-9.1573876999999992</c:v>
                </c:pt>
                <c:pt idx="52">
                  <c:v>-9.7171192000000008</c:v>
                </c:pt>
                <c:pt idx="53">
                  <c:v>-10.465469000000001</c:v>
                </c:pt>
                <c:pt idx="54">
                  <c:v>-11.397929</c:v>
                </c:pt>
                <c:pt idx="55">
                  <c:v>-12.847555</c:v>
                </c:pt>
                <c:pt idx="56">
                  <c:v>-14.966647999999999</c:v>
                </c:pt>
                <c:pt idx="57">
                  <c:v>-17.715689000000001</c:v>
                </c:pt>
                <c:pt idx="58">
                  <c:v>-19.969539999999999</c:v>
                </c:pt>
                <c:pt idx="59">
                  <c:v>-21.715685000000001</c:v>
                </c:pt>
                <c:pt idx="60">
                  <c:v>-22.616230000000002</c:v>
                </c:pt>
                <c:pt idx="61">
                  <c:v>-22.358761000000001</c:v>
                </c:pt>
                <c:pt idx="62">
                  <c:v>-20.905616999999999</c:v>
                </c:pt>
                <c:pt idx="63">
                  <c:v>-19.174377</c:v>
                </c:pt>
                <c:pt idx="64">
                  <c:v>-17.195654000000001</c:v>
                </c:pt>
                <c:pt idx="65">
                  <c:v>-14.982189</c:v>
                </c:pt>
                <c:pt idx="66">
                  <c:v>-12.769543000000001</c:v>
                </c:pt>
                <c:pt idx="67">
                  <c:v>-10.663544</c:v>
                </c:pt>
                <c:pt idx="68">
                  <c:v>-8.847702</c:v>
                </c:pt>
                <c:pt idx="69">
                  <c:v>-7.3421874000000003</c:v>
                </c:pt>
                <c:pt idx="70">
                  <c:v>-6.1647663000000001</c:v>
                </c:pt>
                <c:pt idx="71">
                  <c:v>-5.2333430999999999</c:v>
                </c:pt>
                <c:pt idx="72">
                  <c:v>-4.5022259</c:v>
                </c:pt>
                <c:pt idx="73">
                  <c:v>-3.9185691</c:v>
                </c:pt>
                <c:pt idx="74">
                  <c:v>-3.4515927</c:v>
                </c:pt>
                <c:pt idx="75">
                  <c:v>-3.0708701999999999</c:v>
                </c:pt>
                <c:pt idx="76">
                  <c:v>-2.7608860000000002</c:v>
                </c:pt>
                <c:pt idx="77">
                  <c:v>-2.5013158</c:v>
                </c:pt>
                <c:pt idx="78">
                  <c:v>-2.2888134</c:v>
                </c:pt>
                <c:pt idx="79">
                  <c:v>-2.1119338999999999</c:v>
                </c:pt>
                <c:pt idx="80">
                  <c:v>-1.9657735999999999</c:v>
                </c:pt>
                <c:pt idx="81">
                  <c:v>-1.840557</c:v>
                </c:pt>
                <c:pt idx="82">
                  <c:v>-1.7320902</c:v>
                </c:pt>
                <c:pt idx="83">
                  <c:v>-1.6385677000000001</c:v>
                </c:pt>
                <c:pt idx="84">
                  <c:v>-1.5591755</c:v>
                </c:pt>
                <c:pt idx="85">
                  <c:v>-1.489687</c:v>
                </c:pt>
                <c:pt idx="86">
                  <c:v>-1.4283771999999999</c:v>
                </c:pt>
                <c:pt idx="87">
                  <c:v>-1.3754303000000001</c:v>
                </c:pt>
                <c:pt idx="88">
                  <c:v>-1.3303224</c:v>
                </c:pt>
                <c:pt idx="89">
                  <c:v>-1.2911705</c:v>
                </c:pt>
                <c:pt idx="90">
                  <c:v>-1.2563043</c:v>
                </c:pt>
                <c:pt idx="91">
                  <c:v>-1.2260987000000001</c:v>
                </c:pt>
                <c:pt idx="92">
                  <c:v>-1.2012292</c:v>
                </c:pt>
                <c:pt idx="93">
                  <c:v>-1.1782188</c:v>
                </c:pt>
                <c:pt idx="94">
                  <c:v>-1.1588685999999999</c:v>
                </c:pt>
                <c:pt idx="95">
                  <c:v>-1.1412629999999999</c:v>
                </c:pt>
                <c:pt idx="96">
                  <c:v>-1.1285563999999999</c:v>
                </c:pt>
                <c:pt idx="97">
                  <c:v>-1.1177101</c:v>
                </c:pt>
                <c:pt idx="98">
                  <c:v>-1.1095397</c:v>
                </c:pt>
                <c:pt idx="99">
                  <c:v>-1.1034474000000001</c:v>
                </c:pt>
                <c:pt idx="100">
                  <c:v>-1.1004703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2"/>
      </c:valAx>
      <c:valAx>
        <c:axId val="11627430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476905933427924"/>
          <c:y val="0.69222826154426986"/>
          <c:w val="0.51389494002361769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-55.917628999999998</c:v>
                </c:pt>
                <c:pt idx="1">
                  <c:v>-54.713771999999999</c:v>
                </c:pt>
                <c:pt idx="2">
                  <c:v>-53.268859999999997</c:v>
                </c:pt>
                <c:pt idx="3">
                  <c:v>-51.537182000000001</c:v>
                </c:pt>
                <c:pt idx="4">
                  <c:v>-50.055453999999997</c:v>
                </c:pt>
                <c:pt idx="5">
                  <c:v>-48.52393</c:v>
                </c:pt>
                <c:pt idx="6">
                  <c:v>-47.303215000000002</c:v>
                </c:pt>
                <c:pt idx="7">
                  <c:v>-46.046332999999997</c:v>
                </c:pt>
                <c:pt idx="8">
                  <c:v>-44.913815</c:v>
                </c:pt>
                <c:pt idx="9">
                  <c:v>-43.716034000000001</c:v>
                </c:pt>
                <c:pt idx="10">
                  <c:v>-42.607109000000001</c:v>
                </c:pt>
                <c:pt idx="11">
                  <c:v>-41.576552999999997</c:v>
                </c:pt>
                <c:pt idx="12">
                  <c:v>-40.679577000000002</c:v>
                </c:pt>
                <c:pt idx="13">
                  <c:v>-39.700313999999999</c:v>
                </c:pt>
                <c:pt idx="14">
                  <c:v>-38.813693999999998</c:v>
                </c:pt>
                <c:pt idx="15">
                  <c:v>-37.935935999999998</c:v>
                </c:pt>
                <c:pt idx="16">
                  <c:v>-37.050198000000002</c:v>
                </c:pt>
                <c:pt idx="17">
                  <c:v>-36.138503999999998</c:v>
                </c:pt>
                <c:pt idx="18">
                  <c:v>-35.323802999999998</c:v>
                </c:pt>
                <c:pt idx="19">
                  <c:v>-34.515765999999999</c:v>
                </c:pt>
                <c:pt idx="20">
                  <c:v>-33.690105000000003</c:v>
                </c:pt>
                <c:pt idx="21">
                  <c:v>-32.961224000000001</c:v>
                </c:pt>
                <c:pt idx="22">
                  <c:v>-32.366833</c:v>
                </c:pt>
                <c:pt idx="23">
                  <c:v>-31.957884</c:v>
                </c:pt>
                <c:pt idx="24">
                  <c:v>-31.696504999999998</c:v>
                </c:pt>
                <c:pt idx="25">
                  <c:v>-31.613282999999999</c:v>
                </c:pt>
                <c:pt idx="26">
                  <c:v>-31.447223999999999</c:v>
                </c:pt>
                <c:pt idx="27">
                  <c:v>-31.204426000000002</c:v>
                </c:pt>
                <c:pt idx="28">
                  <c:v>-30.844622000000001</c:v>
                </c:pt>
                <c:pt idx="29">
                  <c:v>-30.442361999999999</c:v>
                </c:pt>
                <c:pt idx="30">
                  <c:v>-29.924327999999999</c:v>
                </c:pt>
                <c:pt idx="31">
                  <c:v>-29.467625000000002</c:v>
                </c:pt>
                <c:pt idx="32">
                  <c:v>-29.072631999999999</c:v>
                </c:pt>
                <c:pt idx="33">
                  <c:v>-28.745066000000001</c:v>
                </c:pt>
                <c:pt idx="34">
                  <c:v>-28.459066</c:v>
                </c:pt>
                <c:pt idx="35">
                  <c:v>-28.246003999999999</c:v>
                </c:pt>
                <c:pt idx="36">
                  <c:v>-28.061278999999999</c:v>
                </c:pt>
                <c:pt idx="37">
                  <c:v>-27.915405</c:v>
                </c:pt>
                <c:pt idx="38">
                  <c:v>-27.782191999999998</c:v>
                </c:pt>
                <c:pt idx="39">
                  <c:v>-27.696740999999999</c:v>
                </c:pt>
                <c:pt idx="40">
                  <c:v>-27.595113999999999</c:v>
                </c:pt>
                <c:pt idx="41">
                  <c:v>-27.600075</c:v>
                </c:pt>
                <c:pt idx="42">
                  <c:v>-27.642458000000001</c:v>
                </c:pt>
                <c:pt idx="43">
                  <c:v>-27.768039999999999</c:v>
                </c:pt>
                <c:pt idx="44">
                  <c:v>-27.908132999999999</c:v>
                </c:pt>
                <c:pt idx="45">
                  <c:v>-28.188117999999999</c:v>
                </c:pt>
                <c:pt idx="46">
                  <c:v>-28.448364000000002</c:v>
                </c:pt>
                <c:pt idx="47">
                  <c:v>-28.775600000000001</c:v>
                </c:pt>
                <c:pt idx="48">
                  <c:v>-29.047585999999999</c:v>
                </c:pt>
                <c:pt idx="49">
                  <c:v>-29.432447</c:v>
                </c:pt>
                <c:pt idx="50">
                  <c:v>-29.777687</c:v>
                </c:pt>
                <c:pt idx="51">
                  <c:v>-30.169287000000001</c:v>
                </c:pt>
                <c:pt idx="52">
                  <c:v>-30.54204</c:v>
                </c:pt>
                <c:pt idx="53">
                  <c:v>-30.996956000000001</c:v>
                </c:pt>
                <c:pt idx="54">
                  <c:v>-31.398947</c:v>
                </c:pt>
                <c:pt idx="55">
                  <c:v>-31.857344000000001</c:v>
                </c:pt>
                <c:pt idx="56">
                  <c:v>-32.310616000000003</c:v>
                </c:pt>
                <c:pt idx="57">
                  <c:v>-32.801361</c:v>
                </c:pt>
                <c:pt idx="58">
                  <c:v>-33.290554</c:v>
                </c:pt>
                <c:pt idx="59">
                  <c:v>-33.798355000000001</c:v>
                </c:pt>
                <c:pt idx="60">
                  <c:v>-34.275123999999998</c:v>
                </c:pt>
                <c:pt idx="61">
                  <c:v>-34.775295</c:v>
                </c:pt>
                <c:pt idx="62">
                  <c:v>-35.215969000000001</c:v>
                </c:pt>
                <c:pt idx="63">
                  <c:v>-35.610714000000002</c:v>
                </c:pt>
                <c:pt idx="64">
                  <c:v>-35.963698999999998</c:v>
                </c:pt>
                <c:pt idx="65">
                  <c:v>-36.339077000000003</c:v>
                </c:pt>
                <c:pt idx="66">
                  <c:v>-36.678370999999999</c:v>
                </c:pt>
                <c:pt idx="67">
                  <c:v>-37.014633000000003</c:v>
                </c:pt>
                <c:pt idx="68">
                  <c:v>-37.344898000000001</c:v>
                </c:pt>
                <c:pt idx="69">
                  <c:v>-37.678074000000002</c:v>
                </c:pt>
                <c:pt idx="70">
                  <c:v>-37.979953999999999</c:v>
                </c:pt>
                <c:pt idx="71">
                  <c:v>-38.242728999999997</c:v>
                </c:pt>
                <c:pt idx="72">
                  <c:v>-38.494129000000001</c:v>
                </c:pt>
                <c:pt idx="73">
                  <c:v>-38.708599</c:v>
                </c:pt>
                <c:pt idx="74">
                  <c:v>-38.897979999999997</c:v>
                </c:pt>
                <c:pt idx="75">
                  <c:v>-39.031436999999997</c:v>
                </c:pt>
                <c:pt idx="76">
                  <c:v>-39.131847</c:v>
                </c:pt>
                <c:pt idx="77">
                  <c:v>-39.199328999999999</c:v>
                </c:pt>
                <c:pt idx="78">
                  <c:v>-39.225169999999999</c:v>
                </c:pt>
                <c:pt idx="79">
                  <c:v>-39.215912000000003</c:v>
                </c:pt>
                <c:pt idx="80">
                  <c:v>-39.176464000000003</c:v>
                </c:pt>
                <c:pt idx="81">
                  <c:v>-39.114128000000001</c:v>
                </c:pt>
                <c:pt idx="82">
                  <c:v>-39.014927</c:v>
                </c:pt>
                <c:pt idx="83">
                  <c:v>-38.901648999999999</c:v>
                </c:pt>
                <c:pt idx="84">
                  <c:v>-38.765403999999997</c:v>
                </c:pt>
                <c:pt idx="85">
                  <c:v>-38.602997000000002</c:v>
                </c:pt>
                <c:pt idx="86">
                  <c:v>-38.433548000000002</c:v>
                </c:pt>
                <c:pt idx="87">
                  <c:v>-38.259903000000001</c:v>
                </c:pt>
                <c:pt idx="88">
                  <c:v>-38.093097999999998</c:v>
                </c:pt>
                <c:pt idx="89">
                  <c:v>-37.913628000000003</c:v>
                </c:pt>
                <c:pt idx="90">
                  <c:v>-37.744923</c:v>
                </c:pt>
                <c:pt idx="91">
                  <c:v>-37.567413000000002</c:v>
                </c:pt>
                <c:pt idx="92">
                  <c:v>-37.391876000000003</c:v>
                </c:pt>
                <c:pt idx="93">
                  <c:v>-37.215443</c:v>
                </c:pt>
                <c:pt idx="94">
                  <c:v>-37.041836000000004</c:v>
                </c:pt>
                <c:pt idx="95">
                  <c:v>-36.872104999999998</c:v>
                </c:pt>
                <c:pt idx="96">
                  <c:v>-36.701500000000003</c:v>
                </c:pt>
                <c:pt idx="97">
                  <c:v>-36.520480999999997</c:v>
                </c:pt>
                <c:pt idx="98">
                  <c:v>-36.317805999999997</c:v>
                </c:pt>
                <c:pt idx="99">
                  <c:v>-36.078738999999999</c:v>
                </c:pt>
                <c:pt idx="100">
                  <c:v>-35.828915000000002</c:v>
                </c:pt>
                <c:pt idx="101">
                  <c:v>-35.577572000000004</c:v>
                </c:pt>
                <c:pt idx="102">
                  <c:v>-35.434581999999999</c:v>
                </c:pt>
                <c:pt idx="103">
                  <c:v>-35.202896000000003</c:v>
                </c:pt>
                <c:pt idx="104">
                  <c:v>-35.399357000000002</c:v>
                </c:pt>
                <c:pt idx="105">
                  <c:v>-35.589244999999998</c:v>
                </c:pt>
                <c:pt idx="106">
                  <c:v>-35.797916000000001</c:v>
                </c:pt>
                <c:pt idx="107">
                  <c:v>-35.946841999999997</c:v>
                </c:pt>
                <c:pt idx="108">
                  <c:v>-36.260562999999998</c:v>
                </c:pt>
                <c:pt idx="109">
                  <c:v>-36.289490000000001</c:v>
                </c:pt>
                <c:pt idx="110">
                  <c:v>-36.468575000000001</c:v>
                </c:pt>
                <c:pt idx="111">
                  <c:v>-36.858241999999997</c:v>
                </c:pt>
                <c:pt idx="112">
                  <c:v>-37.522060000000003</c:v>
                </c:pt>
                <c:pt idx="113">
                  <c:v>-38.577316000000003</c:v>
                </c:pt>
                <c:pt idx="114">
                  <c:v>-40.294369000000003</c:v>
                </c:pt>
                <c:pt idx="115">
                  <c:v>-43.109923999999999</c:v>
                </c:pt>
                <c:pt idx="116">
                  <c:v>-46.420726999999999</c:v>
                </c:pt>
                <c:pt idx="117">
                  <c:v>-48.062626000000002</c:v>
                </c:pt>
                <c:pt idx="118">
                  <c:v>-48.453620999999998</c:v>
                </c:pt>
                <c:pt idx="119">
                  <c:v>-47.621357000000003</c:v>
                </c:pt>
                <c:pt idx="120">
                  <c:v>-45.213721999999997</c:v>
                </c:pt>
                <c:pt idx="121">
                  <c:v>-41.894320999999998</c:v>
                </c:pt>
                <c:pt idx="122">
                  <c:v>-39.746670000000002</c:v>
                </c:pt>
                <c:pt idx="123">
                  <c:v>-38.288657999999998</c:v>
                </c:pt>
                <c:pt idx="124">
                  <c:v>-37.203823</c:v>
                </c:pt>
                <c:pt idx="125">
                  <c:v>-36.395428000000003</c:v>
                </c:pt>
                <c:pt idx="126">
                  <c:v>-35.720050999999998</c:v>
                </c:pt>
                <c:pt idx="127">
                  <c:v>-35.177768999999998</c:v>
                </c:pt>
                <c:pt idx="128">
                  <c:v>-34.708148999999999</c:v>
                </c:pt>
                <c:pt idx="129">
                  <c:v>-34.282322000000001</c:v>
                </c:pt>
                <c:pt idx="130">
                  <c:v>-33.881343999999999</c:v>
                </c:pt>
                <c:pt idx="131">
                  <c:v>-33.514609999999998</c:v>
                </c:pt>
                <c:pt idx="132">
                  <c:v>-33.173980999999998</c:v>
                </c:pt>
                <c:pt idx="133">
                  <c:v>-32.856524999999998</c:v>
                </c:pt>
                <c:pt idx="134">
                  <c:v>-32.565928999999997</c:v>
                </c:pt>
                <c:pt idx="135">
                  <c:v>-32.302166</c:v>
                </c:pt>
                <c:pt idx="136">
                  <c:v>-32.056835</c:v>
                </c:pt>
                <c:pt idx="137">
                  <c:v>-31.826384999999998</c:v>
                </c:pt>
                <c:pt idx="138">
                  <c:v>-31.603356999999999</c:v>
                </c:pt>
                <c:pt idx="139">
                  <c:v>-31.386548999999999</c:v>
                </c:pt>
                <c:pt idx="140">
                  <c:v>-31.183729</c:v>
                </c:pt>
                <c:pt idx="141">
                  <c:v>-30.992666</c:v>
                </c:pt>
                <c:pt idx="142">
                  <c:v>-30.825749999999999</c:v>
                </c:pt>
                <c:pt idx="143">
                  <c:v>-30.680145</c:v>
                </c:pt>
                <c:pt idx="144">
                  <c:v>-30.569029</c:v>
                </c:pt>
                <c:pt idx="145">
                  <c:v>-30.490023000000001</c:v>
                </c:pt>
                <c:pt idx="146">
                  <c:v>-30.448682999999999</c:v>
                </c:pt>
                <c:pt idx="147">
                  <c:v>-30.451395000000002</c:v>
                </c:pt>
                <c:pt idx="148">
                  <c:v>-30.502375000000001</c:v>
                </c:pt>
                <c:pt idx="149">
                  <c:v>-30.596541999999999</c:v>
                </c:pt>
                <c:pt idx="150">
                  <c:v>-30.72109</c:v>
                </c:pt>
                <c:pt idx="151">
                  <c:v>-30.894175000000001</c:v>
                </c:pt>
                <c:pt idx="152">
                  <c:v>-31.075648999999999</c:v>
                </c:pt>
                <c:pt idx="153">
                  <c:v>-31.278524000000001</c:v>
                </c:pt>
                <c:pt idx="154">
                  <c:v>-31.487349999999999</c:v>
                </c:pt>
                <c:pt idx="155">
                  <c:v>-31.698305000000001</c:v>
                </c:pt>
                <c:pt idx="156">
                  <c:v>-31.90279</c:v>
                </c:pt>
                <c:pt idx="157">
                  <c:v>-32.11121</c:v>
                </c:pt>
                <c:pt idx="158">
                  <c:v>-32.306930999999999</c:v>
                </c:pt>
                <c:pt idx="159">
                  <c:v>-32.478904999999997</c:v>
                </c:pt>
                <c:pt idx="160">
                  <c:v>-32.656917999999997</c:v>
                </c:pt>
                <c:pt idx="161">
                  <c:v>-32.812812999999998</c:v>
                </c:pt>
                <c:pt idx="162">
                  <c:v>-32.960422999999999</c:v>
                </c:pt>
                <c:pt idx="163">
                  <c:v>-33.098182999999999</c:v>
                </c:pt>
                <c:pt idx="164">
                  <c:v>-33.230426999999999</c:v>
                </c:pt>
                <c:pt idx="165">
                  <c:v>-33.347019000000003</c:v>
                </c:pt>
                <c:pt idx="166">
                  <c:v>-33.462437000000001</c:v>
                </c:pt>
                <c:pt idx="167">
                  <c:v>-33.566906000000003</c:v>
                </c:pt>
                <c:pt idx="168">
                  <c:v>-33.672676000000003</c:v>
                </c:pt>
                <c:pt idx="169">
                  <c:v>-33.792175</c:v>
                </c:pt>
                <c:pt idx="170">
                  <c:v>-33.911090999999999</c:v>
                </c:pt>
                <c:pt idx="171">
                  <c:v>-34.032344999999999</c:v>
                </c:pt>
                <c:pt idx="172">
                  <c:v>-34.170994</c:v>
                </c:pt>
                <c:pt idx="173">
                  <c:v>-34.309196</c:v>
                </c:pt>
                <c:pt idx="174">
                  <c:v>-34.449801999999998</c:v>
                </c:pt>
                <c:pt idx="175">
                  <c:v>-34.604236999999998</c:v>
                </c:pt>
                <c:pt idx="176">
                  <c:v>-34.770828000000002</c:v>
                </c:pt>
                <c:pt idx="177">
                  <c:v>-34.952164000000003</c:v>
                </c:pt>
                <c:pt idx="178">
                  <c:v>-35.105727999999999</c:v>
                </c:pt>
                <c:pt idx="179">
                  <c:v>-35.254168999999997</c:v>
                </c:pt>
                <c:pt idx="180">
                  <c:v>-35.407924999999999</c:v>
                </c:pt>
                <c:pt idx="181">
                  <c:v>-35.547984999999997</c:v>
                </c:pt>
                <c:pt idx="182">
                  <c:v>-35.692791</c:v>
                </c:pt>
                <c:pt idx="183">
                  <c:v>-35.862941999999997</c:v>
                </c:pt>
                <c:pt idx="184">
                  <c:v>-36.055401000000003</c:v>
                </c:pt>
                <c:pt idx="185">
                  <c:v>-36.237034000000001</c:v>
                </c:pt>
                <c:pt idx="186">
                  <c:v>-36.438727999999998</c:v>
                </c:pt>
                <c:pt idx="187">
                  <c:v>-36.613453</c:v>
                </c:pt>
                <c:pt idx="188">
                  <c:v>-36.796149999999997</c:v>
                </c:pt>
                <c:pt idx="189">
                  <c:v>-36.958984000000001</c:v>
                </c:pt>
                <c:pt idx="190">
                  <c:v>-37.123119000000003</c:v>
                </c:pt>
                <c:pt idx="191">
                  <c:v>-37.278790000000001</c:v>
                </c:pt>
                <c:pt idx="192">
                  <c:v>-37.423634</c:v>
                </c:pt>
                <c:pt idx="193">
                  <c:v>-37.554943000000002</c:v>
                </c:pt>
                <c:pt idx="194">
                  <c:v>-37.657882999999998</c:v>
                </c:pt>
                <c:pt idx="195">
                  <c:v>-37.725574000000002</c:v>
                </c:pt>
                <c:pt idx="196">
                  <c:v>-37.745570999999998</c:v>
                </c:pt>
                <c:pt idx="197">
                  <c:v>-37.713459</c:v>
                </c:pt>
                <c:pt idx="198">
                  <c:v>-37.625805</c:v>
                </c:pt>
                <c:pt idx="199">
                  <c:v>-37.537765999999998</c:v>
                </c:pt>
                <c:pt idx="200">
                  <c:v>-37.455222999999997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26-407A-A578-F0807B1A2F67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-34.295909999999999</c:v>
                </c:pt>
                <c:pt idx="1">
                  <c:v>-34.050204999999998</c:v>
                </c:pt>
                <c:pt idx="2">
                  <c:v>-33.772815999999999</c:v>
                </c:pt>
                <c:pt idx="3">
                  <c:v>-33.457912</c:v>
                </c:pt>
                <c:pt idx="4">
                  <c:v>-33.380885999999997</c:v>
                </c:pt>
                <c:pt idx="5">
                  <c:v>-33.159233</c:v>
                </c:pt>
                <c:pt idx="6">
                  <c:v>-33.049526</c:v>
                </c:pt>
                <c:pt idx="7">
                  <c:v>-32.958599</c:v>
                </c:pt>
                <c:pt idx="8">
                  <c:v>-33.104362000000002</c:v>
                </c:pt>
                <c:pt idx="9">
                  <c:v>-33.150246000000003</c:v>
                </c:pt>
                <c:pt idx="10">
                  <c:v>-33.316825999999999</c:v>
                </c:pt>
                <c:pt idx="11">
                  <c:v>-33.639957000000003</c:v>
                </c:pt>
                <c:pt idx="12">
                  <c:v>-34.121841000000003</c:v>
                </c:pt>
                <c:pt idx="13">
                  <c:v>-34.440472</c:v>
                </c:pt>
                <c:pt idx="14">
                  <c:v>-34.790984999999999</c:v>
                </c:pt>
                <c:pt idx="15">
                  <c:v>-35.242877999999997</c:v>
                </c:pt>
                <c:pt idx="16">
                  <c:v>-35.591144999999997</c:v>
                </c:pt>
                <c:pt idx="17">
                  <c:v>-35.854328000000002</c:v>
                </c:pt>
                <c:pt idx="18">
                  <c:v>-36.102463</c:v>
                </c:pt>
                <c:pt idx="19">
                  <c:v>-36.225002000000003</c:v>
                </c:pt>
                <c:pt idx="20">
                  <c:v>-36.246547999999997</c:v>
                </c:pt>
                <c:pt idx="21">
                  <c:v>-36.208393000000001</c:v>
                </c:pt>
                <c:pt idx="22">
                  <c:v>-36.079430000000002</c:v>
                </c:pt>
                <c:pt idx="23">
                  <c:v>-35.740313999999998</c:v>
                </c:pt>
                <c:pt idx="24">
                  <c:v>-35.476486000000001</c:v>
                </c:pt>
                <c:pt idx="25">
                  <c:v>-35.001148000000001</c:v>
                </c:pt>
                <c:pt idx="26">
                  <c:v>-34.457557999999999</c:v>
                </c:pt>
                <c:pt idx="27">
                  <c:v>-33.733542999999997</c:v>
                </c:pt>
                <c:pt idx="28">
                  <c:v>-33.164622999999999</c:v>
                </c:pt>
                <c:pt idx="29">
                  <c:v>-32.479298</c:v>
                </c:pt>
                <c:pt idx="30">
                  <c:v>-31.864901</c:v>
                </c:pt>
                <c:pt idx="31">
                  <c:v>-31.265989000000001</c:v>
                </c:pt>
                <c:pt idx="32">
                  <c:v>-30.771622000000001</c:v>
                </c:pt>
                <c:pt idx="33">
                  <c:v>-30.179234000000001</c:v>
                </c:pt>
                <c:pt idx="34">
                  <c:v>-29.591059000000001</c:v>
                </c:pt>
                <c:pt idx="35">
                  <c:v>-29.099257000000001</c:v>
                </c:pt>
                <c:pt idx="36">
                  <c:v>-28.622709</c:v>
                </c:pt>
                <c:pt idx="37">
                  <c:v>-28.194459999999999</c:v>
                </c:pt>
                <c:pt idx="38">
                  <c:v>-27.836652999999998</c:v>
                </c:pt>
                <c:pt idx="39">
                  <c:v>-27.548397000000001</c:v>
                </c:pt>
                <c:pt idx="40">
                  <c:v>-27.271128000000001</c:v>
                </c:pt>
                <c:pt idx="41">
                  <c:v>-27.115282000000001</c:v>
                </c:pt>
                <c:pt idx="42">
                  <c:v>-27.006516999999999</c:v>
                </c:pt>
                <c:pt idx="43">
                  <c:v>-26.979382999999999</c:v>
                </c:pt>
                <c:pt idx="44">
                  <c:v>-27.011728000000002</c:v>
                </c:pt>
                <c:pt idx="45">
                  <c:v>-27.163004000000001</c:v>
                </c:pt>
                <c:pt idx="46">
                  <c:v>-27.312180999999999</c:v>
                </c:pt>
                <c:pt idx="47">
                  <c:v>-27.559639000000001</c:v>
                </c:pt>
                <c:pt idx="48">
                  <c:v>-27.830690000000001</c:v>
                </c:pt>
                <c:pt idx="49">
                  <c:v>-28.166903000000001</c:v>
                </c:pt>
                <c:pt idx="50">
                  <c:v>-28.490138999999999</c:v>
                </c:pt>
                <c:pt idx="51">
                  <c:v>-28.862492</c:v>
                </c:pt>
                <c:pt idx="52">
                  <c:v>-29.210915</c:v>
                </c:pt>
                <c:pt idx="53">
                  <c:v>-29.595324999999999</c:v>
                </c:pt>
                <c:pt idx="54">
                  <c:v>-29.956989</c:v>
                </c:pt>
                <c:pt idx="55">
                  <c:v>-30.338194000000001</c:v>
                </c:pt>
                <c:pt idx="56">
                  <c:v>-30.70665</c:v>
                </c:pt>
                <c:pt idx="57">
                  <c:v>-31.089925999999998</c:v>
                </c:pt>
                <c:pt idx="58">
                  <c:v>-31.471959999999999</c:v>
                </c:pt>
                <c:pt idx="59">
                  <c:v>-31.862572</c:v>
                </c:pt>
                <c:pt idx="60">
                  <c:v>-32.248080999999999</c:v>
                </c:pt>
                <c:pt idx="61">
                  <c:v>-32.641860999999999</c:v>
                </c:pt>
                <c:pt idx="62">
                  <c:v>-33.031685000000003</c:v>
                </c:pt>
                <c:pt idx="63">
                  <c:v>-33.427318999999997</c:v>
                </c:pt>
                <c:pt idx="64">
                  <c:v>-33.820239999999998</c:v>
                </c:pt>
                <c:pt idx="65">
                  <c:v>-34.221148999999997</c:v>
                </c:pt>
                <c:pt idx="66">
                  <c:v>-34.610939000000002</c:v>
                </c:pt>
                <c:pt idx="67">
                  <c:v>-35.005318000000003</c:v>
                </c:pt>
                <c:pt idx="68">
                  <c:v>-35.390675000000002</c:v>
                </c:pt>
                <c:pt idx="69">
                  <c:v>-35.779133000000002</c:v>
                </c:pt>
                <c:pt idx="70">
                  <c:v>-36.158005000000003</c:v>
                </c:pt>
                <c:pt idx="71">
                  <c:v>-36.537528999999999</c:v>
                </c:pt>
                <c:pt idx="72">
                  <c:v>-36.908306000000003</c:v>
                </c:pt>
                <c:pt idx="73">
                  <c:v>-37.279308</c:v>
                </c:pt>
                <c:pt idx="74">
                  <c:v>-37.628712</c:v>
                </c:pt>
                <c:pt idx="75">
                  <c:v>-37.980350000000001</c:v>
                </c:pt>
                <c:pt idx="76">
                  <c:v>-38.306762999999997</c:v>
                </c:pt>
                <c:pt idx="77">
                  <c:v>-38.624256000000003</c:v>
                </c:pt>
                <c:pt idx="78">
                  <c:v>-38.919952000000002</c:v>
                </c:pt>
                <c:pt idx="79">
                  <c:v>-39.194710000000001</c:v>
                </c:pt>
                <c:pt idx="80">
                  <c:v>-39.423076999999999</c:v>
                </c:pt>
                <c:pt idx="81">
                  <c:v>-39.617106999999997</c:v>
                </c:pt>
                <c:pt idx="82">
                  <c:v>-39.745075</c:v>
                </c:pt>
                <c:pt idx="83">
                  <c:v>-39.810946999999999</c:v>
                </c:pt>
                <c:pt idx="84">
                  <c:v>-39.800624999999997</c:v>
                </c:pt>
                <c:pt idx="85">
                  <c:v>-39.715736</c:v>
                </c:pt>
                <c:pt idx="86">
                  <c:v>-39.553153999999999</c:v>
                </c:pt>
                <c:pt idx="87">
                  <c:v>-39.321044999999998</c:v>
                </c:pt>
                <c:pt idx="88">
                  <c:v>-39.017338000000002</c:v>
                </c:pt>
                <c:pt idx="89">
                  <c:v>-38.653896000000003</c:v>
                </c:pt>
                <c:pt idx="90">
                  <c:v>-38.244812000000003</c:v>
                </c:pt>
                <c:pt idx="91">
                  <c:v>-37.801056000000003</c:v>
                </c:pt>
                <c:pt idx="92">
                  <c:v>-37.334418999999997</c:v>
                </c:pt>
                <c:pt idx="93">
                  <c:v>-36.827010999999999</c:v>
                </c:pt>
                <c:pt idx="94">
                  <c:v>-36.304943000000002</c:v>
                </c:pt>
                <c:pt idx="95">
                  <c:v>-35.755206999999999</c:v>
                </c:pt>
                <c:pt idx="96">
                  <c:v>-35.169792000000001</c:v>
                </c:pt>
                <c:pt idx="97">
                  <c:v>-34.563046</c:v>
                </c:pt>
                <c:pt idx="98">
                  <c:v>-33.952950000000001</c:v>
                </c:pt>
                <c:pt idx="99">
                  <c:v>-33.431441999999997</c:v>
                </c:pt>
                <c:pt idx="100">
                  <c:v>-32.790230000000001</c:v>
                </c:pt>
                <c:pt idx="101">
                  <c:v>-32.094833000000001</c:v>
                </c:pt>
                <c:pt idx="102">
                  <c:v>-31.378713999999999</c:v>
                </c:pt>
                <c:pt idx="103">
                  <c:v>-30.67728</c:v>
                </c:pt>
                <c:pt idx="104">
                  <c:v>-30.033802000000001</c:v>
                </c:pt>
                <c:pt idx="105">
                  <c:v>-29.311067999999999</c:v>
                </c:pt>
                <c:pt idx="106">
                  <c:v>-28.582722</c:v>
                </c:pt>
                <c:pt idx="107">
                  <c:v>-27.815404999999998</c:v>
                </c:pt>
                <c:pt idx="108">
                  <c:v>-26.994745000000002</c:v>
                </c:pt>
                <c:pt idx="109">
                  <c:v>-25.985992</c:v>
                </c:pt>
                <c:pt idx="110">
                  <c:v>-25.154147999999999</c:v>
                </c:pt>
                <c:pt idx="111">
                  <c:v>-24.390626999999999</c:v>
                </c:pt>
                <c:pt idx="112">
                  <c:v>-23.707605000000001</c:v>
                </c:pt>
                <c:pt idx="113">
                  <c:v>-23.121493999999998</c:v>
                </c:pt>
                <c:pt idx="114">
                  <c:v>-22.667894</c:v>
                </c:pt>
                <c:pt idx="115">
                  <c:v>-22.376186000000001</c:v>
                </c:pt>
                <c:pt idx="116">
                  <c:v>-22.272165000000001</c:v>
                </c:pt>
                <c:pt idx="117">
                  <c:v>-22.359750999999999</c:v>
                </c:pt>
                <c:pt idx="118">
                  <c:v>-22.637029999999999</c:v>
                </c:pt>
                <c:pt idx="119">
                  <c:v>-23.070934000000001</c:v>
                </c:pt>
                <c:pt idx="120">
                  <c:v>-23.632116</c:v>
                </c:pt>
                <c:pt idx="121">
                  <c:v>-24.283412999999999</c:v>
                </c:pt>
                <c:pt idx="122">
                  <c:v>-24.990044000000001</c:v>
                </c:pt>
                <c:pt idx="123">
                  <c:v>-25.724295000000001</c:v>
                </c:pt>
                <c:pt idx="124">
                  <c:v>-26.471876000000002</c:v>
                </c:pt>
                <c:pt idx="125">
                  <c:v>-27.216217</c:v>
                </c:pt>
                <c:pt idx="126">
                  <c:v>-27.945195999999999</c:v>
                </c:pt>
                <c:pt idx="127">
                  <c:v>-28.65991</c:v>
                </c:pt>
                <c:pt idx="128">
                  <c:v>-29.350166000000002</c:v>
                </c:pt>
                <c:pt idx="129">
                  <c:v>-30.019396</c:v>
                </c:pt>
                <c:pt idx="130">
                  <c:v>-30.662832000000002</c:v>
                </c:pt>
                <c:pt idx="131">
                  <c:v>-31.283041000000001</c:v>
                </c:pt>
                <c:pt idx="132">
                  <c:v>-31.884378000000002</c:v>
                </c:pt>
                <c:pt idx="133">
                  <c:v>-32.461070999999997</c:v>
                </c:pt>
                <c:pt idx="134">
                  <c:v>-33.018391000000001</c:v>
                </c:pt>
                <c:pt idx="135">
                  <c:v>-33.556614000000003</c:v>
                </c:pt>
                <c:pt idx="136">
                  <c:v>-34.074089000000001</c:v>
                </c:pt>
                <c:pt idx="137">
                  <c:v>-34.563949999999998</c:v>
                </c:pt>
                <c:pt idx="138">
                  <c:v>-35.04974</c:v>
                </c:pt>
                <c:pt idx="139">
                  <c:v>-35.532809999999998</c:v>
                </c:pt>
                <c:pt idx="140">
                  <c:v>-36.014923000000003</c:v>
                </c:pt>
                <c:pt idx="141">
                  <c:v>-36.501198000000002</c:v>
                </c:pt>
                <c:pt idx="142">
                  <c:v>-36.989780000000003</c:v>
                </c:pt>
                <c:pt idx="143">
                  <c:v>-37.463000999999998</c:v>
                </c:pt>
                <c:pt idx="144">
                  <c:v>-37.896332000000001</c:v>
                </c:pt>
                <c:pt idx="145">
                  <c:v>-38.298972999999997</c:v>
                </c:pt>
                <c:pt idx="146">
                  <c:v>-38.641826999999999</c:v>
                </c:pt>
                <c:pt idx="147">
                  <c:v>-38.947094</c:v>
                </c:pt>
                <c:pt idx="148">
                  <c:v>-39.189422999999998</c:v>
                </c:pt>
                <c:pt idx="149">
                  <c:v>-39.374439000000002</c:v>
                </c:pt>
                <c:pt idx="150">
                  <c:v>-39.477581000000001</c:v>
                </c:pt>
                <c:pt idx="151">
                  <c:v>-39.508099000000001</c:v>
                </c:pt>
                <c:pt idx="152">
                  <c:v>-39.439754000000001</c:v>
                </c:pt>
                <c:pt idx="153">
                  <c:v>-39.302810999999998</c:v>
                </c:pt>
                <c:pt idx="154">
                  <c:v>-39.104968999999997</c:v>
                </c:pt>
                <c:pt idx="155">
                  <c:v>-38.879424999999998</c:v>
                </c:pt>
                <c:pt idx="156">
                  <c:v>-38.620303999999997</c:v>
                </c:pt>
                <c:pt idx="157">
                  <c:v>-38.364269</c:v>
                </c:pt>
                <c:pt idx="158">
                  <c:v>-38.095863000000001</c:v>
                </c:pt>
                <c:pt idx="159">
                  <c:v>-37.841492000000002</c:v>
                </c:pt>
                <c:pt idx="160">
                  <c:v>-37.568710000000003</c:v>
                </c:pt>
                <c:pt idx="161">
                  <c:v>-37.301315000000002</c:v>
                </c:pt>
                <c:pt idx="162">
                  <c:v>-37.028522000000002</c:v>
                </c:pt>
                <c:pt idx="163">
                  <c:v>-36.775931999999997</c:v>
                </c:pt>
                <c:pt idx="164">
                  <c:v>-36.489426000000002</c:v>
                </c:pt>
                <c:pt idx="165">
                  <c:v>-36.237949</c:v>
                </c:pt>
                <c:pt idx="166">
                  <c:v>-35.999428000000002</c:v>
                </c:pt>
                <c:pt idx="167">
                  <c:v>-35.789394000000001</c:v>
                </c:pt>
                <c:pt idx="168">
                  <c:v>-35.56147</c:v>
                </c:pt>
                <c:pt idx="169">
                  <c:v>-35.387309999999999</c:v>
                </c:pt>
                <c:pt idx="170">
                  <c:v>-35.201469000000003</c:v>
                </c:pt>
                <c:pt idx="171">
                  <c:v>-35.046146</c:v>
                </c:pt>
                <c:pt idx="172">
                  <c:v>-34.886723000000003</c:v>
                </c:pt>
                <c:pt idx="173">
                  <c:v>-34.768559000000003</c:v>
                </c:pt>
                <c:pt idx="174">
                  <c:v>-34.647449000000002</c:v>
                </c:pt>
                <c:pt idx="175">
                  <c:v>-34.586739000000001</c:v>
                </c:pt>
                <c:pt idx="176">
                  <c:v>-34.494793000000001</c:v>
                </c:pt>
                <c:pt idx="177">
                  <c:v>-34.415241000000002</c:v>
                </c:pt>
                <c:pt idx="178">
                  <c:v>-34.333762999999998</c:v>
                </c:pt>
                <c:pt idx="179">
                  <c:v>-34.232745999999999</c:v>
                </c:pt>
                <c:pt idx="180">
                  <c:v>-34.106808000000001</c:v>
                </c:pt>
                <c:pt idx="181">
                  <c:v>-33.996639000000002</c:v>
                </c:pt>
                <c:pt idx="182">
                  <c:v>-33.935448000000001</c:v>
                </c:pt>
                <c:pt idx="183">
                  <c:v>-33.861122000000002</c:v>
                </c:pt>
                <c:pt idx="184">
                  <c:v>-33.851196000000002</c:v>
                </c:pt>
                <c:pt idx="185">
                  <c:v>-33.823264999999999</c:v>
                </c:pt>
                <c:pt idx="186">
                  <c:v>-33.829982999999999</c:v>
                </c:pt>
                <c:pt idx="187">
                  <c:v>-33.785682999999999</c:v>
                </c:pt>
                <c:pt idx="188">
                  <c:v>-33.747428999999997</c:v>
                </c:pt>
                <c:pt idx="189">
                  <c:v>-33.655766</c:v>
                </c:pt>
                <c:pt idx="190">
                  <c:v>-33.555084000000001</c:v>
                </c:pt>
                <c:pt idx="191">
                  <c:v>-33.422229999999999</c:v>
                </c:pt>
                <c:pt idx="192">
                  <c:v>-33.254944000000002</c:v>
                </c:pt>
                <c:pt idx="193">
                  <c:v>-33.058661999999998</c:v>
                </c:pt>
                <c:pt idx="194">
                  <c:v>-32.842182000000001</c:v>
                </c:pt>
                <c:pt idx="195">
                  <c:v>-32.593758000000001</c:v>
                </c:pt>
                <c:pt idx="196">
                  <c:v>-32.287421999999999</c:v>
                </c:pt>
                <c:pt idx="197">
                  <c:v>-31.964759999999998</c:v>
                </c:pt>
                <c:pt idx="198">
                  <c:v>-31.619484</c:v>
                </c:pt>
                <c:pt idx="199">
                  <c:v>-31.325818999999999</c:v>
                </c:pt>
                <c:pt idx="200">
                  <c:v>-31.092541000000001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26-407A-A578-F0807B1A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6144"/>
        <c:axId val="116412416"/>
      </c:scatterChart>
      <c:valAx>
        <c:axId val="116406144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12416"/>
        <c:crosses val="autoZero"/>
        <c:crossBetween val="midCat"/>
        <c:majorUnit val="5"/>
      </c:valAx>
      <c:valAx>
        <c:axId val="116412416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0614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20438066126662"/>
          <c:y val="0.69520231846019254"/>
          <c:w val="0.28184035736801683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24</c:v>
                </c:pt>
                <c:pt idx="1">
                  <c:v>24.166666666666998</c:v>
                </c:pt>
                <c:pt idx="2">
                  <c:v>24.333333333333002</c:v>
                </c:pt>
                <c:pt idx="3">
                  <c:v>24.5</c:v>
                </c:pt>
                <c:pt idx="4">
                  <c:v>24.666666666666998</c:v>
                </c:pt>
                <c:pt idx="5">
                  <c:v>24.833333333333002</c:v>
                </c:pt>
                <c:pt idx="6">
                  <c:v>25</c:v>
                </c:pt>
                <c:pt idx="7">
                  <c:v>25.166666666666998</c:v>
                </c:pt>
                <c:pt idx="8">
                  <c:v>25.333333333333002</c:v>
                </c:pt>
                <c:pt idx="9">
                  <c:v>25.5</c:v>
                </c:pt>
                <c:pt idx="10">
                  <c:v>25.666666666666998</c:v>
                </c:pt>
                <c:pt idx="11">
                  <c:v>25.833333333333002</c:v>
                </c:pt>
                <c:pt idx="12">
                  <c:v>26</c:v>
                </c:pt>
                <c:pt idx="13">
                  <c:v>26.166666666666998</c:v>
                </c:pt>
                <c:pt idx="14">
                  <c:v>26.333333333333002</c:v>
                </c:pt>
                <c:pt idx="15">
                  <c:v>26.5</c:v>
                </c:pt>
                <c:pt idx="16">
                  <c:v>26.666666666666998</c:v>
                </c:pt>
                <c:pt idx="17">
                  <c:v>26.833333333333002</c:v>
                </c:pt>
                <c:pt idx="18">
                  <c:v>27</c:v>
                </c:pt>
                <c:pt idx="19">
                  <c:v>27.166666666666998</c:v>
                </c:pt>
                <c:pt idx="20">
                  <c:v>27.333333333333002</c:v>
                </c:pt>
                <c:pt idx="21">
                  <c:v>27.5</c:v>
                </c:pt>
                <c:pt idx="22">
                  <c:v>27.666666666666998</c:v>
                </c:pt>
                <c:pt idx="23">
                  <c:v>27.833333333333002</c:v>
                </c:pt>
                <c:pt idx="24">
                  <c:v>28</c:v>
                </c:pt>
                <c:pt idx="25">
                  <c:v>28.166666666666998</c:v>
                </c:pt>
                <c:pt idx="26">
                  <c:v>28.333333333333002</c:v>
                </c:pt>
                <c:pt idx="27">
                  <c:v>28.5</c:v>
                </c:pt>
                <c:pt idx="28">
                  <c:v>28.666666666666998</c:v>
                </c:pt>
                <c:pt idx="29">
                  <c:v>28.833333333333002</c:v>
                </c:pt>
                <c:pt idx="30">
                  <c:v>29</c:v>
                </c:pt>
                <c:pt idx="31">
                  <c:v>29.166666666666998</c:v>
                </c:pt>
                <c:pt idx="32">
                  <c:v>29.333333333333002</c:v>
                </c:pt>
                <c:pt idx="33">
                  <c:v>29.5</c:v>
                </c:pt>
                <c:pt idx="34">
                  <c:v>29.666666666666998</c:v>
                </c:pt>
                <c:pt idx="35">
                  <c:v>29.833333333333002</c:v>
                </c:pt>
                <c:pt idx="36">
                  <c:v>30</c:v>
                </c:pt>
                <c:pt idx="37">
                  <c:v>30.166666666666998</c:v>
                </c:pt>
                <c:pt idx="38">
                  <c:v>30.333333333333002</c:v>
                </c:pt>
                <c:pt idx="39">
                  <c:v>30.5</c:v>
                </c:pt>
                <c:pt idx="40">
                  <c:v>30.666666666666998</c:v>
                </c:pt>
                <c:pt idx="41">
                  <c:v>30.833333333333002</c:v>
                </c:pt>
                <c:pt idx="42">
                  <c:v>31</c:v>
                </c:pt>
                <c:pt idx="43">
                  <c:v>31.166666666666998</c:v>
                </c:pt>
                <c:pt idx="44">
                  <c:v>31.333333333333002</c:v>
                </c:pt>
                <c:pt idx="45">
                  <c:v>31.5</c:v>
                </c:pt>
                <c:pt idx="46">
                  <c:v>31.666666666666998</c:v>
                </c:pt>
                <c:pt idx="47">
                  <c:v>31.833333333333002</c:v>
                </c:pt>
                <c:pt idx="48">
                  <c:v>32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-55.929611000000001</c:v>
                </c:pt>
                <c:pt idx="1">
                  <c:v>-55.695396000000002</c:v>
                </c:pt>
                <c:pt idx="2">
                  <c:v>-55.674334999999999</c:v>
                </c:pt>
                <c:pt idx="3">
                  <c:v>-55.403461</c:v>
                </c:pt>
                <c:pt idx="4">
                  <c:v>-55.201424000000003</c:v>
                </c:pt>
                <c:pt idx="5">
                  <c:v>-54.774611999999998</c:v>
                </c:pt>
                <c:pt idx="6">
                  <c:v>-54.920966999999997</c:v>
                </c:pt>
                <c:pt idx="7">
                  <c:v>-55.313129000000004</c:v>
                </c:pt>
                <c:pt idx="8">
                  <c:v>-55.533318000000001</c:v>
                </c:pt>
                <c:pt idx="9">
                  <c:v>-55.465515000000003</c:v>
                </c:pt>
                <c:pt idx="10">
                  <c:v>-55.180622</c:v>
                </c:pt>
                <c:pt idx="11">
                  <c:v>-54.906761000000003</c:v>
                </c:pt>
                <c:pt idx="12">
                  <c:v>-54.572539999999996</c:v>
                </c:pt>
                <c:pt idx="13">
                  <c:v>-54.585106000000003</c:v>
                </c:pt>
                <c:pt idx="14">
                  <c:v>-54.134033000000002</c:v>
                </c:pt>
                <c:pt idx="15">
                  <c:v>-53.938366000000002</c:v>
                </c:pt>
                <c:pt idx="16">
                  <c:v>-53.751179</c:v>
                </c:pt>
                <c:pt idx="17">
                  <c:v>-54.053600000000003</c:v>
                </c:pt>
                <c:pt idx="18">
                  <c:v>-53.961455999999998</c:v>
                </c:pt>
                <c:pt idx="19">
                  <c:v>-53.644516000000003</c:v>
                </c:pt>
                <c:pt idx="20">
                  <c:v>-53.675823000000001</c:v>
                </c:pt>
                <c:pt idx="21">
                  <c:v>-53.628365000000002</c:v>
                </c:pt>
                <c:pt idx="22">
                  <c:v>-53.903357999999997</c:v>
                </c:pt>
                <c:pt idx="23">
                  <c:v>-54.141212000000003</c:v>
                </c:pt>
                <c:pt idx="24">
                  <c:v>-54.235225999999997</c:v>
                </c:pt>
                <c:pt idx="25">
                  <c:v>-54.136752999999999</c:v>
                </c:pt>
                <c:pt idx="26">
                  <c:v>-53.718521000000003</c:v>
                </c:pt>
                <c:pt idx="27">
                  <c:v>-53.734569999999998</c:v>
                </c:pt>
                <c:pt idx="28">
                  <c:v>-53.645153000000001</c:v>
                </c:pt>
                <c:pt idx="29">
                  <c:v>-53.835738999999997</c:v>
                </c:pt>
                <c:pt idx="30">
                  <c:v>-53.978043</c:v>
                </c:pt>
                <c:pt idx="31">
                  <c:v>-54.263157</c:v>
                </c:pt>
                <c:pt idx="32">
                  <c:v>-54.601619999999997</c:v>
                </c:pt>
                <c:pt idx="33">
                  <c:v>-54.903381000000003</c:v>
                </c:pt>
                <c:pt idx="34">
                  <c:v>-55.43676</c:v>
                </c:pt>
                <c:pt idx="35">
                  <c:v>-55.629596999999997</c:v>
                </c:pt>
                <c:pt idx="36">
                  <c:v>-56.081645999999999</c:v>
                </c:pt>
                <c:pt idx="37">
                  <c:v>-56.431514999999997</c:v>
                </c:pt>
                <c:pt idx="38">
                  <c:v>-57.191063</c:v>
                </c:pt>
                <c:pt idx="39">
                  <c:v>-57.458568999999997</c:v>
                </c:pt>
                <c:pt idx="40">
                  <c:v>-57.757553000000001</c:v>
                </c:pt>
                <c:pt idx="41">
                  <c:v>-58.173423999999997</c:v>
                </c:pt>
                <c:pt idx="42">
                  <c:v>-58.504596999999997</c:v>
                </c:pt>
                <c:pt idx="43">
                  <c:v>-59.025573999999999</c:v>
                </c:pt>
                <c:pt idx="44">
                  <c:v>-59.239857000000001</c:v>
                </c:pt>
                <c:pt idx="45">
                  <c:v>-59.986533999999999</c:v>
                </c:pt>
                <c:pt idx="46">
                  <c:v>-60.569339999999997</c:v>
                </c:pt>
                <c:pt idx="47">
                  <c:v>-61.238804000000002</c:v>
                </c:pt>
                <c:pt idx="48">
                  <c:v>-61.649338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24</c:v>
                </c:pt>
                <c:pt idx="1">
                  <c:v>24.166666666666998</c:v>
                </c:pt>
                <c:pt idx="2">
                  <c:v>24.333333333333002</c:v>
                </c:pt>
                <c:pt idx="3">
                  <c:v>24.5</c:v>
                </c:pt>
                <c:pt idx="4">
                  <c:v>24.666666666666998</c:v>
                </c:pt>
                <c:pt idx="5">
                  <c:v>24.833333333333002</c:v>
                </c:pt>
                <c:pt idx="6">
                  <c:v>25</c:v>
                </c:pt>
                <c:pt idx="7">
                  <c:v>25.166666666666998</c:v>
                </c:pt>
                <c:pt idx="8">
                  <c:v>25.333333333333002</c:v>
                </c:pt>
                <c:pt idx="9">
                  <c:v>25.5</c:v>
                </c:pt>
                <c:pt idx="10">
                  <c:v>25.666666666666998</c:v>
                </c:pt>
                <c:pt idx="11">
                  <c:v>25.833333333333002</c:v>
                </c:pt>
                <c:pt idx="12">
                  <c:v>26</c:v>
                </c:pt>
                <c:pt idx="13">
                  <c:v>26.166666666666998</c:v>
                </c:pt>
                <c:pt idx="14">
                  <c:v>26.333333333333002</c:v>
                </c:pt>
                <c:pt idx="15">
                  <c:v>26.5</c:v>
                </c:pt>
                <c:pt idx="16">
                  <c:v>26.666666666666998</c:v>
                </c:pt>
                <c:pt idx="17">
                  <c:v>26.833333333333002</c:v>
                </c:pt>
                <c:pt idx="18">
                  <c:v>27</c:v>
                </c:pt>
                <c:pt idx="19">
                  <c:v>27.166666666666998</c:v>
                </c:pt>
                <c:pt idx="20">
                  <c:v>27.333333333333002</c:v>
                </c:pt>
                <c:pt idx="21">
                  <c:v>27.5</c:v>
                </c:pt>
                <c:pt idx="22">
                  <c:v>27.666666666666998</c:v>
                </c:pt>
                <c:pt idx="23">
                  <c:v>27.833333333333002</c:v>
                </c:pt>
                <c:pt idx="24">
                  <c:v>28</c:v>
                </c:pt>
                <c:pt idx="25">
                  <c:v>28.166666666666998</c:v>
                </c:pt>
                <c:pt idx="26">
                  <c:v>28.333333333333002</c:v>
                </c:pt>
                <c:pt idx="27">
                  <c:v>28.5</c:v>
                </c:pt>
                <c:pt idx="28">
                  <c:v>28.666666666666998</c:v>
                </c:pt>
                <c:pt idx="29">
                  <c:v>28.833333333333002</c:v>
                </c:pt>
                <c:pt idx="30">
                  <c:v>29</c:v>
                </c:pt>
                <c:pt idx="31">
                  <c:v>29.166666666666998</c:v>
                </c:pt>
                <c:pt idx="32">
                  <c:v>29.333333333333002</c:v>
                </c:pt>
                <c:pt idx="33">
                  <c:v>29.5</c:v>
                </c:pt>
                <c:pt idx="34">
                  <c:v>29.666666666666998</c:v>
                </c:pt>
                <c:pt idx="35">
                  <c:v>29.833333333333002</c:v>
                </c:pt>
                <c:pt idx="36">
                  <c:v>30</c:v>
                </c:pt>
                <c:pt idx="37">
                  <c:v>30.166666666666998</c:v>
                </c:pt>
                <c:pt idx="38">
                  <c:v>30.333333333333002</c:v>
                </c:pt>
                <c:pt idx="39">
                  <c:v>30.5</c:v>
                </c:pt>
                <c:pt idx="40">
                  <c:v>30.666666666666998</c:v>
                </c:pt>
                <c:pt idx="41">
                  <c:v>30.833333333333002</c:v>
                </c:pt>
                <c:pt idx="42">
                  <c:v>31</c:v>
                </c:pt>
                <c:pt idx="43">
                  <c:v>31.166666666666998</c:v>
                </c:pt>
                <c:pt idx="44">
                  <c:v>31.333333333333002</c:v>
                </c:pt>
                <c:pt idx="45">
                  <c:v>31.5</c:v>
                </c:pt>
                <c:pt idx="46">
                  <c:v>31.666666666666998</c:v>
                </c:pt>
                <c:pt idx="47">
                  <c:v>31.833333333333002</c:v>
                </c:pt>
                <c:pt idx="48">
                  <c:v>32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-64.722565000000003</c:v>
                </c:pt>
                <c:pt idx="1">
                  <c:v>-64.563491999999997</c:v>
                </c:pt>
                <c:pt idx="2">
                  <c:v>-64.370148</c:v>
                </c:pt>
                <c:pt idx="3">
                  <c:v>-64.019195999999994</c:v>
                </c:pt>
                <c:pt idx="4">
                  <c:v>-63.642727000000001</c:v>
                </c:pt>
                <c:pt idx="5">
                  <c:v>-63.212318000000003</c:v>
                </c:pt>
                <c:pt idx="6">
                  <c:v>-62.540816999999997</c:v>
                </c:pt>
                <c:pt idx="7">
                  <c:v>-61.834946000000002</c:v>
                </c:pt>
                <c:pt idx="8">
                  <c:v>-61.088245000000001</c:v>
                </c:pt>
                <c:pt idx="9">
                  <c:v>-60.506363</c:v>
                </c:pt>
                <c:pt idx="10">
                  <c:v>-59.876255</c:v>
                </c:pt>
                <c:pt idx="11">
                  <c:v>-59.282066</c:v>
                </c:pt>
                <c:pt idx="12">
                  <c:v>-58.783928000000003</c:v>
                </c:pt>
                <c:pt idx="13">
                  <c:v>-58.278903999999997</c:v>
                </c:pt>
                <c:pt idx="14">
                  <c:v>-57.726436999999997</c:v>
                </c:pt>
                <c:pt idx="15">
                  <c:v>-57.176364999999997</c:v>
                </c:pt>
                <c:pt idx="16">
                  <c:v>-56.689498999999998</c:v>
                </c:pt>
                <c:pt idx="17">
                  <c:v>-56.280543999999999</c:v>
                </c:pt>
                <c:pt idx="18">
                  <c:v>-55.993965000000003</c:v>
                </c:pt>
                <c:pt idx="19">
                  <c:v>-55.828536999999997</c:v>
                </c:pt>
                <c:pt idx="20">
                  <c:v>-55.939812000000003</c:v>
                </c:pt>
                <c:pt idx="21">
                  <c:v>-55.975310999999998</c:v>
                </c:pt>
                <c:pt idx="22">
                  <c:v>-56.204453000000001</c:v>
                </c:pt>
                <c:pt idx="23">
                  <c:v>-56.229911999999999</c:v>
                </c:pt>
                <c:pt idx="24">
                  <c:v>-56.139809</c:v>
                </c:pt>
                <c:pt idx="25">
                  <c:v>-56.104014999999997</c:v>
                </c:pt>
                <c:pt idx="26">
                  <c:v>-55.870674000000001</c:v>
                </c:pt>
                <c:pt idx="27">
                  <c:v>-55.816806999999997</c:v>
                </c:pt>
                <c:pt idx="28">
                  <c:v>-55.469771999999999</c:v>
                </c:pt>
                <c:pt idx="29">
                  <c:v>-55.311646000000003</c:v>
                </c:pt>
                <c:pt idx="30">
                  <c:v>-55.254013</c:v>
                </c:pt>
                <c:pt idx="31">
                  <c:v>-55.266070999999997</c:v>
                </c:pt>
                <c:pt idx="32">
                  <c:v>-55.241622999999997</c:v>
                </c:pt>
                <c:pt idx="33">
                  <c:v>-55.185417000000001</c:v>
                </c:pt>
                <c:pt idx="34">
                  <c:v>-55.322392000000001</c:v>
                </c:pt>
                <c:pt idx="35">
                  <c:v>-55.432003000000002</c:v>
                </c:pt>
                <c:pt idx="36">
                  <c:v>-55.569243999999998</c:v>
                </c:pt>
                <c:pt idx="37">
                  <c:v>-55.839042999999997</c:v>
                </c:pt>
                <c:pt idx="38">
                  <c:v>-56.144782999999997</c:v>
                </c:pt>
                <c:pt idx="39">
                  <c:v>-56.141441</c:v>
                </c:pt>
                <c:pt idx="40">
                  <c:v>-55.947020999999999</c:v>
                </c:pt>
                <c:pt idx="41">
                  <c:v>-55.930508000000003</c:v>
                </c:pt>
                <c:pt idx="42">
                  <c:v>-55.858432999999998</c:v>
                </c:pt>
                <c:pt idx="43">
                  <c:v>-55.680866000000002</c:v>
                </c:pt>
                <c:pt idx="44">
                  <c:v>-55.565575000000003</c:v>
                </c:pt>
                <c:pt idx="45">
                  <c:v>-55.678848000000002</c:v>
                </c:pt>
                <c:pt idx="46">
                  <c:v>-55.938515000000002</c:v>
                </c:pt>
                <c:pt idx="47">
                  <c:v>-56.040283000000002</c:v>
                </c:pt>
                <c:pt idx="48">
                  <c:v>-56.197620000000001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v>5xLO Configuration A</c:v>
                </c:tx>
                <c:spPr>
                  <a:ln cmpd="dbl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'LO Harm-A'!$T$3:$T$51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40</c:v>
                      </c:pt>
                      <c:pt idx="1">
                        <c:v>39.833333333333002</c:v>
                      </c:pt>
                      <c:pt idx="2">
                        <c:v>39.666666666666998</c:v>
                      </c:pt>
                      <c:pt idx="3">
                        <c:v>39.5</c:v>
                      </c:pt>
                      <c:pt idx="4">
                        <c:v>39.333333333333002</c:v>
                      </c:pt>
                      <c:pt idx="5">
                        <c:v>39.166666666666998</c:v>
                      </c:pt>
                      <c:pt idx="6">
                        <c:v>39</c:v>
                      </c:pt>
                      <c:pt idx="7">
                        <c:v>38.833333333333002</c:v>
                      </c:pt>
                      <c:pt idx="8">
                        <c:v>38.666666666666998</c:v>
                      </c:pt>
                      <c:pt idx="9">
                        <c:v>38.5</c:v>
                      </c:pt>
                      <c:pt idx="10">
                        <c:v>38.333333333333002</c:v>
                      </c:pt>
                      <c:pt idx="11">
                        <c:v>38.166666666666998</c:v>
                      </c:pt>
                      <c:pt idx="12">
                        <c:v>38</c:v>
                      </c:pt>
                      <c:pt idx="13">
                        <c:v>37.833333333333002</c:v>
                      </c:pt>
                      <c:pt idx="14">
                        <c:v>37.666666666666998</c:v>
                      </c:pt>
                      <c:pt idx="15">
                        <c:v>37.5</c:v>
                      </c:pt>
                      <c:pt idx="16">
                        <c:v>37.333333333333002</c:v>
                      </c:pt>
                      <c:pt idx="17">
                        <c:v>37.166666666666998</c:v>
                      </c:pt>
                      <c:pt idx="18">
                        <c:v>37</c:v>
                      </c:pt>
                      <c:pt idx="19">
                        <c:v>36.833333333333002</c:v>
                      </c:pt>
                      <c:pt idx="20">
                        <c:v>36.666666666666998</c:v>
                      </c:pt>
                      <c:pt idx="21">
                        <c:v>36.5</c:v>
                      </c:pt>
                      <c:pt idx="22">
                        <c:v>36.333333333333002</c:v>
                      </c:pt>
                      <c:pt idx="23">
                        <c:v>36.166666666666998</c:v>
                      </c:pt>
                      <c:pt idx="24">
                        <c:v>36</c:v>
                      </c:pt>
                      <c:pt idx="25">
                        <c:v>35.833333333333002</c:v>
                      </c:pt>
                      <c:pt idx="26">
                        <c:v>35.666666666666998</c:v>
                      </c:pt>
                      <c:pt idx="27">
                        <c:v>35.5</c:v>
                      </c:pt>
                      <c:pt idx="28">
                        <c:v>35.333333333333002</c:v>
                      </c:pt>
                      <c:pt idx="29">
                        <c:v>35.166666666666998</c:v>
                      </c:pt>
                      <c:pt idx="30">
                        <c:v>35</c:v>
                      </c:pt>
                      <c:pt idx="31">
                        <c:v>34.833333333333002</c:v>
                      </c:pt>
                      <c:pt idx="32">
                        <c:v>34.666666666666998</c:v>
                      </c:pt>
                      <c:pt idx="33">
                        <c:v>34.5</c:v>
                      </c:pt>
                      <c:pt idx="34">
                        <c:v>34.333333333333002</c:v>
                      </c:pt>
                      <c:pt idx="35">
                        <c:v>34.166666666666998</c:v>
                      </c:pt>
                      <c:pt idx="36">
                        <c:v>34</c:v>
                      </c:pt>
                      <c:pt idx="37">
                        <c:v>33.833333333333002</c:v>
                      </c:pt>
                      <c:pt idx="38">
                        <c:v>33.666666666666998</c:v>
                      </c:pt>
                      <c:pt idx="39">
                        <c:v>33.5</c:v>
                      </c:pt>
                      <c:pt idx="40">
                        <c:v>33.333333333333002</c:v>
                      </c:pt>
                      <c:pt idx="41">
                        <c:v>33.166666666666998</c:v>
                      </c:pt>
                      <c:pt idx="42">
                        <c:v>33</c:v>
                      </c:pt>
                      <c:pt idx="43">
                        <c:v>32.833333333333002</c:v>
                      </c:pt>
                      <c:pt idx="44">
                        <c:v>32.666666666666998</c:v>
                      </c:pt>
                      <c:pt idx="45">
                        <c:v>32.5</c:v>
                      </c:pt>
                      <c:pt idx="46">
                        <c:v>32.333333333333002</c:v>
                      </c:pt>
                      <c:pt idx="47">
                        <c:v>32.166666666666998</c:v>
                      </c:pt>
                      <c:pt idx="48">
                        <c:v>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'LO Harm-A'!$V$3:$V$51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-71.268799000000001</c:v>
                      </c:pt>
                      <c:pt idx="1">
                        <c:v>-72.687729000000004</c:v>
                      </c:pt>
                      <c:pt idx="2">
                        <c:v>-70.669021999999998</c:v>
                      </c:pt>
                      <c:pt idx="3">
                        <c:v>-70.874381999999997</c:v>
                      </c:pt>
                      <c:pt idx="4">
                        <c:v>-70.244491999999994</c:v>
                      </c:pt>
                      <c:pt idx="5">
                        <c:v>-69.072456000000003</c:v>
                      </c:pt>
                      <c:pt idx="6">
                        <c:v>-71.794929999999994</c:v>
                      </c:pt>
                      <c:pt idx="7">
                        <c:v>-71.277045999999999</c:v>
                      </c:pt>
                      <c:pt idx="8">
                        <c:v>-70.128112999999999</c:v>
                      </c:pt>
                      <c:pt idx="9">
                        <c:v>-69.814719999999994</c:v>
                      </c:pt>
                      <c:pt idx="10">
                        <c:v>-72.060669000000004</c:v>
                      </c:pt>
                      <c:pt idx="11">
                        <c:v>-71.516129000000006</c:v>
                      </c:pt>
                      <c:pt idx="12">
                        <c:v>-71.214523</c:v>
                      </c:pt>
                      <c:pt idx="13">
                        <c:v>-72.187224999999998</c:v>
                      </c:pt>
                      <c:pt idx="14">
                        <c:v>-71.656318999999996</c:v>
                      </c:pt>
                      <c:pt idx="15">
                        <c:v>-73.262687999999997</c:v>
                      </c:pt>
                      <c:pt idx="16">
                        <c:v>-71.910942000000006</c:v>
                      </c:pt>
                      <c:pt idx="17">
                        <c:v>-73.596207000000007</c:v>
                      </c:pt>
                      <c:pt idx="18">
                        <c:v>-74.698586000000006</c:v>
                      </c:pt>
                      <c:pt idx="19">
                        <c:v>-74.008003000000002</c:v>
                      </c:pt>
                      <c:pt idx="20">
                        <c:v>-72.928275999999997</c:v>
                      </c:pt>
                      <c:pt idx="21">
                        <c:v>-74.944587999999996</c:v>
                      </c:pt>
                      <c:pt idx="22">
                        <c:v>-74.729705999999993</c:v>
                      </c:pt>
                      <c:pt idx="23">
                        <c:v>-76.228866999999994</c:v>
                      </c:pt>
                      <c:pt idx="24">
                        <c:v>-75.967308000000003</c:v>
                      </c:pt>
                      <c:pt idx="25">
                        <c:v>-76.559096999999994</c:v>
                      </c:pt>
                      <c:pt idx="26">
                        <c:v>-76.251273999999995</c:v>
                      </c:pt>
                      <c:pt idx="27">
                        <c:v>-78.280167000000006</c:v>
                      </c:pt>
                      <c:pt idx="28">
                        <c:v>-77.254372000000004</c:v>
                      </c:pt>
                      <c:pt idx="29">
                        <c:v>-75.700134000000006</c:v>
                      </c:pt>
                      <c:pt idx="30">
                        <c:v>-78.661422999999999</c:v>
                      </c:pt>
                      <c:pt idx="31">
                        <c:v>-77.634003000000007</c:v>
                      </c:pt>
                      <c:pt idx="32">
                        <c:v>-77.941474999999997</c:v>
                      </c:pt>
                      <c:pt idx="33">
                        <c:v>-76.569023000000001</c:v>
                      </c:pt>
                      <c:pt idx="34">
                        <c:v>-76.835144</c:v>
                      </c:pt>
                      <c:pt idx="35">
                        <c:v>-77.899979000000002</c:v>
                      </c:pt>
                      <c:pt idx="36">
                        <c:v>-82.570640999999995</c:v>
                      </c:pt>
                      <c:pt idx="37">
                        <c:v>-80.199653999999995</c:v>
                      </c:pt>
                      <c:pt idx="38">
                        <c:v>-81.982101</c:v>
                      </c:pt>
                      <c:pt idx="39">
                        <c:v>-79.541092000000006</c:v>
                      </c:pt>
                      <c:pt idx="40">
                        <c:v>-85.460471999999996</c:v>
                      </c:pt>
                      <c:pt idx="41">
                        <c:v>-81.050590999999997</c:v>
                      </c:pt>
                      <c:pt idx="42">
                        <c:v>-84.886252999999996</c:v>
                      </c:pt>
                      <c:pt idx="43">
                        <c:v>-87.926895000000002</c:v>
                      </c:pt>
                      <c:pt idx="44">
                        <c:v>-87.570876999999996</c:v>
                      </c:pt>
                      <c:pt idx="45">
                        <c:v>-88.402709999999999</c:v>
                      </c:pt>
                      <c:pt idx="46">
                        <c:v>-91.399711999999994</c:v>
                      </c:pt>
                      <c:pt idx="47">
                        <c:v>-89.113112999999998</c:v>
                      </c:pt>
                      <c:pt idx="48">
                        <c:v>-91.724930000000001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451-4F67-B69D-B92F1ACDEE8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5xLO Configuration B</c:v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40</c:v>
                      </c:pt>
                      <c:pt idx="1">
                        <c:v>39.833333333333002</c:v>
                      </c:pt>
                      <c:pt idx="2">
                        <c:v>39.666666666666998</c:v>
                      </c:pt>
                      <c:pt idx="3">
                        <c:v>39.5</c:v>
                      </c:pt>
                      <c:pt idx="4">
                        <c:v>39.333333333333002</c:v>
                      </c:pt>
                      <c:pt idx="5">
                        <c:v>39.166666666666998</c:v>
                      </c:pt>
                      <c:pt idx="6">
                        <c:v>39</c:v>
                      </c:pt>
                      <c:pt idx="7">
                        <c:v>38.833333333333002</c:v>
                      </c:pt>
                      <c:pt idx="8">
                        <c:v>38.666666666666998</c:v>
                      </c:pt>
                      <c:pt idx="9">
                        <c:v>38.5</c:v>
                      </c:pt>
                      <c:pt idx="10">
                        <c:v>38.333333333333002</c:v>
                      </c:pt>
                      <c:pt idx="11">
                        <c:v>38.166666666666998</c:v>
                      </c:pt>
                      <c:pt idx="12">
                        <c:v>38</c:v>
                      </c:pt>
                      <c:pt idx="13">
                        <c:v>37.833333333333002</c:v>
                      </c:pt>
                      <c:pt idx="14">
                        <c:v>37.666666666666998</c:v>
                      </c:pt>
                      <c:pt idx="15">
                        <c:v>37.5</c:v>
                      </c:pt>
                      <c:pt idx="16">
                        <c:v>37.333333333333002</c:v>
                      </c:pt>
                      <c:pt idx="17">
                        <c:v>37.166666666666998</c:v>
                      </c:pt>
                      <c:pt idx="18">
                        <c:v>37</c:v>
                      </c:pt>
                      <c:pt idx="19">
                        <c:v>36.833333333333002</c:v>
                      </c:pt>
                      <c:pt idx="20">
                        <c:v>36.666666666666998</c:v>
                      </c:pt>
                      <c:pt idx="21">
                        <c:v>36.5</c:v>
                      </c:pt>
                      <c:pt idx="22">
                        <c:v>36.333333333333002</c:v>
                      </c:pt>
                      <c:pt idx="23">
                        <c:v>36.166666666666998</c:v>
                      </c:pt>
                      <c:pt idx="24">
                        <c:v>36</c:v>
                      </c:pt>
                      <c:pt idx="25">
                        <c:v>35.833333333333002</c:v>
                      </c:pt>
                      <c:pt idx="26">
                        <c:v>35.666666666666998</c:v>
                      </c:pt>
                      <c:pt idx="27">
                        <c:v>35.5</c:v>
                      </c:pt>
                      <c:pt idx="28">
                        <c:v>35.333333333333002</c:v>
                      </c:pt>
                      <c:pt idx="29">
                        <c:v>35.166666666666998</c:v>
                      </c:pt>
                      <c:pt idx="30">
                        <c:v>35</c:v>
                      </c:pt>
                      <c:pt idx="31">
                        <c:v>34.833333333333002</c:v>
                      </c:pt>
                      <c:pt idx="32">
                        <c:v>34.666666666666998</c:v>
                      </c:pt>
                      <c:pt idx="33">
                        <c:v>34.5</c:v>
                      </c:pt>
                      <c:pt idx="34">
                        <c:v>34.333333333333002</c:v>
                      </c:pt>
                      <c:pt idx="35">
                        <c:v>34.166666666666998</c:v>
                      </c:pt>
                      <c:pt idx="36">
                        <c:v>34</c:v>
                      </c:pt>
                      <c:pt idx="37">
                        <c:v>33.833333333333002</c:v>
                      </c:pt>
                      <c:pt idx="38">
                        <c:v>33.666666666666998</c:v>
                      </c:pt>
                      <c:pt idx="39">
                        <c:v>33.5</c:v>
                      </c:pt>
                      <c:pt idx="40">
                        <c:v>33.333333333333002</c:v>
                      </c:pt>
                      <c:pt idx="41">
                        <c:v>33.166666666666998</c:v>
                      </c:pt>
                      <c:pt idx="42">
                        <c:v>33</c:v>
                      </c:pt>
                      <c:pt idx="43">
                        <c:v>32.833333333333002</c:v>
                      </c:pt>
                      <c:pt idx="44">
                        <c:v>32.666666666666998</c:v>
                      </c:pt>
                      <c:pt idx="45">
                        <c:v>32.5</c:v>
                      </c:pt>
                      <c:pt idx="46">
                        <c:v>32.333333333333002</c:v>
                      </c:pt>
                      <c:pt idx="47">
                        <c:v>32.166666666666998</c:v>
                      </c:pt>
                      <c:pt idx="48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Harm-B'!$V$3:$V$51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-63.484535000000001</c:v>
                      </c:pt>
                      <c:pt idx="1">
                        <c:v>-63.413513000000002</c:v>
                      </c:pt>
                      <c:pt idx="2">
                        <c:v>-63.465575999999999</c:v>
                      </c:pt>
                      <c:pt idx="3">
                        <c:v>-63.448124</c:v>
                      </c:pt>
                      <c:pt idx="4">
                        <c:v>-63.769050999999997</c:v>
                      </c:pt>
                      <c:pt idx="5">
                        <c:v>-63.382579999999997</c:v>
                      </c:pt>
                      <c:pt idx="6">
                        <c:v>-63.312427999999997</c:v>
                      </c:pt>
                      <c:pt idx="7">
                        <c:v>-63.843764999999998</c:v>
                      </c:pt>
                      <c:pt idx="8">
                        <c:v>-63.236258999999997</c:v>
                      </c:pt>
                      <c:pt idx="9">
                        <c:v>-63.414138999999999</c:v>
                      </c:pt>
                      <c:pt idx="10">
                        <c:v>-63.582661000000002</c:v>
                      </c:pt>
                      <c:pt idx="11">
                        <c:v>-63.404778</c:v>
                      </c:pt>
                      <c:pt idx="12">
                        <c:v>-63.325699</c:v>
                      </c:pt>
                      <c:pt idx="13">
                        <c:v>-63.279575000000001</c:v>
                      </c:pt>
                      <c:pt idx="14">
                        <c:v>-63.050800000000002</c:v>
                      </c:pt>
                      <c:pt idx="15">
                        <c:v>-63.666697999999997</c:v>
                      </c:pt>
                      <c:pt idx="16">
                        <c:v>-63.839587999999999</c:v>
                      </c:pt>
                      <c:pt idx="17">
                        <c:v>-63.783562000000003</c:v>
                      </c:pt>
                      <c:pt idx="18">
                        <c:v>-63.500889000000001</c:v>
                      </c:pt>
                      <c:pt idx="19">
                        <c:v>-63.237129000000003</c:v>
                      </c:pt>
                      <c:pt idx="20">
                        <c:v>-63.259810999999999</c:v>
                      </c:pt>
                      <c:pt idx="21">
                        <c:v>-63.708331999999999</c:v>
                      </c:pt>
                      <c:pt idx="22">
                        <c:v>-63.645992</c:v>
                      </c:pt>
                      <c:pt idx="23">
                        <c:v>-64.077224999999999</c:v>
                      </c:pt>
                      <c:pt idx="24">
                        <c:v>-63.218502000000001</c:v>
                      </c:pt>
                      <c:pt idx="25">
                        <c:v>-63.598602</c:v>
                      </c:pt>
                      <c:pt idx="26">
                        <c:v>-64.081244999999996</c:v>
                      </c:pt>
                      <c:pt idx="27">
                        <c:v>-64.043532999999996</c:v>
                      </c:pt>
                      <c:pt idx="28">
                        <c:v>-64.152573000000004</c:v>
                      </c:pt>
                      <c:pt idx="29">
                        <c:v>-64.283516000000006</c:v>
                      </c:pt>
                      <c:pt idx="30">
                        <c:v>-64.440689000000006</c:v>
                      </c:pt>
                      <c:pt idx="31">
                        <c:v>-65.144997000000004</c:v>
                      </c:pt>
                      <c:pt idx="32">
                        <c:v>-65.824027999999998</c:v>
                      </c:pt>
                      <c:pt idx="33">
                        <c:v>-65.880875000000003</c:v>
                      </c:pt>
                      <c:pt idx="34">
                        <c:v>-65.872765000000001</c:v>
                      </c:pt>
                      <c:pt idx="35">
                        <c:v>-65.855545000000006</c:v>
                      </c:pt>
                      <c:pt idx="36">
                        <c:v>-65.900642000000005</c:v>
                      </c:pt>
                      <c:pt idx="37">
                        <c:v>-66.116005000000001</c:v>
                      </c:pt>
                      <c:pt idx="38">
                        <c:v>-66.746123999999995</c:v>
                      </c:pt>
                      <c:pt idx="39">
                        <c:v>-67.144356000000002</c:v>
                      </c:pt>
                      <c:pt idx="40">
                        <c:v>-67.425040999999993</c:v>
                      </c:pt>
                      <c:pt idx="41">
                        <c:v>-67.101005999999998</c:v>
                      </c:pt>
                      <c:pt idx="42">
                        <c:v>-66.870720000000006</c:v>
                      </c:pt>
                      <c:pt idx="43">
                        <c:v>-67.137153999999995</c:v>
                      </c:pt>
                      <c:pt idx="44">
                        <c:v>-68.072143999999994</c:v>
                      </c:pt>
                      <c:pt idx="45">
                        <c:v>-67.710159000000004</c:v>
                      </c:pt>
                      <c:pt idx="46">
                        <c:v>-66.972938999999997</c:v>
                      </c:pt>
                      <c:pt idx="47">
                        <c:v>-67.414574000000002</c:v>
                      </c:pt>
                      <c:pt idx="48">
                        <c:v>-66.940239000000005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51-4F67-B69D-B92F1ACDEE80}"/>
                  </c:ext>
                </c:extLst>
              </c15:ser>
            </c15:filteredScatterSeries>
          </c:ext>
        </c:extLst>
      </c:scatterChart>
      <c:valAx>
        <c:axId val="116900224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5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373486696"/>
          <c:y val="0.1108132837561971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24</c:v>
                </c:pt>
                <c:pt idx="1">
                  <c:v>24.166666666666998</c:v>
                </c:pt>
                <c:pt idx="2">
                  <c:v>24.333333333333002</c:v>
                </c:pt>
                <c:pt idx="3">
                  <c:v>24.5</c:v>
                </c:pt>
                <c:pt idx="4">
                  <c:v>24.666666666666998</c:v>
                </c:pt>
                <c:pt idx="5">
                  <c:v>24.833333333333002</c:v>
                </c:pt>
                <c:pt idx="6">
                  <c:v>25</c:v>
                </c:pt>
                <c:pt idx="7">
                  <c:v>25.166666666666998</c:v>
                </c:pt>
                <c:pt idx="8">
                  <c:v>25.333333333333002</c:v>
                </c:pt>
                <c:pt idx="9">
                  <c:v>25.5</c:v>
                </c:pt>
                <c:pt idx="10">
                  <c:v>25.666666666666998</c:v>
                </c:pt>
                <c:pt idx="11">
                  <c:v>25.833333333333002</c:v>
                </c:pt>
                <c:pt idx="12">
                  <c:v>26</c:v>
                </c:pt>
                <c:pt idx="13">
                  <c:v>26.166666666666998</c:v>
                </c:pt>
                <c:pt idx="14">
                  <c:v>26.333333333333002</c:v>
                </c:pt>
                <c:pt idx="15">
                  <c:v>26.5</c:v>
                </c:pt>
                <c:pt idx="16">
                  <c:v>26.666666666666998</c:v>
                </c:pt>
                <c:pt idx="17">
                  <c:v>26.833333333333002</c:v>
                </c:pt>
                <c:pt idx="18">
                  <c:v>27</c:v>
                </c:pt>
                <c:pt idx="19">
                  <c:v>27.166666666666998</c:v>
                </c:pt>
                <c:pt idx="20">
                  <c:v>27.333333333333002</c:v>
                </c:pt>
                <c:pt idx="21">
                  <c:v>27.5</c:v>
                </c:pt>
                <c:pt idx="22">
                  <c:v>27.666666666666998</c:v>
                </c:pt>
                <c:pt idx="23">
                  <c:v>27.833333333333002</c:v>
                </c:pt>
                <c:pt idx="24">
                  <c:v>28</c:v>
                </c:pt>
                <c:pt idx="25">
                  <c:v>28.166666666666998</c:v>
                </c:pt>
                <c:pt idx="26">
                  <c:v>28.333333333333002</c:v>
                </c:pt>
                <c:pt idx="27">
                  <c:v>28.5</c:v>
                </c:pt>
                <c:pt idx="28">
                  <c:v>28.666666666666998</c:v>
                </c:pt>
                <c:pt idx="29">
                  <c:v>28.833333333333002</c:v>
                </c:pt>
                <c:pt idx="30">
                  <c:v>29</c:v>
                </c:pt>
                <c:pt idx="31">
                  <c:v>29.166666666666998</c:v>
                </c:pt>
                <c:pt idx="32">
                  <c:v>29.333333333333002</c:v>
                </c:pt>
                <c:pt idx="33">
                  <c:v>29.5</c:v>
                </c:pt>
                <c:pt idx="34">
                  <c:v>29.666666666666998</c:v>
                </c:pt>
                <c:pt idx="35">
                  <c:v>29.833333333333002</c:v>
                </c:pt>
                <c:pt idx="36">
                  <c:v>30</c:v>
                </c:pt>
                <c:pt idx="37">
                  <c:v>30.166666666666998</c:v>
                </c:pt>
                <c:pt idx="38">
                  <c:v>30.333333333333002</c:v>
                </c:pt>
                <c:pt idx="39">
                  <c:v>30.5</c:v>
                </c:pt>
                <c:pt idx="40">
                  <c:v>30.666666666666998</c:v>
                </c:pt>
                <c:pt idx="41">
                  <c:v>30.833333333333002</c:v>
                </c:pt>
                <c:pt idx="42">
                  <c:v>31</c:v>
                </c:pt>
                <c:pt idx="43">
                  <c:v>31.166666666666998</c:v>
                </c:pt>
                <c:pt idx="44">
                  <c:v>31.333333333333002</c:v>
                </c:pt>
                <c:pt idx="45">
                  <c:v>31.5</c:v>
                </c:pt>
                <c:pt idx="46">
                  <c:v>31.666666666666998</c:v>
                </c:pt>
                <c:pt idx="47">
                  <c:v>31.833333333333002</c:v>
                </c:pt>
                <c:pt idx="48">
                  <c:v>32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-55.370677999999998</c:v>
                </c:pt>
                <c:pt idx="1">
                  <c:v>-56.544865000000001</c:v>
                </c:pt>
                <c:pt idx="2">
                  <c:v>-57.635353000000002</c:v>
                </c:pt>
                <c:pt idx="3">
                  <c:v>-58.584170999999998</c:v>
                </c:pt>
                <c:pt idx="4">
                  <c:v>-60.466014999999999</c:v>
                </c:pt>
                <c:pt idx="5">
                  <c:v>-63.109768000000003</c:v>
                </c:pt>
                <c:pt idx="6">
                  <c:v>-64.618195</c:v>
                </c:pt>
                <c:pt idx="7">
                  <c:v>-64.991981999999993</c:v>
                </c:pt>
                <c:pt idx="8">
                  <c:v>-65.342033000000001</c:v>
                </c:pt>
                <c:pt idx="9">
                  <c:v>-65.463431999999997</c:v>
                </c:pt>
                <c:pt idx="10">
                  <c:v>-65.190421999999998</c:v>
                </c:pt>
                <c:pt idx="11">
                  <c:v>-64.172256000000004</c:v>
                </c:pt>
                <c:pt idx="12">
                  <c:v>-63.344104999999999</c:v>
                </c:pt>
                <c:pt idx="13">
                  <c:v>-62.381377999999998</c:v>
                </c:pt>
                <c:pt idx="14">
                  <c:v>-60.921557999999997</c:v>
                </c:pt>
                <c:pt idx="15">
                  <c:v>-60.153660000000002</c:v>
                </c:pt>
                <c:pt idx="16">
                  <c:v>-59.572456000000003</c:v>
                </c:pt>
                <c:pt idx="17">
                  <c:v>-59.421439999999997</c:v>
                </c:pt>
                <c:pt idx="18">
                  <c:v>-59.003402999999999</c:v>
                </c:pt>
                <c:pt idx="19">
                  <c:v>-58.531596999999998</c:v>
                </c:pt>
                <c:pt idx="20">
                  <c:v>-58.082436000000001</c:v>
                </c:pt>
                <c:pt idx="21">
                  <c:v>-57.546622999999997</c:v>
                </c:pt>
                <c:pt idx="22">
                  <c:v>-57.200695000000003</c:v>
                </c:pt>
                <c:pt idx="23">
                  <c:v>-57.103507999999998</c:v>
                </c:pt>
                <c:pt idx="24">
                  <c:v>-57.01511</c:v>
                </c:pt>
                <c:pt idx="25">
                  <c:v>-56.920467000000002</c:v>
                </c:pt>
                <c:pt idx="26">
                  <c:v>-56.678576999999997</c:v>
                </c:pt>
                <c:pt idx="27">
                  <c:v>-56.496600999999998</c:v>
                </c:pt>
                <c:pt idx="28">
                  <c:v>-56.310982000000003</c:v>
                </c:pt>
                <c:pt idx="29">
                  <c:v>-56.000225</c:v>
                </c:pt>
                <c:pt idx="30">
                  <c:v>-55.836029000000003</c:v>
                </c:pt>
                <c:pt idx="31">
                  <c:v>-55.594067000000003</c:v>
                </c:pt>
                <c:pt idx="32">
                  <c:v>-55.402709999999999</c:v>
                </c:pt>
                <c:pt idx="33">
                  <c:v>-54.994419000000001</c:v>
                </c:pt>
                <c:pt idx="34">
                  <c:v>-54.720931999999998</c:v>
                </c:pt>
                <c:pt idx="35">
                  <c:v>-54.488818999999999</c:v>
                </c:pt>
                <c:pt idx="36">
                  <c:v>-54.279986999999998</c:v>
                </c:pt>
                <c:pt idx="37">
                  <c:v>-54.039642000000001</c:v>
                </c:pt>
                <c:pt idx="38">
                  <c:v>-53.806289999999997</c:v>
                </c:pt>
                <c:pt idx="39">
                  <c:v>-53.523063999999998</c:v>
                </c:pt>
                <c:pt idx="40">
                  <c:v>-53.068221999999999</c:v>
                </c:pt>
                <c:pt idx="41">
                  <c:v>-52.727699000000001</c:v>
                </c:pt>
                <c:pt idx="42">
                  <c:v>-52.468082000000003</c:v>
                </c:pt>
                <c:pt idx="43">
                  <c:v>-52.206336999999998</c:v>
                </c:pt>
                <c:pt idx="44">
                  <c:v>-51.885604999999998</c:v>
                </c:pt>
                <c:pt idx="45">
                  <c:v>-51.663139000000001</c:v>
                </c:pt>
                <c:pt idx="46">
                  <c:v>-51.412872</c:v>
                </c:pt>
                <c:pt idx="47">
                  <c:v>-50.952137</c:v>
                </c:pt>
                <c:pt idx="48">
                  <c:v>-50.518214999999998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24</c:v>
                </c:pt>
                <c:pt idx="1">
                  <c:v>24.166666666666998</c:v>
                </c:pt>
                <c:pt idx="2">
                  <c:v>24.333333333333002</c:v>
                </c:pt>
                <c:pt idx="3">
                  <c:v>24.5</c:v>
                </c:pt>
                <c:pt idx="4">
                  <c:v>24.666666666666998</c:v>
                </c:pt>
                <c:pt idx="5">
                  <c:v>24.833333333333002</c:v>
                </c:pt>
                <c:pt idx="6">
                  <c:v>25</c:v>
                </c:pt>
                <c:pt idx="7">
                  <c:v>25.166666666666998</c:v>
                </c:pt>
                <c:pt idx="8">
                  <c:v>25.333333333333002</c:v>
                </c:pt>
                <c:pt idx="9">
                  <c:v>25.5</c:v>
                </c:pt>
                <c:pt idx="10">
                  <c:v>25.666666666666998</c:v>
                </c:pt>
                <c:pt idx="11">
                  <c:v>25.833333333333002</c:v>
                </c:pt>
                <c:pt idx="12">
                  <c:v>26</c:v>
                </c:pt>
                <c:pt idx="13">
                  <c:v>26.166666666666998</c:v>
                </c:pt>
                <c:pt idx="14">
                  <c:v>26.333333333333002</c:v>
                </c:pt>
                <c:pt idx="15">
                  <c:v>26.5</c:v>
                </c:pt>
                <c:pt idx="16">
                  <c:v>26.666666666666998</c:v>
                </c:pt>
                <c:pt idx="17">
                  <c:v>26.833333333333002</c:v>
                </c:pt>
                <c:pt idx="18">
                  <c:v>27</c:v>
                </c:pt>
                <c:pt idx="19">
                  <c:v>27.166666666666998</c:v>
                </c:pt>
                <c:pt idx="20">
                  <c:v>27.333333333333002</c:v>
                </c:pt>
                <c:pt idx="21">
                  <c:v>27.5</c:v>
                </c:pt>
                <c:pt idx="22">
                  <c:v>27.666666666666998</c:v>
                </c:pt>
                <c:pt idx="23">
                  <c:v>27.833333333333002</c:v>
                </c:pt>
                <c:pt idx="24">
                  <c:v>28</c:v>
                </c:pt>
                <c:pt idx="25">
                  <c:v>28.166666666666998</c:v>
                </c:pt>
                <c:pt idx="26">
                  <c:v>28.333333333333002</c:v>
                </c:pt>
                <c:pt idx="27">
                  <c:v>28.5</c:v>
                </c:pt>
                <c:pt idx="28">
                  <c:v>28.666666666666998</c:v>
                </c:pt>
                <c:pt idx="29">
                  <c:v>28.833333333333002</c:v>
                </c:pt>
                <c:pt idx="30">
                  <c:v>29</c:v>
                </c:pt>
                <c:pt idx="31">
                  <c:v>29.166666666666998</c:v>
                </c:pt>
                <c:pt idx="32">
                  <c:v>29.333333333333002</c:v>
                </c:pt>
                <c:pt idx="33">
                  <c:v>29.5</c:v>
                </c:pt>
                <c:pt idx="34">
                  <c:v>29.666666666666998</c:v>
                </c:pt>
                <c:pt idx="35">
                  <c:v>29.833333333333002</c:v>
                </c:pt>
                <c:pt idx="36">
                  <c:v>30</c:v>
                </c:pt>
                <c:pt idx="37">
                  <c:v>30.166666666666998</c:v>
                </c:pt>
                <c:pt idx="38">
                  <c:v>30.333333333333002</c:v>
                </c:pt>
                <c:pt idx="39">
                  <c:v>30.5</c:v>
                </c:pt>
                <c:pt idx="40">
                  <c:v>30.666666666666998</c:v>
                </c:pt>
                <c:pt idx="41">
                  <c:v>30.833333333333002</c:v>
                </c:pt>
                <c:pt idx="42">
                  <c:v>31</c:v>
                </c:pt>
                <c:pt idx="43">
                  <c:v>31.166666666666998</c:v>
                </c:pt>
                <c:pt idx="44">
                  <c:v>31.333333333333002</c:v>
                </c:pt>
                <c:pt idx="45">
                  <c:v>31.5</c:v>
                </c:pt>
                <c:pt idx="46">
                  <c:v>31.666666666666998</c:v>
                </c:pt>
                <c:pt idx="47">
                  <c:v>31.833333333333002</c:v>
                </c:pt>
                <c:pt idx="48">
                  <c:v>32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-56.424469000000002</c:v>
                </c:pt>
                <c:pt idx="1">
                  <c:v>-56.700400999999999</c:v>
                </c:pt>
                <c:pt idx="2">
                  <c:v>-57.162807000000001</c:v>
                </c:pt>
                <c:pt idx="3">
                  <c:v>-57.301921999999998</c:v>
                </c:pt>
                <c:pt idx="4">
                  <c:v>-57.622494000000003</c:v>
                </c:pt>
                <c:pt idx="5">
                  <c:v>-57.654007</c:v>
                </c:pt>
                <c:pt idx="6">
                  <c:v>-57.943275</c:v>
                </c:pt>
                <c:pt idx="7">
                  <c:v>-58.698959000000002</c:v>
                </c:pt>
                <c:pt idx="8">
                  <c:v>-59.134903000000001</c:v>
                </c:pt>
                <c:pt idx="9">
                  <c:v>-59.352618999999997</c:v>
                </c:pt>
                <c:pt idx="10">
                  <c:v>-59.339348000000001</c:v>
                </c:pt>
                <c:pt idx="11">
                  <c:v>-59.553673000000003</c:v>
                </c:pt>
                <c:pt idx="12">
                  <c:v>-59.782753</c:v>
                </c:pt>
                <c:pt idx="13">
                  <c:v>-59.940193000000001</c:v>
                </c:pt>
                <c:pt idx="14">
                  <c:v>-60.939799999999998</c:v>
                </c:pt>
                <c:pt idx="15">
                  <c:v>-60.816284000000003</c:v>
                </c:pt>
                <c:pt idx="16">
                  <c:v>-60.237544999999997</c:v>
                </c:pt>
                <c:pt idx="17">
                  <c:v>-59.308647000000001</c:v>
                </c:pt>
                <c:pt idx="18">
                  <c:v>-59.215622000000003</c:v>
                </c:pt>
                <c:pt idx="19">
                  <c:v>-59.399338</c:v>
                </c:pt>
                <c:pt idx="20">
                  <c:v>-59.385871999999999</c:v>
                </c:pt>
                <c:pt idx="21">
                  <c:v>-59.191803</c:v>
                </c:pt>
                <c:pt idx="22">
                  <c:v>-59.502960000000002</c:v>
                </c:pt>
                <c:pt idx="23">
                  <c:v>-58.572552000000002</c:v>
                </c:pt>
                <c:pt idx="24">
                  <c:v>-58.177169999999997</c:v>
                </c:pt>
                <c:pt idx="25">
                  <c:v>-57.073273</c:v>
                </c:pt>
                <c:pt idx="26">
                  <c:v>-57.116641999999999</c:v>
                </c:pt>
                <c:pt idx="27">
                  <c:v>-56.996718999999999</c:v>
                </c:pt>
                <c:pt idx="28">
                  <c:v>-56.820377000000001</c:v>
                </c:pt>
                <c:pt idx="29">
                  <c:v>-56.994728000000002</c:v>
                </c:pt>
                <c:pt idx="30">
                  <c:v>-57.049736000000003</c:v>
                </c:pt>
                <c:pt idx="31">
                  <c:v>-57.616050999999999</c:v>
                </c:pt>
                <c:pt idx="32">
                  <c:v>-57.873443999999999</c:v>
                </c:pt>
                <c:pt idx="33">
                  <c:v>-58.266148000000001</c:v>
                </c:pt>
                <c:pt idx="34">
                  <c:v>-58.672370999999998</c:v>
                </c:pt>
                <c:pt idx="35">
                  <c:v>-58.420333999999997</c:v>
                </c:pt>
                <c:pt idx="36">
                  <c:v>-58.471843999999997</c:v>
                </c:pt>
                <c:pt idx="37">
                  <c:v>-58.563136999999998</c:v>
                </c:pt>
                <c:pt idx="38">
                  <c:v>-59.085152000000001</c:v>
                </c:pt>
                <c:pt idx="39">
                  <c:v>-59.159061000000001</c:v>
                </c:pt>
                <c:pt idx="40">
                  <c:v>-59.136023999999999</c:v>
                </c:pt>
                <c:pt idx="41">
                  <c:v>-59.283099999999997</c:v>
                </c:pt>
                <c:pt idx="42">
                  <c:v>-58.938381</c:v>
                </c:pt>
                <c:pt idx="43">
                  <c:v>-58.632629000000001</c:v>
                </c:pt>
                <c:pt idx="44">
                  <c:v>-58.746918000000001</c:v>
                </c:pt>
                <c:pt idx="45">
                  <c:v>-59.137608</c:v>
                </c:pt>
                <c:pt idx="46">
                  <c:v>-59.382088000000003</c:v>
                </c:pt>
                <c:pt idx="47">
                  <c:v>-59.511702999999997</c:v>
                </c:pt>
                <c:pt idx="48">
                  <c:v>-59.918289000000001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v>5xLO Configuration A</c:v>
                </c:tx>
                <c:spPr>
                  <a:ln cmpd="dbl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'LO Harm-A'!$T$3:$T$51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40</c:v>
                      </c:pt>
                      <c:pt idx="1">
                        <c:v>39.833333333333002</c:v>
                      </c:pt>
                      <c:pt idx="2">
                        <c:v>39.666666666666998</c:v>
                      </c:pt>
                      <c:pt idx="3">
                        <c:v>39.5</c:v>
                      </c:pt>
                      <c:pt idx="4">
                        <c:v>39.333333333333002</c:v>
                      </c:pt>
                      <c:pt idx="5">
                        <c:v>39.166666666666998</c:v>
                      </c:pt>
                      <c:pt idx="6">
                        <c:v>39</c:v>
                      </c:pt>
                      <c:pt idx="7">
                        <c:v>38.833333333333002</c:v>
                      </c:pt>
                      <c:pt idx="8">
                        <c:v>38.666666666666998</c:v>
                      </c:pt>
                      <c:pt idx="9">
                        <c:v>38.5</c:v>
                      </c:pt>
                      <c:pt idx="10">
                        <c:v>38.333333333333002</c:v>
                      </c:pt>
                      <c:pt idx="11">
                        <c:v>38.166666666666998</c:v>
                      </c:pt>
                      <c:pt idx="12">
                        <c:v>38</c:v>
                      </c:pt>
                      <c:pt idx="13">
                        <c:v>37.833333333333002</c:v>
                      </c:pt>
                      <c:pt idx="14">
                        <c:v>37.666666666666998</c:v>
                      </c:pt>
                      <c:pt idx="15">
                        <c:v>37.5</c:v>
                      </c:pt>
                      <c:pt idx="16">
                        <c:v>37.333333333333002</c:v>
                      </c:pt>
                      <c:pt idx="17">
                        <c:v>37.166666666666998</c:v>
                      </c:pt>
                      <c:pt idx="18">
                        <c:v>37</c:v>
                      </c:pt>
                      <c:pt idx="19">
                        <c:v>36.833333333333002</c:v>
                      </c:pt>
                      <c:pt idx="20">
                        <c:v>36.666666666666998</c:v>
                      </c:pt>
                      <c:pt idx="21">
                        <c:v>36.5</c:v>
                      </c:pt>
                      <c:pt idx="22">
                        <c:v>36.333333333333002</c:v>
                      </c:pt>
                      <c:pt idx="23">
                        <c:v>36.166666666666998</c:v>
                      </c:pt>
                      <c:pt idx="24">
                        <c:v>36</c:v>
                      </c:pt>
                      <c:pt idx="25">
                        <c:v>35.833333333333002</c:v>
                      </c:pt>
                      <c:pt idx="26">
                        <c:v>35.666666666666998</c:v>
                      </c:pt>
                      <c:pt idx="27">
                        <c:v>35.5</c:v>
                      </c:pt>
                      <c:pt idx="28">
                        <c:v>35.333333333333002</c:v>
                      </c:pt>
                      <c:pt idx="29">
                        <c:v>35.166666666666998</c:v>
                      </c:pt>
                      <c:pt idx="30">
                        <c:v>35</c:v>
                      </c:pt>
                      <c:pt idx="31">
                        <c:v>34.833333333333002</c:v>
                      </c:pt>
                      <c:pt idx="32">
                        <c:v>34.666666666666998</c:v>
                      </c:pt>
                      <c:pt idx="33">
                        <c:v>34.5</c:v>
                      </c:pt>
                      <c:pt idx="34">
                        <c:v>34.333333333333002</c:v>
                      </c:pt>
                      <c:pt idx="35">
                        <c:v>34.166666666666998</c:v>
                      </c:pt>
                      <c:pt idx="36">
                        <c:v>34</c:v>
                      </c:pt>
                      <c:pt idx="37">
                        <c:v>33.833333333333002</c:v>
                      </c:pt>
                      <c:pt idx="38">
                        <c:v>33.666666666666998</c:v>
                      </c:pt>
                      <c:pt idx="39">
                        <c:v>33.5</c:v>
                      </c:pt>
                      <c:pt idx="40">
                        <c:v>33.333333333333002</c:v>
                      </c:pt>
                      <c:pt idx="41">
                        <c:v>33.166666666666998</c:v>
                      </c:pt>
                      <c:pt idx="42">
                        <c:v>33</c:v>
                      </c:pt>
                      <c:pt idx="43">
                        <c:v>32.833333333333002</c:v>
                      </c:pt>
                      <c:pt idx="44">
                        <c:v>32.666666666666998</c:v>
                      </c:pt>
                      <c:pt idx="45">
                        <c:v>32.5</c:v>
                      </c:pt>
                      <c:pt idx="46">
                        <c:v>32.333333333333002</c:v>
                      </c:pt>
                      <c:pt idx="47">
                        <c:v>32.166666666666998</c:v>
                      </c:pt>
                      <c:pt idx="48">
                        <c:v>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'LO Harm-A'!$U$3:$U$51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-57.978237</c:v>
                      </c:pt>
                      <c:pt idx="1">
                        <c:v>-58.922024</c:v>
                      </c:pt>
                      <c:pt idx="2">
                        <c:v>-59.697299999999998</c:v>
                      </c:pt>
                      <c:pt idx="3">
                        <c:v>-60.313374000000003</c:v>
                      </c:pt>
                      <c:pt idx="4">
                        <c:v>-59.789669000000004</c:v>
                      </c:pt>
                      <c:pt idx="5">
                        <c:v>-61.261172999999999</c:v>
                      </c:pt>
                      <c:pt idx="6">
                        <c:v>-60.297386000000003</c:v>
                      </c:pt>
                      <c:pt idx="7">
                        <c:v>-61.404269999999997</c:v>
                      </c:pt>
                      <c:pt idx="8">
                        <c:v>-61.498092999999997</c:v>
                      </c:pt>
                      <c:pt idx="9">
                        <c:v>-61.905304000000001</c:v>
                      </c:pt>
                      <c:pt idx="10">
                        <c:v>-61.958056999999997</c:v>
                      </c:pt>
                      <c:pt idx="11">
                        <c:v>-64.200705999999997</c:v>
                      </c:pt>
                      <c:pt idx="12">
                        <c:v>-64.194603000000001</c:v>
                      </c:pt>
                      <c:pt idx="13">
                        <c:v>-64.947044000000005</c:v>
                      </c:pt>
                      <c:pt idx="14">
                        <c:v>-65.490523999999994</c:v>
                      </c:pt>
                      <c:pt idx="15">
                        <c:v>-64.611785999999995</c:v>
                      </c:pt>
                      <c:pt idx="16">
                        <c:v>-66.259276999999997</c:v>
                      </c:pt>
                      <c:pt idx="17">
                        <c:v>-66.964232999999993</c:v>
                      </c:pt>
                      <c:pt idx="18">
                        <c:v>-66.966353999999995</c:v>
                      </c:pt>
                      <c:pt idx="19">
                        <c:v>-68.909751999999997</c:v>
                      </c:pt>
                      <c:pt idx="20">
                        <c:v>-70.320587000000003</c:v>
                      </c:pt>
                      <c:pt idx="21">
                        <c:v>-70.122780000000006</c:v>
                      </c:pt>
                      <c:pt idx="22">
                        <c:v>-71.467751000000007</c:v>
                      </c:pt>
                      <c:pt idx="23">
                        <c:v>-71.768707000000006</c:v>
                      </c:pt>
                      <c:pt idx="24">
                        <c:v>-74.826804999999993</c:v>
                      </c:pt>
                      <c:pt idx="25">
                        <c:v>-73.373206999999994</c:v>
                      </c:pt>
                      <c:pt idx="26">
                        <c:v>-75.529099000000002</c:v>
                      </c:pt>
                      <c:pt idx="27">
                        <c:v>-79.964179999999999</c:v>
                      </c:pt>
                      <c:pt idx="28">
                        <c:v>-77.136589000000001</c:v>
                      </c:pt>
                      <c:pt idx="29">
                        <c:v>-73.558182000000002</c:v>
                      </c:pt>
                      <c:pt idx="30">
                        <c:v>-85.110847000000007</c:v>
                      </c:pt>
                      <c:pt idx="31">
                        <c:v>-86.630745000000005</c:v>
                      </c:pt>
                      <c:pt idx="32">
                        <c:v>-85.958183000000005</c:v>
                      </c:pt>
                      <c:pt idx="33">
                        <c:v>-89.229316999999995</c:v>
                      </c:pt>
                      <c:pt idx="34">
                        <c:v>-88.505973999999995</c:v>
                      </c:pt>
                      <c:pt idx="35">
                        <c:v>-89.475029000000006</c:v>
                      </c:pt>
                      <c:pt idx="36">
                        <c:v>-84.967895999999996</c:v>
                      </c:pt>
                      <c:pt idx="37">
                        <c:v>-85.428673000000003</c:v>
                      </c:pt>
                      <c:pt idx="38">
                        <c:v>-83.636748999999995</c:v>
                      </c:pt>
                      <c:pt idx="39">
                        <c:v>-85.401413000000005</c:v>
                      </c:pt>
                      <c:pt idx="40">
                        <c:v>-76.833404999999999</c:v>
                      </c:pt>
                      <c:pt idx="41">
                        <c:v>-80.190085999999994</c:v>
                      </c:pt>
                      <c:pt idx="42">
                        <c:v>-79.952301000000006</c:v>
                      </c:pt>
                      <c:pt idx="43">
                        <c:v>-82.835068000000007</c:v>
                      </c:pt>
                      <c:pt idx="44">
                        <c:v>-79.785758999999999</c:v>
                      </c:pt>
                      <c:pt idx="45">
                        <c:v>-78.651168999999996</c:v>
                      </c:pt>
                      <c:pt idx="46">
                        <c:v>-77.930938999999995</c:v>
                      </c:pt>
                      <c:pt idx="47">
                        <c:v>-80.522675000000007</c:v>
                      </c:pt>
                      <c:pt idx="48">
                        <c:v>-79.804253000000003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722-4470-AB96-51543D77053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5xLO Configuration B</c:v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40</c:v>
                      </c:pt>
                      <c:pt idx="1">
                        <c:v>39.833333333333002</c:v>
                      </c:pt>
                      <c:pt idx="2">
                        <c:v>39.666666666666998</c:v>
                      </c:pt>
                      <c:pt idx="3">
                        <c:v>39.5</c:v>
                      </c:pt>
                      <c:pt idx="4">
                        <c:v>39.333333333333002</c:v>
                      </c:pt>
                      <c:pt idx="5">
                        <c:v>39.166666666666998</c:v>
                      </c:pt>
                      <c:pt idx="6">
                        <c:v>39</c:v>
                      </c:pt>
                      <c:pt idx="7">
                        <c:v>38.833333333333002</c:v>
                      </c:pt>
                      <c:pt idx="8">
                        <c:v>38.666666666666998</c:v>
                      </c:pt>
                      <c:pt idx="9">
                        <c:v>38.5</c:v>
                      </c:pt>
                      <c:pt idx="10">
                        <c:v>38.333333333333002</c:v>
                      </c:pt>
                      <c:pt idx="11">
                        <c:v>38.166666666666998</c:v>
                      </c:pt>
                      <c:pt idx="12">
                        <c:v>38</c:v>
                      </c:pt>
                      <c:pt idx="13">
                        <c:v>37.833333333333002</c:v>
                      </c:pt>
                      <c:pt idx="14">
                        <c:v>37.666666666666998</c:v>
                      </c:pt>
                      <c:pt idx="15">
                        <c:v>37.5</c:v>
                      </c:pt>
                      <c:pt idx="16">
                        <c:v>37.333333333333002</c:v>
                      </c:pt>
                      <c:pt idx="17">
                        <c:v>37.166666666666998</c:v>
                      </c:pt>
                      <c:pt idx="18">
                        <c:v>37</c:v>
                      </c:pt>
                      <c:pt idx="19">
                        <c:v>36.833333333333002</c:v>
                      </c:pt>
                      <c:pt idx="20">
                        <c:v>36.666666666666998</c:v>
                      </c:pt>
                      <c:pt idx="21">
                        <c:v>36.5</c:v>
                      </c:pt>
                      <c:pt idx="22">
                        <c:v>36.333333333333002</c:v>
                      </c:pt>
                      <c:pt idx="23">
                        <c:v>36.166666666666998</c:v>
                      </c:pt>
                      <c:pt idx="24">
                        <c:v>36</c:v>
                      </c:pt>
                      <c:pt idx="25">
                        <c:v>35.833333333333002</c:v>
                      </c:pt>
                      <c:pt idx="26">
                        <c:v>35.666666666666998</c:v>
                      </c:pt>
                      <c:pt idx="27">
                        <c:v>35.5</c:v>
                      </c:pt>
                      <c:pt idx="28">
                        <c:v>35.333333333333002</c:v>
                      </c:pt>
                      <c:pt idx="29">
                        <c:v>35.166666666666998</c:v>
                      </c:pt>
                      <c:pt idx="30">
                        <c:v>35</c:v>
                      </c:pt>
                      <c:pt idx="31">
                        <c:v>34.833333333333002</c:v>
                      </c:pt>
                      <c:pt idx="32">
                        <c:v>34.666666666666998</c:v>
                      </c:pt>
                      <c:pt idx="33">
                        <c:v>34.5</c:v>
                      </c:pt>
                      <c:pt idx="34">
                        <c:v>34.333333333333002</c:v>
                      </c:pt>
                      <c:pt idx="35">
                        <c:v>34.166666666666998</c:v>
                      </c:pt>
                      <c:pt idx="36">
                        <c:v>34</c:v>
                      </c:pt>
                      <c:pt idx="37">
                        <c:v>33.833333333333002</c:v>
                      </c:pt>
                      <c:pt idx="38">
                        <c:v>33.666666666666998</c:v>
                      </c:pt>
                      <c:pt idx="39">
                        <c:v>33.5</c:v>
                      </c:pt>
                      <c:pt idx="40">
                        <c:v>33.333333333333002</c:v>
                      </c:pt>
                      <c:pt idx="41">
                        <c:v>33.166666666666998</c:v>
                      </c:pt>
                      <c:pt idx="42">
                        <c:v>33</c:v>
                      </c:pt>
                      <c:pt idx="43">
                        <c:v>32.833333333333002</c:v>
                      </c:pt>
                      <c:pt idx="44">
                        <c:v>32.666666666666998</c:v>
                      </c:pt>
                      <c:pt idx="45">
                        <c:v>32.5</c:v>
                      </c:pt>
                      <c:pt idx="46">
                        <c:v>32.333333333333002</c:v>
                      </c:pt>
                      <c:pt idx="47">
                        <c:v>32.166666666666998</c:v>
                      </c:pt>
                      <c:pt idx="48">
                        <c:v>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Harm-B'!$U$3:$U$51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-58.834366000000003</c:v>
                      </c:pt>
                      <c:pt idx="1">
                        <c:v>-59.103397000000001</c:v>
                      </c:pt>
                      <c:pt idx="2">
                        <c:v>-60.214123000000001</c:v>
                      </c:pt>
                      <c:pt idx="3">
                        <c:v>-60.088459</c:v>
                      </c:pt>
                      <c:pt idx="4">
                        <c:v>-60.338272000000003</c:v>
                      </c:pt>
                      <c:pt idx="5">
                        <c:v>-60.488940999999997</c:v>
                      </c:pt>
                      <c:pt idx="6">
                        <c:v>-61.201717000000002</c:v>
                      </c:pt>
                      <c:pt idx="7">
                        <c:v>-62.043624999999999</c:v>
                      </c:pt>
                      <c:pt idx="8">
                        <c:v>-62.110740999999997</c:v>
                      </c:pt>
                      <c:pt idx="9">
                        <c:v>-62.612392</c:v>
                      </c:pt>
                      <c:pt idx="10">
                        <c:v>-62.867503999999997</c:v>
                      </c:pt>
                      <c:pt idx="11">
                        <c:v>-62.970238000000002</c:v>
                      </c:pt>
                      <c:pt idx="12">
                        <c:v>-62.822952000000001</c:v>
                      </c:pt>
                      <c:pt idx="13">
                        <c:v>-63.485725000000002</c:v>
                      </c:pt>
                      <c:pt idx="14">
                        <c:v>-64.554519999999997</c:v>
                      </c:pt>
                      <c:pt idx="15">
                        <c:v>-64.524780000000007</c:v>
                      </c:pt>
                      <c:pt idx="16">
                        <c:v>-65.461394999999996</c:v>
                      </c:pt>
                      <c:pt idx="17">
                        <c:v>-65.026978</c:v>
                      </c:pt>
                      <c:pt idx="18">
                        <c:v>-65.637871000000004</c:v>
                      </c:pt>
                      <c:pt idx="19">
                        <c:v>-65.573524000000006</c:v>
                      </c:pt>
                      <c:pt idx="20">
                        <c:v>-66.891593999999998</c:v>
                      </c:pt>
                      <c:pt idx="21">
                        <c:v>-67.524567000000005</c:v>
                      </c:pt>
                      <c:pt idx="22">
                        <c:v>-68.583800999999994</c:v>
                      </c:pt>
                      <c:pt idx="23">
                        <c:v>-69.659987999999998</c:v>
                      </c:pt>
                      <c:pt idx="24">
                        <c:v>-69.284865999999994</c:v>
                      </c:pt>
                      <c:pt idx="25">
                        <c:v>-68.950844000000004</c:v>
                      </c:pt>
                      <c:pt idx="26">
                        <c:v>-69.890029999999996</c:v>
                      </c:pt>
                      <c:pt idx="27">
                        <c:v>-70.536758000000006</c:v>
                      </c:pt>
                      <c:pt idx="28">
                        <c:v>-71.631584000000004</c:v>
                      </c:pt>
                      <c:pt idx="29">
                        <c:v>-71.727813999999995</c:v>
                      </c:pt>
                      <c:pt idx="30">
                        <c:v>-73.127510000000001</c:v>
                      </c:pt>
                      <c:pt idx="31">
                        <c:v>-72.795287999999999</c:v>
                      </c:pt>
                      <c:pt idx="32">
                        <c:v>-72.368979999999993</c:v>
                      </c:pt>
                      <c:pt idx="33">
                        <c:v>-72.853119000000007</c:v>
                      </c:pt>
                      <c:pt idx="34">
                        <c:v>-73.839859000000004</c:v>
                      </c:pt>
                      <c:pt idx="35">
                        <c:v>-74.728233000000003</c:v>
                      </c:pt>
                      <c:pt idx="36">
                        <c:v>-74.617241000000007</c:v>
                      </c:pt>
                      <c:pt idx="37">
                        <c:v>-73.087615999999997</c:v>
                      </c:pt>
                      <c:pt idx="38">
                        <c:v>-72.309128000000001</c:v>
                      </c:pt>
                      <c:pt idx="39">
                        <c:v>-72.591437999999997</c:v>
                      </c:pt>
                      <c:pt idx="40">
                        <c:v>-73.867560999999995</c:v>
                      </c:pt>
                      <c:pt idx="41">
                        <c:v>-73.056213</c:v>
                      </c:pt>
                      <c:pt idx="42">
                        <c:v>-72.706817999999998</c:v>
                      </c:pt>
                      <c:pt idx="43">
                        <c:v>-72.580116000000004</c:v>
                      </c:pt>
                      <c:pt idx="44">
                        <c:v>-71.948516999999995</c:v>
                      </c:pt>
                      <c:pt idx="45">
                        <c:v>-70.495621</c:v>
                      </c:pt>
                      <c:pt idx="46">
                        <c:v>-70.081290999999993</c:v>
                      </c:pt>
                      <c:pt idx="47">
                        <c:v>-72.309775999999999</c:v>
                      </c:pt>
                      <c:pt idx="48">
                        <c:v>-72.593292000000005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2-4470-AB96-51543D770530}"/>
                  </c:ext>
                </c:extLst>
              </c15:ser>
            </c15:filteredScatterSeries>
          </c:ext>
        </c:extLst>
      </c:scatterChart>
      <c:valAx>
        <c:axId val="118166272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5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4559919140184785"/>
          <c:y val="0.12467701953922425"/>
          <c:w val="0.72280255559112294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16</c:v>
                </c:pt>
                <c:pt idx="1">
                  <c:v>16.333333333333002</c:v>
                </c:pt>
                <c:pt idx="2">
                  <c:v>16.666666666666998</c:v>
                </c:pt>
                <c:pt idx="3">
                  <c:v>17</c:v>
                </c:pt>
                <c:pt idx="4">
                  <c:v>17.333333333333002</c:v>
                </c:pt>
                <c:pt idx="5">
                  <c:v>17.666666666666998</c:v>
                </c:pt>
                <c:pt idx="6">
                  <c:v>18</c:v>
                </c:pt>
                <c:pt idx="7">
                  <c:v>18.333333333333002</c:v>
                </c:pt>
                <c:pt idx="8">
                  <c:v>18.666666666666998</c:v>
                </c:pt>
                <c:pt idx="9">
                  <c:v>19</c:v>
                </c:pt>
                <c:pt idx="10">
                  <c:v>19.333333333333002</c:v>
                </c:pt>
                <c:pt idx="11">
                  <c:v>19.666666666666998</c:v>
                </c:pt>
                <c:pt idx="12">
                  <c:v>20</c:v>
                </c:pt>
                <c:pt idx="13">
                  <c:v>20.333333333333002</c:v>
                </c:pt>
                <c:pt idx="14">
                  <c:v>20.666666666666998</c:v>
                </c:pt>
                <c:pt idx="15">
                  <c:v>21</c:v>
                </c:pt>
                <c:pt idx="16">
                  <c:v>21.333333333333002</c:v>
                </c:pt>
                <c:pt idx="17">
                  <c:v>21.666666666666998</c:v>
                </c:pt>
                <c:pt idx="18">
                  <c:v>22</c:v>
                </c:pt>
                <c:pt idx="19">
                  <c:v>22.333333333333002</c:v>
                </c:pt>
                <c:pt idx="20">
                  <c:v>22.666666666666998</c:v>
                </c:pt>
                <c:pt idx="21">
                  <c:v>23</c:v>
                </c:pt>
                <c:pt idx="22">
                  <c:v>23.333333333333002</c:v>
                </c:pt>
                <c:pt idx="23">
                  <c:v>23.666666666666998</c:v>
                </c:pt>
                <c:pt idx="24">
                  <c:v>24</c:v>
                </c:pt>
                <c:pt idx="25">
                  <c:v>24.333333333333002</c:v>
                </c:pt>
                <c:pt idx="26">
                  <c:v>24.666666666666998</c:v>
                </c:pt>
                <c:pt idx="27">
                  <c:v>25</c:v>
                </c:pt>
                <c:pt idx="28">
                  <c:v>25.333333333333002</c:v>
                </c:pt>
                <c:pt idx="29">
                  <c:v>25.666666666666998</c:v>
                </c:pt>
                <c:pt idx="30">
                  <c:v>26</c:v>
                </c:pt>
                <c:pt idx="31">
                  <c:v>26.333333333333002</c:v>
                </c:pt>
                <c:pt idx="32">
                  <c:v>26.666666666666998</c:v>
                </c:pt>
                <c:pt idx="33">
                  <c:v>27</c:v>
                </c:pt>
                <c:pt idx="34">
                  <c:v>27.333333333333002</c:v>
                </c:pt>
                <c:pt idx="35">
                  <c:v>27.666666666666998</c:v>
                </c:pt>
                <c:pt idx="36">
                  <c:v>28</c:v>
                </c:pt>
                <c:pt idx="37">
                  <c:v>28.333333333333002</c:v>
                </c:pt>
                <c:pt idx="38">
                  <c:v>28.666666666666998</c:v>
                </c:pt>
                <c:pt idx="39">
                  <c:v>29</c:v>
                </c:pt>
                <c:pt idx="40">
                  <c:v>29.333333333333002</c:v>
                </c:pt>
                <c:pt idx="41">
                  <c:v>29.666666666666998</c:v>
                </c:pt>
                <c:pt idx="42">
                  <c:v>30</c:v>
                </c:pt>
                <c:pt idx="43">
                  <c:v>30.333333333333002</c:v>
                </c:pt>
                <c:pt idx="44">
                  <c:v>30.666666666666998</c:v>
                </c:pt>
                <c:pt idx="45">
                  <c:v>31</c:v>
                </c:pt>
                <c:pt idx="46">
                  <c:v>31.333333333333002</c:v>
                </c:pt>
                <c:pt idx="47">
                  <c:v>31.666666666666998</c:v>
                </c:pt>
                <c:pt idx="48">
                  <c:v>32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-37.087600999999999</c:v>
                </c:pt>
                <c:pt idx="1">
                  <c:v>-36.983952000000002</c:v>
                </c:pt>
                <c:pt idx="2">
                  <c:v>-36.690928999999997</c:v>
                </c:pt>
                <c:pt idx="3">
                  <c:v>-36.569065000000002</c:v>
                </c:pt>
                <c:pt idx="4">
                  <c:v>-36.362819999999999</c:v>
                </c:pt>
                <c:pt idx="5">
                  <c:v>-36.290667999999997</c:v>
                </c:pt>
                <c:pt idx="6">
                  <c:v>-36.160899999999998</c:v>
                </c:pt>
                <c:pt idx="7">
                  <c:v>-36.036720000000003</c:v>
                </c:pt>
                <c:pt idx="8">
                  <c:v>-36.189937999999998</c:v>
                </c:pt>
                <c:pt idx="9">
                  <c:v>-36.387314000000003</c:v>
                </c:pt>
                <c:pt idx="10">
                  <c:v>-36.605541000000002</c:v>
                </c:pt>
                <c:pt idx="11">
                  <c:v>-36.531165999999999</c:v>
                </c:pt>
                <c:pt idx="12">
                  <c:v>-36.476855999999998</c:v>
                </c:pt>
                <c:pt idx="13">
                  <c:v>-36.401145999999997</c:v>
                </c:pt>
                <c:pt idx="14">
                  <c:v>-36.425747000000001</c:v>
                </c:pt>
                <c:pt idx="15">
                  <c:v>-36.426806999999997</c:v>
                </c:pt>
                <c:pt idx="16">
                  <c:v>-36.420689000000003</c:v>
                </c:pt>
                <c:pt idx="17">
                  <c:v>-36.265751000000002</c:v>
                </c:pt>
                <c:pt idx="18">
                  <c:v>-36.129761000000002</c:v>
                </c:pt>
                <c:pt idx="19">
                  <c:v>-35.973145000000002</c:v>
                </c:pt>
                <c:pt idx="20">
                  <c:v>-35.955390999999999</c:v>
                </c:pt>
                <c:pt idx="21">
                  <c:v>-35.952537999999997</c:v>
                </c:pt>
                <c:pt idx="22">
                  <c:v>-35.997188999999999</c:v>
                </c:pt>
                <c:pt idx="23">
                  <c:v>-36.187804999999997</c:v>
                </c:pt>
                <c:pt idx="24">
                  <c:v>-36.498840000000001</c:v>
                </c:pt>
                <c:pt idx="25">
                  <c:v>-36.983761000000001</c:v>
                </c:pt>
                <c:pt idx="26">
                  <c:v>-37.521317000000003</c:v>
                </c:pt>
                <c:pt idx="27">
                  <c:v>-38.335217</c:v>
                </c:pt>
                <c:pt idx="28">
                  <c:v>-39.255436000000003</c:v>
                </c:pt>
                <c:pt idx="29">
                  <c:v>-40.114581999999999</c:v>
                </c:pt>
                <c:pt idx="30">
                  <c:v>-40.865020999999999</c:v>
                </c:pt>
                <c:pt idx="31">
                  <c:v>-41.502727999999998</c:v>
                </c:pt>
                <c:pt idx="32">
                  <c:v>-42.155318999999999</c:v>
                </c:pt>
                <c:pt idx="33">
                  <c:v>-42.547375000000002</c:v>
                </c:pt>
                <c:pt idx="34">
                  <c:v>-43.133738999999998</c:v>
                </c:pt>
                <c:pt idx="35">
                  <c:v>-43.755153999999997</c:v>
                </c:pt>
                <c:pt idx="36">
                  <c:v>-44.580661999999997</c:v>
                </c:pt>
                <c:pt idx="37">
                  <c:v>-45.048060999999997</c:v>
                </c:pt>
                <c:pt idx="38">
                  <c:v>-45.429298000000003</c:v>
                </c:pt>
                <c:pt idx="39">
                  <c:v>-45.660271000000002</c:v>
                </c:pt>
                <c:pt idx="40">
                  <c:v>-46.323475000000002</c:v>
                </c:pt>
                <c:pt idx="41">
                  <c:v>-47.411315999999999</c:v>
                </c:pt>
                <c:pt idx="42">
                  <c:v>-49.005737000000003</c:v>
                </c:pt>
                <c:pt idx="43">
                  <c:v>-50.522708999999999</c:v>
                </c:pt>
                <c:pt idx="44">
                  <c:v>-52.219619999999999</c:v>
                </c:pt>
                <c:pt idx="45">
                  <c:v>-53.777648999999997</c:v>
                </c:pt>
                <c:pt idx="46">
                  <c:v>-55.765017999999998</c:v>
                </c:pt>
                <c:pt idx="47">
                  <c:v>-57.558745999999999</c:v>
                </c:pt>
                <c:pt idx="48">
                  <c:v>-58.889515000000003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16</c:v>
                </c:pt>
                <c:pt idx="1">
                  <c:v>16.333333333333002</c:v>
                </c:pt>
                <c:pt idx="2">
                  <c:v>16.666666666666998</c:v>
                </c:pt>
                <c:pt idx="3">
                  <c:v>17</c:v>
                </c:pt>
                <c:pt idx="4">
                  <c:v>17.333333333333002</c:v>
                </c:pt>
                <c:pt idx="5">
                  <c:v>17.666666666666998</c:v>
                </c:pt>
                <c:pt idx="6">
                  <c:v>18</c:v>
                </c:pt>
                <c:pt idx="7">
                  <c:v>18.333333333333002</c:v>
                </c:pt>
                <c:pt idx="8">
                  <c:v>18.666666666666998</c:v>
                </c:pt>
                <c:pt idx="9">
                  <c:v>19</c:v>
                </c:pt>
                <c:pt idx="10">
                  <c:v>19.333333333333002</c:v>
                </c:pt>
                <c:pt idx="11">
                  <c:v>19.666666666666998</c:v>
                </c:pt>
                <c:pt idx="12">
                  <c:v>20</c:v>
                </c:pt>
                <c:pt idx="13">
                  <c:v>20.333333333333002</c:v>
                </c:pt>
                <c:pt idx="14">
                  <c:v>20.666666666666998</c:v>
                </c:pt>
                <c:pt idx="15">
                  <c:v>21</c:v>
                </c:pt>
                <c:pt idx="16">
                  <c:v>21.333333333333002</c:v>
                </c:pt>
                <c:pt idx="17">
                  <c:v>21.666666666666998</c:v>
                </c:pt>
                <c:pt idx="18">
                  <c:v>22</c:v>
                </c:pt>
                <c:pt idx="19">
                  <c:v>22.333333333333002</c:v>
                </c:pt>
                <c:pt idx="20">
                  <c:v>22.666666666666998</c:v>
                </c:pt>
                <c:pt idx="21">
                  <c:v>23</c:v>
                </c:pt>
                <c:pt idx="22">
                  <c:v>23.333333333333002</c:v>
                </c:pt>
                <c:pt idx="23">
                  <c:v>23.666666666666998</c:v>
                </c:pt>
                <c:pt idx="24">
                  <c:v>24</c:v>
                </c:pt>
                <c:pt idx="25">
                  <c:v>24.333333333333002</c:v>
                </c:pt>
                <c:pt idx="26">
                  <c:v>24.666666666666998</c:v>
                </c:pt>
                <c:pt idx="27">
                  <c:v>25</c:v>
                </c:pt>
                <c:pt idx="28">
                  <c:v>25.333333333333002</c:v>
                </c:pt>
                <c:pt idx="29">
                  <c:v>25.666666666666998</c:v>
                </c:pt>
                <c:pt idx="30">
                  <c:v>26</c:v>
                </c:pt>
                <c:pt idx="31">
                  <c:v>26.333333333333002</c:v>
                </c:pt>
                <c:pt idx="32">
                  <c:v>26.666666666666998</c:v>
                </c:pt>
                <c:pt idx="33">
                  <c:v>27</c:v>
                </c:pt>
                <c:pt idx="34">
                  <c:v>27.333333333333002</c:v>
                </c:pt>
                <c:pt idx="35">
                  <c:v>27.666666666666998</c:v>
                </c:pt>
                <c:pt idx="36">
                  <c:v>28</c:v>
                </c:pt>
                <c:pt idx="37">
                  <c:v>28.333333333333002</c:v>
                </c:pt>
                <c:pt idx="38">
                  <c:v>28.666666666666998</c:v>
                </c:pt>
                <c:pt idx="39">
                  <c:v>29</c:v>
                </c:pt>
                <c:pt idx="40">
                  <c:v>29.333333333333002</c:v>
                </c:pt>
                <c:pt idx="41">
                  <c:v>29.666666666666998</c:v>
                </c:pt>
                <c:pt idx="42">
                  <c:v>30</c:v>
                </c:pt>
                <c:pt idx="43">
                  <c:v>30.333333333333002</c:v>
                </c:pt>
                <c:pt idx="44">
                  <c:v>30.666666666666998</c:v>
                </c:pt>
                <c:pt idx="45">
                  <c:v>31</c:v>
                </c:pt>
                <c:pt idx="46">
                  <c:v>31.333333333333002</c:v>
                </c:pt>
                <c:pt idx="47">
                  <c:v>31.666666666666998</c:v>
                </c:pt>
                <c:pt idx="48">
                  <c:v>32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-43.707500000000003</c:v>
                </c:pt>
                <c:pt idx="1">
                  <c:v>-43.298386000000001</c:v>
                </c:pt>
                <c:pt idx="2">
                  <c:v>-42.612495000000003</c:v>
                </c:pt>
                <c:pt idx="3">
                  <c:v>-41.845340999999998</c:v>
                </c:pt>
                <c:pt idx="4">
                  <c:v>-40.879868000000002</c:v>
                </c:pt>
                <c:pt idx="5">
                  <c:v>-39.844166000000001</c:v>
                </c:pt>
                <c:pt idx="6">
                  <c:v>-38.970024000000002</c:v>
                </c:pt>
                <c:pt idx="7">
                  <c:v>-38.254745</c:v>
                </c:pt>
                <c:pt idx="8">
                  <c:v>-37.929904999999998</c:v>
                </c:pt>
                <c:pt idx="9">
                  <c:v>-37.963729999999998</c:v>
                </c:pt>
                <c:pt idx="10">
                  <c:v>-38.200848000000001</c:v>
                </c:pt>
                <c:pt idx="11">
                  <c:v>-38.340606999999999</c:v>
                </c:pt>
                <c:pt idx="12">
                  <c:v>-38.099060000000001</c:v>
                </c:pt>
                <c:pt idx="13">
                  <c:v>-37.607821999999999</c:v>
                </c:pt>
                <c:pt idx="14">
                  <c:v>-36.928688000000001</c:v>
                </c:pt>
                <c:pt idx="15">
                  <c:v>-36.228565000000003</c:v>
                </c:pt>
                <c:pt idx="16">
                  <c:v>-35.524124</c:v>
                </c:pt>
                <c:pt idx="17">
                  <c:v>-34.868057</c:v>
                </c:pt>
                <c:pt idx="18">
                  <c:v>-34.16151</c:v>
                </c:pt>
                <c:pt idx="19">
                  <c:v>-33.451599000000002</c:v>
                </c:pt>
                <c:pt idx="20">
                  <c:v>-32.638576999999998</c:v>
                </c:pt>
                <c:pt idx="21">
                  <c:v>-31.89451</c:v>
                </c:pt>
                <c:pt idx="22">
                  <c:v>-31.187778000000002</c:v>
                </c:pt>
                <c:pt idx="23">
                  <c:v>-30.74004</c:v>
                </c:pt>
                <c:pt idx="24">
                  <c:v>-30.305477</c:v>
                </c:pt>
                <c:pt idx="25">
                  <c:v>-30.029575000000001</c:v>
                </c:pt>
                <c:pt idx="26">
                  <c:v>-29.655117000000001</c:v>
                </c:pt>
                <c:pt idx="27">
                  <c:v>-29.451160000000002</c:v>
                </c:pt>
                <c:pt idx="28">
                  <c:v>-29.210446999999998</c:v>
                </c:pt>
                <c:pt idx="29">
                  <c:v>-29.071697</c:v>
                </c:pt>
                <c:pt idx="30">
                  <c:v>-28.922298000000001</c:v>
                </c:pt>
                <c:pt idx="31">
                  <c:v>-28.684972999999999</c:v>
                </c:pt>
                <c:pt idx="32">
                  <c:v>-28.315807</c:v>
                </c:pt>
                <c:pt idx="33">
                  <c:v>-27.960782999999999</c:v>
                </c:pt>
                <c:pt idx="34">
                  <c:v>-27.898561000000001</c:v>
                </c:pt>
                <c:pt idx="35">
                  <c:v>-28.011662999999999</c:v>
                </c:pt>
                <c:pt idx="36">
                  <c:v>-28.141825000000001</c:v>
                </c:pt>
                <c:pt idx="37">
                  <c:v>-28.120712000000001</c:v>
                </c:pt>
                <c:pt idx="38">
                  <c:v>-28.089684999999999</c:v>
                </c:pt>
                <c:pt idx="39">
                  <c:v>-28.133575</c:v>
                </c:pt>
                <c:pt idx="40">
                  <c:v>-28.380040999999999</c:v>
                </c:pt>
                <c:pt idx="41">
                  <c:v>-28.693773</c:v>
                </c:pt>
                <c:pt idx="42">
                  <c:v>-29.043254999999998</c:v>
                </c:pt>
                <c:pt idx="43">
                  <c:v>-29.107165999999999</c:v>
                </c:pt>
                <c:pt idx="44">
                  <c:v>-29.038869999999999</c:v>
                </c:pt>
                <c:pt idx="45">
                  <c:v>-28.680800999999999</c:v>
                </c:pt>
                <c:pt idx="46">
                  <c:v>-28.605855999999999</c:v>
                </c:pt>
                <c:pt idx="47">
                  <c:v>-28.567135</c:v>
                </c:pt>
                <c:pt idx="48">
                  <c:v>-28.708635000000001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28</c:v>
                </c:pt>
                <c:pt idx="1">
                  <c:v>28.083333333333002</c:v>
                </c:pt>
                <c:pt idx="2">
                  <c:v>28.166666666666998</c:v>
                </c:pt>
                <c:pt idx="3">
                  <c:v>28.25</c:v>
                </c:pt>
                <c:pt idx="4">
                  <c:v>28.333333333333002</c:v>
                </c:pt>
                <c:pt idx="5">
                  <c:v>28.416666666666998</c:v>
                </c:pt>
                <c:pt idx="6">
                  <c:v>28.5</c:v>
                </c:pt>
                <c:pt idx="7">
                  <c:v>28.583333333333002</c:v>
                </c:pt>
                <c:pt idx="8">
                  <c:v>28.666666666666998</c:v>
                </c:pt>
                <c:pt idx="9">
                  <c:v>28.75</c:v>
                </c:pt>
                <c:pt idx="10">
                  <c:v>28.833333333333002</c:v>
                </c:pt>
                <c:pt idx="11">
                  <c:v>28.916666666666998</c:v>
                </c:pt>
                <c:pt idx="12">
                  <c:v>29</c:v>
                </c:pt>
                <c:pt idx="13">
                  <c:v>29.083333333333002</c:v>
                </c:pt>
                <c:pt idx="14">
                  <c:v>29.166666666666998</c:v>
                </c:pt>
                <c:pt idx="15">
                  <c:v>29.25</c:v>
                </c:pt>
                <c:pt idx="16">
                  <c:v>29.333333333333002</c:v>
                </c:pt>
                <c:pt idx="17">
                  <c:v>29.416666666666998</c:v>
                </c:pt>
                <c:pt idx="18">
                  <c:v>29.5</c:v>
                </c:pt>
                <c:pt idx="19">
                  <c:v>29.583333333333002</c:v>
                </c:pt>
                <c:pt idx="20">
                  <c:v>29.666666666666998</c:v>
                </c:pt>
                <c:pt idx="21">
                  <c:v>29.75</c:v>
                </c:pt>
                <c:pt idx="22">
                  <c:v>29.833333333333002</c:v>
                </c:pt>
                <c:pt idx="23">
                  <c:v>29.916666666666998</c:v>
                </c:pt>
                <c:pt idx="24">
                  <c:v>30</c:v>
                </c:pt>
                <c:pt idx="25">
                  <c:v>30.083333333333002</c:v>
                </c:pt>
                <c:pt idx="26">
                  <c:v>30.166666666666998</c:v>
                </c:pt>
                <c:pt idx="27">
                  <c:v>30.25</c:v>
                </c:pt>
                <c:pt idx="28">
                  <c:v>30.333333333333002</c:v>
                </c:pt>
                <c:pt idx="29">
                  <c:v>30.416666666666998</c:v>
                </c:pt>
                <c:pt idx="30">
                  <c:v>30.5</c:v>
                </c:pt>
                <c:pt idx="31">
                  <c:v>30.583333333333002</c:v>
                </c:pt>
                <c:pt idx="32">
                  <c:v>30.666666666666998</c:v>
                </c:pt>
                <c:pt idx="33">
                  <c:v>30.75</c:v>
                </c:pt>
                <c:pt idx="34">
                  <c:v>30.833333333333002</c:v>
                </c:pt>
                <c:pt idx="35">
                  <c:v>30.916666666666998</c:v>
                </c:pt>
                <c:pt idx="36">
                  <c:v>31</c:v>
                </c:pt>
                <c:pt idx="37">
                  <c:v>31.083333333333002</c:v>
                </c:pt>
                <c:pt idx="38">
                  <c:v>31.166666666666998</c:v>
                </c:pt>
                <c:pt idx="39">
                  <c:v>31.25</c:v>
                </c:pt>
                <c:pt idx="40">
                  <c:v>31.333333333333002</c:v>
                </c:pt>
                <c:pt idx="41">
                  <c:v>31.416666666666998</c:v>
                </c:pt>
                <c:pt idx="42">
                  <c:v>31.5</c:v>
                </c:pt>
                <c:pt idx="43">
                  <c:v>31.583333333333002</c:v>
                </c:pt>
                <c:pt idx="44">
                  <c:v>31.666666666666998</c:v>
                </c:pt>
                <c:pt idx="45">
                  <c:v>31.75</c:v>
                </c:pt>
                <c:pt idx="46">
                  <c:v>31.833333333333002</c:v>
                </c:pt>
                <c:pt idx="47">
                  <c:v>31.916666666666998</c:v>
                </c:pt>
                <c:pt idx="48">
                  <c:v>32</c:v>
                </c:pt>
              </c:numCache>
              <c:extLst xmlns:c15="http://schemas.microsoft.com/office/drawing/2012/chart"/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-45.025669000000001</c:v>
                </c:pt>
                <c:pt idx="1">
                  <c:v>-44.556759</c:v>
                </c:pt>
                <c:pt idx="2">
                  <c:v>-44.561973999999999</c:v>
                </c:pt>
                <c:pt idx="3">
                  <c:v>-44.134647000000001</c:v>
                </c:pt>
                <c:pt idx="4">
                  <c:v>-44.687347000000003</c:v>
                </c:pt>
                <c:pt idx="5">
                  <c:v>-43.851233999999998</c:v>
                </c:pt>
                <c:pt idx="6">
                  <c:v>-43.824081</c:v>
                </c:pt>
                <c:pt idx="7">
                  <c:v>-43.830081999999997</c:v>
                </c:pt>
                <c:pt idx="8">
                  <c:v>-43.810184</c:v>
                </c:pt>
                <c:pt idx="9">
                  <c:v>-43.706879000000001</c:v>
                </c:pt>
                <c:pt idx="10">
                  <c:v>-43.532519999999998</c:v>
                </c:pt>
                <c:pt idx="11">
                  <c:v>-43.254280000000001</c:v>
                </c:pt>
                <c:pt idx="12">
                  <c:v>-43.025889999999997</c:v>
                </c:pt>
                <c:pt idx="13">
                  <c:v>-42.687496000000003</c:v>
                </c:pt>
                <c:pt idx="14">
                  <c:v>-42.775168999999998</c:v>
                </c:pt>
                <c:pt idx="15">
                  <c:v>-42.955497999999999</c:v>
                </c:pt>
                <c:pt idx="16">
                  <c:v>-42.431072</c:v>
                </c:pt>
                <c:pt idx="17">
                  <c:v>-43.099251000000002</c:v>
                </c:pt>
                <c:pt idx="18">
                  <c:v>-42.501438</c:v>
                </c:pt>
                <c:pt idx="19">
                  <c:v>-42.819408000000003</c:v>
                </c:pt>
                <c:pt idx="20">
                  <c:v>-42.788494</c:v>
                </c:pt>
                <c:pt idx="21">
                  <c:v>-42.684040000000003</c:v>
                </c:pt>
                <c:pt idx="22">
                  <c:v>-42.654105999999999</c:v>
                </c:pt>
                <c:pt idx="23">
                  <c:v>-42.665855000000001</c:v>
                </c:pt>
                <c:pt idx="24">
                  <c:v>-42.687922999999998</c:v>
                </c:pt>
                <c:pt idx="25">
                  <c:v>-42.334637000000001</c:v>
                </c:pt>
                <c:pt idx="26">
                  <c:v>-42.261051000000002</c:v>
                </c:pt>
                <c:pt idx="27">
                  <c:v>-42.129142999999999</c:v>
                </c:pt>
                <c:pt idx="28">
                  <c:v>-42.383555999999999</c:v>
                </c:pt>
                <c:pt idx="29">
                  <c:v>-41.957099999999997</c:v>
                </c:pt>
                <c:pt idx="30">
                  <c:v>-42.571368999999997</c:v>
                </c:pt>
                <c:pt idx="31">
                  <c:v>-41.961925999999998</c:v>
                </c:pt>
                <c:pt idx="32">
                  <c:v>-42.480736</c:v>
                </c:pt>
                <c:pt idx="33">
                  <c:v>-42.459473000000003</c:v>
                </c:pt>
                <c:pt idx="34">
                  <c:v>-42.003075000000003</c:v>
                </c:pt>
                <c:pt idx="35">
                  <c:v>-41.977851999999999</c:v>
                </c:pt>
                <c:pt idx="36">
                  <c:v>-42.777943</c:v>
                </c:pt>
                <c:pt idx="37">
                  <c:v>-41.862910999999997</c:v>
                </c:pt>
                <c:pt idx="38">
                  <c:v>-42.150886999999997</c:v>
                </c:pt>
                <c:pt idx="39">
                  <c:v>-42.101379000000001</c:v>
                </c:pt>
                <c:pt idx="40">
                  <c:v>-41.935679999999998</c:v>
                </c:pt>
                <c:pt idx="41">
                  <c:v>-42.030579000000003</c:v>
                </c:pt>
                <c:pt idx="42">
                  <c:v>-42.477116000000002</c:v>
                </c:pt>
                <c:pt idx="43">
                  <c:v>-42.171748999999998</c:v>
                </c:pt>
                <c:pt idx="44">
                  <c:v>-42.602058</c:v>
                </c:pt>
                <c:pt idx="45">
                  <c:v>-42.706963000000002</c:v>
                </c:pt>
                <c:pt idx="46">
                  <c:v>-42.376697999999998</c:v>
                </c:pt>
                <c:pt idx="47">
                  <c:v>-42.918697000000002</c:v>
                </c:pt>
                <c:pt idx="48">
                  <c:v>-42.483275999999996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4xLO Configuration A</c:v>
                </c:tx>
                <c:spPr>
                  <a:ln cmpd="dbl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'LO Harm-A'!$P$3:$P$51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28</c:v>
                      </c:pt>
                      <c:pt idx="1">
                        <c:v>28.083333333333002</c:v>
                      </c:pt>
                      <c:pt idx="2">
                        <c:v>28.166666666666998</c:v>
                      </c:pt>
                      <c:pt idx="3">
                        <c:v>28.25</c:v>
                      </c:pt>
                      <c:pt idx="4">
                        <c:v>28.333333333333002</c:v>
                      </c:pt>
                      <c:pt idx="5">
                        <c:v>28.416666666666998</c:v>
                      </c:pt>
                      <c:pt idx="6">
                        <c:v>28.5</c:v>
                      </c:pt>
                      <c:pt idx="7">
                        <c:v>28.583333333333002</c:v>
                      </c:pt>
                      <c:pt idx="8">
                        <c:v>28.666666666666998</c:v>
                      </c:pt>
                      <c:pt idx="9">
                        <c:v>28.75</c:v>
                      </c:pt>
                      <c:pt idx="10">
                        <c:v>28.833333333333002</c:v>
                      </c:pt>
                      <c:pt idx="11">
                        <c:v>28.916666666666998</c:v>
                      </c:pt>
                      <c:pt idx="12">
                        <c:v>29</c:v>
                      </c:pt>
                      <c:pt idx="13">
                        <c:v>29.083333333333002</c:v>
                      </c:pt>
                      <c:pt idx="14">
                        <c:v>29.166666666666998</c:v>
                      </c:pt>
                      <c:pt idx="15">
                        <c:v>29.25</c:v>
                      </c:pt>
                      <c:pt idx="16">
                        <c:v>29.333333333333002</c:v>
                      </c:pt>
                      <c:pt idx="17">
                        <c:v>29.416666666666998</c:v>
                      </c:pt>
                      <c:pt idx="18">
                        <c:v>29.5</c:v>
                      </c:pt>
                      <c:pt idx="19">
                        <c:v>29.583333333333002</c:v>
                      </c:pt>
                      <c:pt idx="20">
                        <c:v>29.666666666666998</c:v>
                      </c:pt>
                      <c:pt idx="21">
                        <c:v>29.75</c:v>
                      </c:pt>
                      <c:pt idx="22">
                        <c:v>29.833333333333002</c:v>
                      </c:pt>
                      <c:pt idx="23">
                        <c:v>29.916666666666998</c:v>
                      </c:pt>
                      <c:pt idx="24">
                        <c:v>30</c:v>
                      </c:pt>
                      <c:pt idx="25">
                        <c:v>30.083333333333002</c:v>
                      </c:pt>
                      <c:pt idx="26">
                        <c:v>30.166666666666998</c:v>
                      </c:pt>
                      <c:pt idx="27">
                        <c:v>30.25</c:v>
                      </c:pt>
                      <c:pt idx="28">
                        <c:v>30.333333333333002</c:v>
                      </c:pt>
                      <c:pt idx="29">
                        <c:v>30.416666666666998</c:v>
                      </c:pt>
                      <c:pt idx="30">
                        <c:v>30.5</c:v>
                      </c:pt>
                      <c:pt idx="31">
                        <c:v>30.583333333333002</c:v>
                      </c:pt>
                      <c:pt idx="32">
                        <c:v>30.666666666666998</c:v>
                      </c:pt>
                      <c:pt idx="33">
                        <c:v>30.75</c:v>
                      </c:pt>
                      <c:pt idx="34">
                        <c:v>30.833333333333002</c:v>
                      </c:pt>
                      <c:pt idx="35">
                        <c:v>30.916666666666998</c:v>
                      </c:pt>
                      <c:pt idx="36">
                        <c:v>31</c:v>
                      </c:pt>
                      <c:pt idx="37">
                        <c:v>31.083333333333002</c:v>
                      </c:pt>
                      <c:pt idx="38">
                        <c:v>31.166666666666998</c:v>
                      </c:pt>
                      <c:pt idx="39">
                        <c:v>31.25</c:v>
                      </c:pt>
                      <c:pt idx="40">
                        <c:v>31.333333333333002</c:v>
                      </c:pt>
                      <c:pt idx="41">
                        <c:v>31.416666666666998</c:v>
                      </c:pt>
                      <c:pt idx="42">
                        <c:v>31.5</c:v>
                      </c:pt>
                      <c:pt idx="43">
                        <c:v>31.583333333333002</c:v>
                      </c:pt>
                      <c:pt idx="44">
                        <c:v>31.666666666666998</c:v>
                      </c:pt>
                      <c:pt idx="45">
                        <c:v>31.75</c:v>
                      </c:pt>
                      <c:pt idx="46">
                        <c:v>31.833333333333002</c:v>
                      </c:pt>
                      <c:pt idx="47">
                        <c:v>31.916666666666998</c:v>
                      </c:pt>
                      <c:pt idx="48">
                        <c:v>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'LO Harm-A'!$R$3:$R$51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-78.314460999999994</c:v>
                      </c:pt>
                      <c:pt idx="1">
                        <c:v>-80.526505</c:v>
                      </c:pt>
                      <c:pt idx="2">
                        <c:v>-75.505134999999996</c:v>
                      </c:pt>
                      <c:pt idx="3">
                        <c:v>-80.205062999999996</c:v>
                      </c:pt>
                      <c:pt idx="4">
                        <c:v>-82.071670999999995</c:v>
                      </c:pt>
                      <c:pt idx="5">
                        <c:v>-79.09742</c:v>
                      </c:pt>
                      <c:pt idx="6">
                        <c:v>-72.789710999999997</c:v>
                      </c:pt>
                      <c:pt idx="7">
                        <c:v>-73.733931999999996</c:v>
                      </c:pt>
                      <c:pt idx="8">
                        <c:v>-77.204932999999997</c:v>
                      </c:pt>
                      <c:pt idx="9">
                        <c:v>-75.453125</c:v>
                      </c:pt>
                      <c:pt idx="10">
                        <c:v>-72.406799000000007</c:v>
                      </c:pt>
                      <c:pt idx="11">
                        <c:v>-65.865768000000003</c:v>
                      </c:pt>
                      <c:pt idx="12">
                        <c:v>-68.493172000000001</c:v>
                      </c:pt>
                      <c:pt idx="13">
                        <c:v>-69.433555999999996</c:v>
                      </c:pt>
                      <c:pt idx="14">
                        <c:v>-70.052277000000004</c:v>
                      </c:pt>
                      <c:pt idx="15">
                        <c:v>-69.094215000000005</c:v>
                      </c:pt>
                      <c:pt idx="16">
                        <c:v>-67.123824999999997</c:v>
                      </c:pt>
                      <c:pt idx="17">
                        <c:v>-68.071021999999999</c:v>
                      </c:pt>
                      <c:pt idx="18">
                        <c:v>-64.649970999999994</c:v>
                      </c:pt>
                      <c:pt idx="19">
                        <c:v>-64.067672999999999</c:v>
                      </c:pt>
                      <c:pt idx="20">
                        <c:v>-63.883617000000001</c:v>
                      </c:pt>
                      <c:pt idx="21">
                        <c:v>-67.505211000000003</c:v>
                      </c:pt>
                      <c:pt idx="22">
                        <c:v>-67.761246</c:v>
                      </c:pt>
                      <c:pt idx="23">
                        <c:v>-65.226607999999999</c:v>
                      </c:pt>
                      <c:pt idx="24">
                        <c:v>-61.891865000000003</c:v>
                      </c:pt>
                      <c:pt idx="25">
                        <c:v>-63.642268999999999</c:v>
                      </c:pt>
                      <c:pt idx="26">
                        <c:v>-67.435721999999998</c:v>
                      </c:pt>
                      <c:pt idx="27">
                        <c:v>-64.396682999999996</c:v>
                      </c:pt>
                      <c:pt idx="28">
                        <c:v>-63.885269000000001</c:v>
                      </c:pt>
                      <c:pt idx="29">
                        <c:v>-63.054409</c:v>
                      </c:pt>
                      <c:pt idx="30">
                        <c:v>-62.610939000000002</c:v>
                      </c:pt>
                      <c:pt idx="31">
                        <c:v>-63.119225</c:v>
                      </c:pt>
                      <c:pt idx="32">
                        <c:v>-61.961781000000002</c:v>
                      </c:pt>
                      <c:pt idx="33">
                        <c:v>-61.977874999999997</c:v>
                      </c:pt>
                      <c:pt idx="34">
                        <c:v>-62.770595999999998</c:v>
                      </c:pt>
                      <c:pt idx="35">
                        <c:v>-63.799995000000003</c:v>
                      </c:pt>
                      <c:pt idx="36">
                        <c:v>-63.964573000000001</c:v>
                      </c:pt>
                      <c:pt idx="37">
                        <c:v>-62.692622999999998</c:v>
                      </c:pt>
                      <c:pt idx="38">
                        <c:v>-60.965522999999997</c:v>
                      </c:pt>
                      <c:pt idx="39">
                        <c:v>-62.700133999999998</c:v>
                      </c:pt>
                      <c:pt idx="40">
                        <c:v>-62.561436</c:v>
                      </c:pt>
                      <c:pt idx="41">
                        <c:v>-62.211544000000004</c:v>
                      </c:pt>
                      <c:pt idx="42">
                        <c:v>-62.506515999999998</c:v>
                      </c:pt>
                      <c:pt idx="43">
                        <c:v>-61.488807999999999</c:v>
                      </c:pt>
                      <c:pt idx="44">
                        <c:v>-60.890506999999999</c:v>
                      </c:pt>
                      <c:pt idx="45">
                        <c:v>-64.250961000000004</c:v>
                      </c:pt>
                      <c:pt idx="46">
                        <c:v>-61.031283999999999</c:v>
                      </c:pt>
                      <c:pt idx="47">
                        <c:v>-61.139544999999998</c:v>
                      </c:pt>
                      <c:pt idx="48">
                        <c:v>-61.370593999999997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27F-48EA-B59D-020C9A3AD408}"/>
                  </c:ext>
                </c:extLst>
              </c15:ser>
            </c15:filteredScatterSeries>
          </c:ext>
        </c:extLst>
      </c:scatterChart>
      <c:valAx>
        <c:axId val="118244480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5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946875981"/>
          <c:y val="0.12470217264508597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16</c:v>
                </c:pt>
                <c:pt idx="1">
                  <c:v>16.333333333333002</c:v>
                </c:pt>
                <c:pt idx="2">
                  <c:v>16.666666666666998</c:v>
                </c:pt>
                <c:pt idx="3">
                  <c:v>17</c:v>
                </c:pt>
                <c:pt idx="4">
                  <c:v>17.333333333333002</c:v>
                </c:pt>
                <c:pt idx="5">
                  <c:v>17.666666666666998</c:v>
                </c:pt>
                <c:pt idx="6">
                  <c:v>18</c:v>
                </c:pt>
                <c:pt idx="7">
                  <c:v>18.333333333333002</c:v>
                </c:pt>
                <c:pt idx="8">
                  <c:v>18.666666666666998</c:v>
                </c:pt>
                <c:pt idx="9">
                  <c:v>19</c:v>
                </c:pt>
                <c:pt idx="10">
                  <c:v>19.333333333333002</c:v>
                </c:pt>
                <c:pt idx="11">
                  <c:v>19.666666666666998</c:v>
                </c:pt>
                <c:pt idx="12">
                  <c:v>20</c:v>
                </c:pt>
                <c:pt idx="13">
                  <c:v>20.333333333333002</c:v>
                </c:pt>
                <c:pt idx="14">
                  <c:v>20.666666666666998</c:v>
                </c:pt>
                <c:pt idx="15">
                  <c:v>21</c:v>
                </c:pt>
                <c:pt idx="16">
                  <c:v>21.333333333333002</c:v>
                </c:pt>
                <c:pt idx="17">
                  <c:v>21.666666666666998</c:v>
                </c:pt>
                <c:pt idx="18">
                  <c:v>22</c:v>
                </c:pt>
                <c:pt idx="19">
                  <c:v>22.333333333333002</c:v>
                </c:pt>
                <c:pt idx="20">
                  <c:v>22.666666666666998</c:v>
                </c:pt>
                <c:pt idx="21">
                  <c:v>23</c:v>
                </c:pt>
                <c:pt idx="22">
                  <c:v>23.333333333333002</c:v>
                </c:pt>
                <c:pt idx="23">
                  <c:v>23.666666666666998</c:v>
                </c:pt>
                <c:pt idx="24">
                  <c:v>24</c:v>
                </c:pt>
                <c:pt idx="25">
                  <c:v>24.333333333333002</c:v>
                </c:pt>
                <c:pt idx="26">
                  <c:v>24.666666666666998</c:v>
                </c:pt>
                <c:pt idx="27">
                  <c:v>25</c:v>
                </c:pt>
                <c:pt idx="28">
                  <c:v>25.333333333333002</c:v>
                </c:pt>
                <c:pt idx="29">
                  <c:v>25.666666666666998</c:v>
                </c:pt>
                <c:pt idx="30">
                  <c:v>26</c:v>
                </c:pt>
                <c:pt idx="31">
                  <c:v>26.333333333333002</c:v>
                </c:pt>
                <c:pt idx="32">
                  <c:v>26.666666666666998</c:v>
                </c:pt>
                <c:pt idx="33">
                  <c:v>27</c:v>
                </c:pt>
                <c:pt idx="34">
                  <c:v>27.333333333333002</c:v>
                </c:pt>
                <c:pt idx="35">
                  <c:v>27.666666666666998</c:v>
                </c:pt>
                <c:pt idx="36">
                  <c:v>28</c:v>
                </c:pt>
                <c:pt idx="37">
                  <c:v>28.333333333333002</c:v>
                </c:pt>
                <c:pt idx="38">
                  <c:v>28.666666666666998</c:v>
                </c:pt>
                <c:pt idx="39">
                  <c:v>29</c:v>
                </c:pt>
                <c:pt idx="40">
                  <c:v>29.333333333333002</c:v>
                </c:pt>
                <c:pt idx="41">
                  <c:v>29.666666666666998</c:v>
                </c:pt>
                <c:pt idx="42">
                  <c:v>30</c:v>
                </c:pt>
                <c:pt idx="43">
                  <c:v>30.333333333333002</c:v>
                </c:pt>
                <c:pt idx="44">
                  <c:v>30.666666666666998</c:v>
                </c:pt>
                <c:pt idx="45">
                  <c:v>31</c:v>
                </c:pt>
                <c:pt idx="46">
                  <c:v>31.333333333333002</c:v>
                </c:pt>
                <c:pt idx="47">
                  <c:v>31.666666666666998</c:v>
                </c:pt>
                <c:pt idx="48">
                  <c:v>32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-66.132750999999999</c:v>
                </c:pt>
                <c:pt idx="1">
                  <c:v>-66.637908999999993</c:v>
                </c:pt>
                <c:pt idx="2">
                  <c:v>-67.654708999999997</c:v>
                </c:pt>
                <c:pt idx="3">
                  <c:v>-69.013565</c:v>
                </c:pt>
                <c:pt idx="4">
                  <c:v>-70.754822000000004</c:v>
                </c:pt>
                <c:pt idx="5">
                  <c:v>-73.192665000000005</c:v>
                </c:pt>
                <c:pt idx="6">
                  <c:v>-76.164283999999995</c:v>
                </c:pt>
                <c:pt idx="7">
                  <c:v>-77.842551999999998</c:v>
                </c:pt>
                <c:pt idx="8">
                  <c:v>-77.250991999999997</c:v>
                </c:pt>
                <c:pt idx="9">
                  <c:v>-74.060149999999993</c:v>
                </c:pt>
                <c:pt idx="10">
                  <c:v>-70.658653000000001</c:v>
                </c:pt>
                <c:pt idx="11">
                  <c:v>-67.390075999999993</c:v>
                </c:pt>
                <c:pt idx="12">
                  <c:v>-64.767487000000003</c:v>
                </c:pt>
                <c:pt idx="13">
                  <c:v>-62.231304000000002</c:v>
                </c:pt>
                <c:pt idx="14">
                  <c:v>-59.927269000000003</c:v>
                </c:pt>
                <c:pt idx="15">
                  <c:v>-57.699627</c:v>
                </c:pt>
                <c:pt idx="16">
                  <c:v>-55.461120999999999</c:v>
                </c:pt>
                <c:pt idx="17">
                  <c:v>-53.083934999999997</c:v>
                </c:pt>
                <c:pt idx="18">
                  <c:v>-50.831909000000003</c:v>
                </c:pt>
                <c:pt idx="19">
                  <c:v>-48.836098</c:v>
                </c:pt>
                <c:pt idx="20">
                  <c:v>-47.468941000000001</c:v>
                </c:pt>
                <c:pt idx="21">
                  <c:v>-46.931472999999997</c:v>
                </c:pt>
                <c:pt idx="22">
                  <c:v>-47.340206000000002</c:v>
                </c:pt>
                <c:pt idx="23">
                  <c:v>-48.356318999999999</c:v>
                </c:pt>
                <c:pt idx="24">
                  <c:v>-49.660580000000003</c:v>
                </c:pt>
                <c:pt idx="25">
                  <c:v>-50.926791999999999</c:v>
                </c:pt>
                <c:pt idx="26">
                  <c:v>-52.256577</c:v>
                </c:pt>
                <c:pt idx="27">
                  <c:v>-53.498446999999999</c:v>
                </c:pt>
                <c:pt idx="28">
                  <c:v>-54.654502999999998</c:v>
                </c:pt>
                <c:pt idx="29">
                  <c:v>-55.730549000000003</c:v>
                </c:pt>
                <c:pt idx="30">
                  <c:v>-56.853606999999997</c:v>
                </c:pt>
                <c:pt idx="31">
                  <c:v>-57.991683999999999</c:v>
                </c:pt>
                <c:pt idx="32">
                  <c:v>-59.185809999999996</c:v>
                </c:pt>
                <c:pt idx="33">
                  <c:v>-60.121254</c:v>
                </c:pt>
                <c:pt idx="34">
                  <c:v>-61.006813000000001</c:v>
                </c:pt>
                <c:pt idx="35">
                  <c:v>-61.783656999999998</c:v>
                </c:pt>
                <c:pt idx="36">
                  <c:v>-62.935012999999998</c:v>
                </c:pt>
                <c:pt idx="37">
                  <c:v>-64.211699999999993</c:v>
                </c:pt>
                <c:pt idx="38">
                  <c:v>-65.538437000000002</c:v>
                </c:pt>
                <c:pt idx="39">
                  <c:v>-67.021316999999996</c:v>
                </c:pt>
                <c:pt idx="40">
                  <c:v>-69.054694999999995</c:v>
                </c:pt>
                <c:pt idx="41">
                  <c:v>-71.148773000000006</c:v>
                </c:pt>
                <c:pt idx="42">
                  <c:v>-74.055008000000001</c:v>
                </c:pt>
                <c:pt idx="43">
                  <c:v>-77.018028000000001</c:v>
                </c:pt>
                <c:pt idx="44">
                  <c:v>-82.652702000000005</c:v>
                </c:pt>
                <c:pt idx="45">
                  <c:v>-84.557807999999994</c:v>
                </c:pt>
                <c:pt idx="46">
                  <c:v>-84.614493999999993</c:v>
                </c:pt>
                <c:pt idx="47">
                  <c:v>-79.131523000000001</c:v>
                </c:pt>
                <c:pt idx="48">
                  <c:v>-75.882225000000005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16</c:v>
                </c:pt>
                <c:pt idx="1">
                  <c:v>16.333333333333002</c:v>
                </c:pt>
                <c:pt idx="2">
                  <c:v>16.666666666666998</c:v>
                </c:pt>
                <c:pt idx="3">
                  <c:v>17</c:v>
                </c:pt>
                <c:pt idx="4">
                  <c:v>17.333333333333002</c:v>
                </c:pt>
                <c:pt idx="5">
                  <c:v>17.666666666666998</c:v>
                </c:pt>
                <c:pt idx="6">
                  <c:v>18</c:v>
                </c:pt>
                <c:pt idx="7">
                  <c:v>18.333333333333002</c:v>
                </c:pt>
                <c:pt idx="8">
                  <c:v>18.666666666666998</c:v>
                </c:pt>
                <c:pt idx="9">
                  <c:v>19</c:v>
                </c:pt>
                <c:pt idx="10">
                  <c:v>19.333333333333002</c:v>
                </c:pt>
                <c:pt idx="11">
                  <c:v>19.666666666666998</c:v>
                </c:pt>
                <c:pt idx="12">
                  <c:v>20</c:v>
                </c:pt>
                <c:pt idx="13">
                  <c:v>20.333333333333002</c:v>
                </c:pt>
                <c:pt idx="14">
                  <c:v>20.666666666666998</c:v>
                </c:pt>
                <c:pt idx="15">
                  <c:v>21</c:v>
                </c:pt>
                <c:pt idx="16">
                  <c:v>21.333333333333002</c:v>
                </c:pt>
                <c:pt idx="17">
                  <c:v>21.666666666666998</c:v>
                </c:pt>
                <c:pt idx="18">
                  <c:v>22</c:v>
                </c:pt>
                <c:pt idx="19">
                  <c:v>22.333333333333002</c:v>
                </c:pt>
                <c:pt idx="20">
                  <c:v>22.666666666666998</c:v>
                </c:pt>
                <c:pt idx="21">
                  <c:v>23</c:v>
                </c:pt>
                <c:pt idx="22">
                  <c:v>23.333333333333002</c:v>
                </c:pt>
                <c:pt idx="23">
                  <c:v>23.666666666666998</c:v>
                </c:pt>
                <c:pt idx="24">
                  <c:v>24</c:v>
                </c:pt>
                <c:pt idx="25">
                  <c:v>24.333333333333002</c:v>
                </c:pt>
                <c:pt idx="26">
                  <c:v>24.666666666666998</c:v>
                </c:pt>
                <c:pt idx="27">
                  <c:v>25</c:v>
                </c:pt>
                <c:pt idx="28">
                  <c:v>25.333333333333002</c:v>
                </c:pt>
                <c:pt idx="29">
                  <c:v>25.666666666666998</c:v>
                </c:pt>
                <c:pt idx="30">
                  <c:v>26</c:v>
                </c:pt>
                <c:pt idx="31">
                  <c:v>26.333333333333002</c:v>
                </c:pt>
                <c:pt idx="32">
                  <c:v>26.666666666666998</c:v>
                </c:pt>
                <c:pt idx="33">
                  <c:v>27</c:v>
                </c:pt>
                <c:pt idx="34">
                  <c:v>27.333333333333002</c:v>
                </c:pt>
                <c:pt idx="35">
                  <c:v>27.666666666666998</c:v>
                </c:pt>
                <c:pt idx="36">
                  <c:v>28</c:v>
                </c:pt>
                <c:pt idx="37">
                  <c:v>28.333333333333002</c:v>
                </c:pt>
                <c:pt idx="38">
                  <c:v>28.666666666666998</c:v>
                </c:pt>
                <c:pt idx="39">
                  <c:v>29</c:v>
                </c:pt>
                <c:pt idx="40">
                  <c:v>29.333333333333002</c:v>
                </c:pt>
                <c:pt idx="41">
                  <c:v>29.666666666666998</c:v>
                </c:pt>
                <c:pt idx="42">
                  <c:v>30</c:v>
                </c:pt>
                <c:pt idx="43">
                  <c:v>30.333333333333002</c:v>
                </c:pt>
                <c:pt idx="44">
                  <c:v>30.666666666666998</c:v>
                </c:pt>
                <c:pt idx="45">
                  <c:v>31</c:v>
                </c:pt>
                <c:pt idx="46">
                  <c:v>31.333333333333002</c:v>
                </c:pt>
                <c:pt idx="47">
                  <c:v>31.666666666666998</c:v>
                </c:pt>
                <c:pt idx="48">
                  <c:v>32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-63.693660999999999</c:v>
                </c:pt>
                <c:pt idx="1">
                  <c:v>-64.524742000000003</c:v>
                </c:pt>
                <c:pt idx="2">
                  <c:v>-65.781829999999999</c:v>
                </c:pt>
                <c:pt idx="3">
                  <c:v>-67.000129999999999</c:v>
                </c:pt>
                <c:pt idx="4">
                  <c:v>-68.207260000000005</c:v>
                </c:pt>
                <c:pt idx="5">
                  <c:v>-69.246323000000004</c:v>
                </c:pt>
                <c:pt idx="6">
                  <c:v>-69.849991000000003</c:v>
                </c:pt>
                <c:pt idx="7">
                  <c:v>-69.757239999999996</c:v>
                </c:pt>
                <c:pt idx="8">
                  <c:v>-69.363372999999996</c:v>
                </c:pt>
                <c:pt idx="9">
                  <c:v>-68.558402999999998</c:v>
                </c:pt>
                <c:pt idx="10">
                  <c:v>-67.217742999999999</c:v>
                </c:pt>
                <c:pt idx="11">
                  <c:v>-65.159949999999995</c:v>
                </c:pt>
                <c:pt idx="12">
                  <c:v>-62.856915000000001</c:v>
                </c:pt>
                <c:pt idx="13">
                  <c:v>-60.765224000000003</c:v>
                </c:pt>
                <c:pt idx="14">
                  <c:v>-58.727584999999998</c:v>
                </c:pt>
                <c:pt idx="15">
                  <c:v>-56.899529000000001</c:v>
                </c:pt>
                <c:pt idx="16">
                  <c:v>-55.020622000000003</c:v>
                </c:pt>
                <c:pt idx="17">
                  <c:v>-53.162838000000001</c:v>
                </c:pt>
                <c:pt idx="18">
                  <c:v>-51.314610000000002</c:v>
                </c:pt>
                <c:pt idx="19">
                  <c:v>-49.766551999999997</c:v>
                </c:pt>
                <c:pt idx="20">
                  <c:v>-48.907260999999998</c:v>
                </c:pt>
                <c:pt idx="21">
                  <c:v>-48.939148000000003</c:v>
                </c:pt>
                <c:pt idx="22">
                  <c:v>-49.744399999999999</c:v>
                </c:pt>
                <c:pt idx="23">
                  <c:v>-50.912860999999999</c:v>
                </c:pt>
                <c:pt idx="24">
                  <c:v>-51.867747999999999</c:v>
                </c:pt>
                <c:pt idx="25">
                  <c:v>-52.440849</c:v>
                </c:pt>
                <c:pt idx="26">
                  <c:v>-52.638247999999997</c:v>
                </c:pt>
                <c:pt idx="27">
                  <c:v>-52.715781999999997</c:v>
                </c:pt>
                <c:pt idx="28">
                  <c:v>-52.813037999999999</c:v>
                </c:pt>
                <c:pt idx="29">
                  <c:v>-53.037650999999997</c:v>
                </c:pt>
                <c:pt idx="30">
                  <c:v>-53.287785</c:v>
                </c:pt>
                <c:pt idx="31">
                  <c:v>-53.493839000000001</c:v>
                </c:pt>
                <c:pt idx="32">
                  <c:v>-53.628158999999997</c:v>
                </c:pt>
                <c:pt idx="33">
                  <c:v>-53.762157000000002</c:v>
                </c:pt>
                <c:pt idx="34">
                  <c:v>-53.949551</c:v>
                </c:pt>
                <c:pt idx="35">
                  <c:v>-54.280853</c:v>
                </c:pt>
                <c:pt idx="36">
                  <c:v>-54.763550000000002</c:v>
                </c:pt>
                <c:pt idx="37">
                  <c:v>-55.345450999999997</c:v>
                </c:pt>
                <c:pt idx="38">
                  <c:v>-55.885353000000002</c:v>
                </c:pt>
                <c:pt idx="39">
                  <c:v>-56.238258000000002</c:v>
                </c:pt>
                <c:pt idx="40">
                  <c:v>-56.339745000000001</c:v>
                </c:pt>
                <c:pt idx="41">
                  <c:v>-56.180259999999997</c:v>
                </c:pt>
                <c:pt idx="42">
                  <c:v>-55.786247000000003</c:v>
                </c:pt>
                <c:pt idx="43">
                  <c:v>-55.204394999999998</c:v>
                </c:pt>
                <c:pt idx="44">
                  <c:v>-54.607776999999999</c:v>
                </c:pt>
                <c:pt idx="45">
                  <c:v>-54.115569999999998</c:v>
                </c:pt>
                <c:pt idx="46">
                  <c:v>-53.899783999999997</c:v>
                </c:pt>
                <c:pt idx="47">
                  <c:v>-53.839160999999997</c:v>
                </c:pt>
                <c:pt idx="48">
                  <c:v>-53.882930999999999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28</c:v>
                </c:pt>
                <c:pt idx="1">
                  <c:v>28.083333333333002</c:v>
                </c:pt>
                <c:pt idx="2">
                  <c:v>28.166666666666998</c:v>
                </c:pt>
                <c:pt idx="3">
                  <c:v>28.25</c:v>
                </c:pt>
                <c:pt idx="4">
                  <c:v>28.333333333333002</c:v>
                </c:pt>
                <c:pt idx="5">
                  <c:v>28.416666666666998</c:v>
                </c:pt>
                <c:pt idx="6">
                  <c:v>28.5</c:v>
                </c:pt>
                <c:pt idx="7">
                  <c:v>28.583333333333002</c:v>
                </c:pt>
                <c:pt idx="8">
                  <c:v>28.666666666666998</c:v>
                </c:pt>
                <c:pt idx="9">
                  <c:v>28.75</c:v>
                </c:pt>
                <c:pt idx="10">
                  <c:v>28.833333333333002</c:v>
                </c:pt>
                <c:pt idx="11">
                  <c:v>28.916666666666998</c:v>
                </c:pt>
                <c:pt idx="12">
                  <c:v>29</c:v>
                </c:pt>
                <c:pt idx="13">
                  <c:v>29.083333333333002</c:v>
                </c:pt>
                <c:pt idx="14">
                  <c:v>29.166666666666998</c:v>
                </c:pt>
                <c:pt idx="15">
                  <c:v>29.25</c:v>
                </c:pt>
                <c:pt idx="16">
                  <c:v>29.333333333333002</c:v>
                </c:pt>
                <c:pt idx="17">
                  <c:v>29.416666666666998</c:v>
                </c:pt>
                <c:pt idx="18">
                  <c:v>29.5</c:v>
                </c:pt>
                <c:pt idx="19">
                  <c:v>29.583333333333002</c:v>
                </c:pt>
                <c:pt idx="20">
                  <c:v>29.666666666666998</c:v>
                </c:pt>
                <c:pt idx="21">
                  <c:v>29.75</c:v>
                </c:pt>
                <c:pt idx="22">
                  <c:v>29.833333333333002</c:v>
                </c:pt>
                <c:pt idx="23">
                  <c:v>29.916666666666998</c:v>
                </c:pt>
                <c:pt idx="24">
                  <c:v>30</c:v>
                </c:pt>
                <c:pt idx="25">
                  <c:v>30.083333333333002</c:v>
                </c:pt>
                <c:pt idx="26">
                  <c:v>30.166666666666998</c:v>
                </c:pt>
                <c:pt idx="27">
                  <c:v>30.25</c:v>
                </c:pt>
                <c:pt idx="28">
                  <c:v>30.333333333333002</c:v>
                </c:pt>
                <c:pt idx="29">
                  <c:v>30.416666666666998</c:v>
                </c:pt>
                <c:pt idx="30">
                  <c:v>30.5</c:v>
                </c:pt>
                <c:pt idx="31">
                  <c:v>30.583333333333002</c:v>
                </c:pt>
                <c:pt idx="32">
                  <c:v>30.666666666666998</c:v>
                </c:pt>
                <c:pt idx="33">
                  <c:v>30.75</c:v>
                </c:pt>
                <c:pt idx="34">
                  <c:v>30.833333333333002</c:v>
                </c:pt>
                <c:pt idx="35">
                  <c:v>30.916666666666998</c:v>
                </c:pt>
                <c:pt idx="36">
                  <c:v>31</c:v>
                </c:pt>
                <c:pt idx="37">
                  <c:v>31.083333333333002</c:v>
                </c:pt>
                <c:pt idx="38">
                  <c:v>31.166666666666998</c:v>
                </c:pt>
                <c:pt idx="39">
                  <c:v>31.25</c:v>
                </c:pt>
                <c:pt idx="40">
                  <c:v>31.333333333333002</c:v>
                </c:pt>
                <c:pt idx="41">
                  <c:v>31.416666666666998</c:v>
                </c:pt>
                <c:pt idx="42">
                  <c:v>31.5</c:v>
                </c:pt>
                <c:pt idx="43">
                  <c:v>31.583333333333002</c:v>
                </c:pt>
                <c:pt idx="44">
                  <c:v>31.666666666666998</c:v>
                </c:pt>
                <c:pt idx="45">
                  <c:v>31.75</c:v>
                </c:pt>
                <c:pt idx="46">
                  <c:v>31.833333333333002</c:v>
                </c:pt>
                <c:pt idx="47">
                  <c:v>31.916666666666998</c:v>
                </c:pt>
                <c:pt idx="48">
                  <c:v>32</c:v>
                </c:pt>
              </c:numCache>
              <c:extLst xmlns:c15="http://schemas.microsoft.com/office/drawing/2012/chart"/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-45.025669000000001</c:v>
                </c:pt>
                <c:pt idx="1">
                  <c:v>-44.556759</c:v>
                </c:pt>
                <c:pt idx="2">
                  <c:v>-44.561973999999999</c:v>
                </c:pt>
                <c:pt idx="3">
                  <c:v>-44.134647000000001</c:v>
                </c:pt>
                <c:pt idx="4">
                  <c:v>-44.687347000000003</c:v>
                </c:pt>
                <c:pt idx="5">
                  <c:v>-43.851233999999998</c:v>
                </c:pt>
                <c:pt idx="6">
                  <c:v>-43.824081</c:v>
                </c:pt>
                <c:pt idx="7">
                  <c:v>-43.830081999999997</c:v>
                </c:pt>
                <c:pt idx="8">
                  <c:v>-43.810184</c:v>
                </c:pt>
                <c:pt idx="9">
                  <c:v>-43.706879000000001</c:v>
                </c:pt>
                <c:pt idx="10">
                  <c:v>-43.532519999999998</c:v>
                </c:pt>
                <c:pt idx="11">
                  <c:v>-43.254280000000001</c:v>
                </c:pt>
                <c:pt idx="12">
                  <c:v>-43.025889999999997</c:v>
                </c:pt>
                <c:pt idx="13">
                  <c:v>-42.687496000000003</c:v>
                </c:pt>
                <c:pt idx="14">
                  <c:v>-42.775168999999998</c:v>
                </c:pt>
                <c:pt idx="15">
                  <c:v>-42.955497999999999</c:v>
                </c:pt>
                <c:pt idx="16">
                  <c:v>-42.431072</c:v>
                </c:pt>
                <c:pt idx="17">
                  <c:v>-43.099251000000002</c:v>
                </c:pt>
                <c:pt idx="18">
                  <c:v>-42.501438</c:v>
                </c:pt>
                <c:pt idx="19">
                  <c:v>-42.819408000000003</c:v>
                </c:pt>
                <c:pt idx="20">
                  <c:v>-42.788494</c:v>
                </c:pt>
                <c:pt idx="21">
                  <c:v>-42.684040000000003</c:v>
                </c:pt>
                <c:pt idx="22">
                  <c:v>-42.654105999999999</c:v>
                </c:pt>
                <c:pt idx="23">
                  <c:v>-42.665855000000001</c:v>
                </c:pt>
                <c:pt idx="24">
                  <c:v>-42.687922999999998</c:v>
                </c:pt>
                <c:pt idx="25">
                  <c:v>-42.334637000000001</c:v>
                </c:pt>
                <c:pt idx="26">
                  <c:v>-42.261051000000002</c:v>
                </c:pt>
                <c:pt idx="27">
                  <c:v>-42.129142999999999</c:v>
                </c:pt>
                <c:pt idx="28">
                  <c:v>-42.383555999999999</c:v>
                </c:pt>
                <c:pt idx="29">
                  <c:v>-41.957099999999997</c:v>
                </c:pt>
                <c:pt idx="30">
                  <c:v>-42.571368999999997</c:v>
                </c:pt>
                <c:pt idx="31">
                  <c:v>-41.961925999999998</c:v>
                </c:pt>
                <c:pt idx="32">
                  <c:v>-42.480736</c:v>
                </c:pt>
                <c:pt idx="33">
                  <c:v>-42.459473000000003</c:v>
                </c:pt>
                <c:pt idx="34">
                  <c:v>-42.003075000000003</c:v>
                </c:pt>
                <c:pt idx="35">
                  <c:v>-41.977851999999999</c:v>
                </c:pt>
                <c:pt idx="36">
                  <c:v>-42.777943</c:v>
                </c:pt>
                <c:pt idx="37">
                  <c:v>-41.862910999999997</c:v>
                </c:pt>
                <c:pt idx="38">
                  <c:v>-42.150886999999997</c:v>
                </c:pt>
                <c:pt idx="39">
                  <c:v>-42.101379000000001</c:v>
                </c:pt>
                <c:pt idx="40">
                  <c:v>-41.935679999999998</c:v>
                </c:pt>
                <c:pt idx="41">
                  <c:v>-42.030579000000003</c:v>
                </c:pt>
                <c:pt idx="42">
                  <c:v>-42.477116000000002</c:v>
                </c:pt>
                <c:pt idx="43">
                  <c:v>-42.171748999999998</c:v>
                </c:pt>
                <c:pt idx="44">
                  <c:v>-42.602058</c:v>
                </c:pt>
                <c:pt idx="45">
                  <c:v>-42.706963000000002</c:v>
                </c:pt>
                <c:pt idx="46">
                  <c:v>-42.376697999999998</c:v>
                </c:pt>
                <c:pt idx="47">
                  <c:v>-42.918697000000002</c:v>
                </c:pt>
                <c:pt idx="48">
                  <c:v>-42.483275999999996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4xLO Configuration A</c:v>
                </c:tx>
                <c:spPr>
                  <a:ln cmpd="dbl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'LO Harm-A'!$P$3:$P$51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28</c:v>
                      </c:pt>
                      <c:pt idx="1">
                        <c:v>28.083333333333002</c:v>
                      </c:pt>
                      <c:pt idx="2">
                        <c:v>28.166666666666998</c:v>
                      </c:pt>
                      <c:pt idx="3">
                        <c:v>28.25</c:v>
                      </c:pt>
                      <c:pt idx="4">
                        <c:v>28.333333333333002</c:v>
                      </c:pt>
                      <c:pt idx="5">
                        <c:v>28.416666666666998</c:v>
                      </c:pt>
                      <c:pt idx="6">
                        <c:v>28.5</c:v>
                      </c:pt>
                      <c:pt idx="7">
                        <c:v>28.583333333333002</c:v>
                      </c:pt>
                      <c:pt idx="8">
                        <c:v>28.666666666666998</c:v>
                      </c:pt>
                      <c:pt idx="9">
                        <c:v>28.75</c:v>
                      </c:pt>
                      <c:pt idx="10">
                        <c:v>28.833333333333002</c:v>
                      </c:pt>
                      <c:pt idx="11">
                        <c:v>28.916666666666998</c:v>
                      </c:pt>
                      <c:pt idx="12">
                        <c:v>29</c:v>
                      </c:pt>
                      <c:pt idx="13">
                        <c:v>29.083333333333002</c:v>
                      </c:pt>
                      <c:pt idx="14">
                        <c:v>29.166666666666998</c:v>
                      </c:pt>
                      <c:pt idx="15">
                        <c:v>29.25</c:v>
                      </c:pt>
                      <c:pt idx="16">
                        <c:v>29.333333333333002</c:v>
                      </c:pt>
                      <c:pt idx="17">
                        <c:v>29.416666666666998</c:v>
                      </c:pt>
                      <c:pt idx="18">
                        <c:v>29.5</c:v>
                      </c:pt>
                      <c:pt idx="19">
                        <c:v>29.583333333333002</c:v>
                      </c:pt>
                      <c:pt idx="20">
                        <c:v>29.666666666666998</c:v>
                      </c:pt>
                      <c:pt idx="21">
                        <c:v>29.75</c:v>
                      </c:pt>
                      <c:pt idx="22">
                        <c:v>29.833333333333002</c:v>
                      </c:pt>
                      <c:pt idx="23">
                        <c:v>29.916666666666998</c:v>
                      </c:pt>
                      <c:pt idx="24">
                        <c:v>30</c:v>
                      </c:pt>
                      <c:pt idx="25">
                        <c:v>30.083333333333002</c:v>
                      </c:pt>
                      <c:pt idx="26">
                        <c:v>30.166666666666998</c:v>
                      </c:pt>
                      <c:pt idx="27">
                        <c:v>30.25</c:v>
                      </c:pt>
                      <c:pt idx="28">
                        <c:v>30.333333333333002</c:v>
                      </c:pt>
                      <c:pt idx="29">
                        <c:v>30.416666666666998</c:v>
                      </c:pt>
                      <c:pt idx="30">
                        <c:v>30.5</c:v>
                      </c:pt>
                      <c:pt idx="31">
                        <c:v>30.583333333333002</c:v>
                      </c:pt>
                      <c:pt idx="32">
                        <c:v>30.666666666666998</c:v>
                      </c:pt>
                      <c:pt idx="33">
                        <c:v>30.75</c:v>
                      </c:pt>
                      <c:pt idx="34">
                        <c:v>30.833333333333002</c:v>
                      </c:pt>
                      <c:pt idx="35">
                        <c:v>30.916666666666998</c:v>
                      </c:pt>
                      <c:pt idx="36">
                        <c:v>31</c:v>
                      </c:pt>
                      <c:pt idx="37">
                        <c:v>31.083333333333002</c:v>
                      </c:pt>
                      <c:pt idx="38">
                        <c:v>31.166666666666998</c:v>
                      </c:pt>
                      <c:pt idx="39">
                        <c:v>31.25</c:v>
                      </c:pt>
                      <c:pt idx="40">
                        <c:v>31.333333333333002</c:v>
                      </c:pt>
                      <c:pt idx="41">
                        <c:v>31.416666666666998</c:v>
                      </c:pt>
                      <c:pt idx="42">
                        <c:v>31.5</c:v>
                      </c:pt>
                      <c:pt idx="43">
                        <c:v>31.583333333333002</c:v>
                      </c:pt>
                      <c:pt idx="44">
                        <c:v>31.666666666666998</c:v>
                      </c:pt>
                      <c:pt idx="45">
                        <c:v>31.75</c:v>
                      </c:pt>
                      <c:pt idx="46">
                        <c:v>31.833333333333002</c:v>
                      </c:pt>
                      <c:pt idx="47">
                        <c:v>31.916666666666998</c:v>
                      </c:pt>
                      <c:pt idx="48">
                        <c:v>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'LO Harm-A'!$Q$3:$Q$51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-89.471160999999995</c:v>
                      </c:pt>
                      <c:pt idx="1">
                        <c:v>-89.260109</c:v>
                      </c:pt>
                      <c:pt idx="2">
                        <c:v>-90.564316000000005</c:v>
                      </c:pt>
                      <c:pt idx="3">
                        <c:v>-90.272307999999995</c:v>
                      </c:pt>
                      <c:pt idx="4">
                        <c:v>-90.125961000000004</c:v>
                      </c:pt>
                      <c:pt idx="5">
                        <c:v>-90.155974999999998</c:v>
                      </c:pt>
                      <c:pt idx="6">
                        <c:v>-89.450301999999994</c:v>
                      </c:pt>
                      <c:pt idx="7">
                        <c:v>-88.209525999999997</c:v>
                      </c:pt>
                      <c:pt idx="8">
                        <c:v>-91.476753000000002</c:v>
                      </c:pt>
                      <c:pt idx="9">
                        <c:v>-89.683898999999997</c:v>
                      </c:pt>
                      <c:pt idx="10">
                        <c:v>-89.917289999999994</c:v>
                      </c:pt>
                      <c:pt idx="11">
                        <c:v>-89.494072000000003</c:v>
                      </c:pt>
                      <c:pt idx="12">
                        <c:v>-92.414856</c:v>
                      </c:pt>
                      <c:pt idx="13">
                        <c:v>-90.053000999999995</c:v>
                      </c:pt>
                      <c:pt idx="14">
                        <c:v>-89.528236000000007</c:v>
                      </c:pt>
                      <c:pt idx="15">
                        <c:v>-89.383499</c:v>
                      </c:pt>
                      <c:pt idx="16">
                        <c:v>-91.174499999999995</c:v>
                      </c:pt>
                      <c:pt idx="17">
                        <c:v>-91.681976000000006</c:v>
                      </c:pt>
                      <c:pt idx="18">
                        <c:v>-93.845710999999994</c:v>
                      </c:pt>
                      <c:pt idx="19">
                        <c:v>-92.652350999999996</c:v>
                      </c:pt>
                      <c:pt idx="20">
                        <c:v>-92.805831999999995</c:v>
                      </c:pt>
                      <c:pt idx="21">
                        <c:v>-92.574821</c:v>
                      </c:pt>
                      <c:pt idx="22">
                        <c:v>-91.230643999999998</c:v>
                      </c:pt>
                      <c:pt idx="23">
                        <c:v>-91.420249999999996</c:v>
                      </c:pt>
                      <c:pt idx="24">
                        <c:v>-92.444098999999994</c:v>
                      </c:pt>
                      <c:pt idx="25">
                        <c:v>-92.465873999999999</c:v>
                      </c:pt>
                      <c:pt idx="26">
                        <c:v>-94.048919999999995</c:v>
                      </c:pt>
                      <c:pt idx="27">
                        <c:v>-91.006659999999997</c:v>
                      </c:pt>
                      <c:pt idx="28">
                        <c:v>-93.971999999999994</c:v>
                      </c:pt>
                      <c:pt idx="29">
                        <c:v>-92.681244000000007</c:v>
                      </c:pt>
                      <c:pt idx="30">
                        <c:v>-91.590873999999999</c:v>
                      </c:pt>
                      <c:pt idx="31">
                        <c:v>-92.791579999999996</c:v>
                      </c:pt>
                      <c:pt idx="32">
                        <c:v>-93.120163000000005</c:v>
                      </c:pt>
                      <c:pt idx="33">
                        <c:v>-92.652962000000002</c:v>
                      </c:pt>
                      <c:pt idx="34">
                        <c:v>-92.745261999999997</c:v>
                      </c:pt>
                      <c:pt idx="35">
                        <c:v>-92.462204</c:v>
                      </c:pt>
                      <c:pt idx="36">
                        <c:v>-93.257598999999999</c:v>
                      </c:pt>
                      <c:pt idx="37">
                        <c:v>-92.058898999999997</c:v>
                      </c:pt>
                      <c:pt idx="38">
                        <c:v>-91.259758000000005</c:v>
                      </c:pt>
                      <c:pt idx="39">
                        <c:v>-91.242942999999997</c:v>
                      </c:pt>
                      <c:pt idx="40">
                        <c:v>-91.762169</c:v>
                      </c:pt>
                      <c:pt idx="41">
                        <c:v>-90.399360999999999</c:v>
                      </c:pt>
                      <c:pt idx="42">
                        <c:v>-89.644835999999998</c:v>
                      </c:pt>
                      <c:pt idx="43">
                        <c:v>-89.216766000000007</c:v>
                      </c:pt>
                      <c:pt idx="44">
                        <c:v>-92.478888999999995</c:v>
                      </c:pt>
                      <c:pt idx="45">
                        <c:v>-90.036582999999993</c:v>
                      </c:pt>
                      <c:pt idx="46">
                        <c:v>-92.155242999999999</c:v>
                      </c:pt>
                      <c:pt idx="47">
                        <c:v>-89.182083000000006</c:v>
                      </c:pt>
                      <c:pt idx="48">
                        <c:v>-88.590630000000004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805F-4E3D-8DFC-4F8A42BC49A4}"/>
                  </c:ext>
                </c:extLst>
              </c15:ser>
            </c15:filteredScatterSeries>
          </c:ext>
        </c:extLst>
      </c:scatterChart>
      <c:valAx>
        <c:axId val="118666752"/>
        <c:scaling>
          <c:orientation val="minMax"/>
          <c:max val="3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5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2724896842"/>
          <c:y val="0.1339614319043452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 (dBm)</a:t>
            </a:r>
          </a:p>
        </c:rich>
      </c:tx>
      <c:layout>
        <c:manualLayout>
          <c:xMode val="edge"/>
          <c:yMode val="edge"/>
          <c:x val="0.25266421551251472"/>
          <c:y val="6.6127150772820069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3265529308836406E-2"/>
          <c:w val="0.76542713682528862"/>
          <c:h val="0.72598206474190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13.837379</c:v>
                </c:pt>
                <c:pt idx="1">
                  <c:v>11.572171000000001</c:v>
                </c:pt>
                <c:pt idx="2">
                  <c:v>8.3454037000000003</c:v>
                </c:pt>
                <c:pt idx="3">
                  <c:v>5.0266928999999996</c:v>
                </c:pt>
                <c:pt idx="4">
                  <c:v>3.9237354</c:v>
                </c:pt>
                <c:pt idx="5">
                  <c:v>4.1955099000000002</c:v>
                </c:pt>
                <c:pt idx="6">
                  <c:v>4.9790912000000001</c:v>
                </c:pt>
                <c:pt idx="7">
                  <c:v>6.0140824000000004</c:v>
                </c:pt>
                <c:pt idx="8">
                  <c:v>6.9802603999999997</c:v>
                </c:pt>
                <c:pt idx="9">
                  <c:v>7.8865961999999996</c:v>
                </c:pt>
                <c:pt idx="10">
                  <c:v>8.7503642999999993</c:v>
                </c:pt>
                <c:pt idx="11">
                  <c:v>9.4939260000000001</c:v>
                </c:pt>
                <c:pt idx="12">
                  <c:v>10.226571</c:v>
                </c:pt>
                <c:pt idx="13">
                  <c:v>10.892851</c:v>
                </c:pt>
                <c:pt idx="14">
                  <c:v>11.506936</c:v>
                </c:pt>
                <c:pt idx="15">
                  <c:v>11.873711</c:v>
                </c:pt>
                <c:pt idx="16">
                  <c:v>12.191565000000001</c:v>
                </c:pt>
                <c:pt idx="17">
                  <c:v>12.359629999999999</c:v>
                </c:pt>
                <c:pt idx="18">
                  <c:v>12.641665</c:v>
                </c:pt>
                <c:pt idx="19">
                  <c:v>13.026327</c:v>
                </c:pt>
                <c:pt idx="20">
                  <c:v>13.920982</c:v>
                </c:pt>
                <c:pt idx="21">
                  <c:v>14.905585</c:v>
                </c:pt>
                <c:pt idx="22">
                  <c:v>15.642348999999999</c:v>
                </c:pt>
                <c:pt idx="23">
                  <c:v>15.727454</c:v>
                </c:pt>
                <c:pt idx="24">
                  <c:v>15.76905</c:v>
                </c:pt>
                <c:pt idx="25">
                  <c:v>15.952002999999999</c:v>
                </c:pt>
                <c:pt idx="26">
                  <c:v>15.914325</c:v>
                </c:pt>
                <c:pt idx="27">
                  <c:v>15.251884</c:v>
                </c:pt>
                <c:pt idx="28">
                  <c:v>14.141871999999999</c:v>
                </c:pt>
                <c:pt idx="29">
                  <c:v>13.231381000000001</c:v>
                </c:pt>
                <c:pt idx="30">
                  <c:v>12.577540000000001</c:v>
                </c:pt>
                <c:pt idx="31">
                  <c:v>12.110404000000001</c:v>
                </c:pt>
                <c:pt idx="32">
                  <c:v>11.748279999999999</c:v>
                </c:pt>
                <c:pt idx="33">
                  <c:v>11.512458000000001</c:v>
                </c:pt>
                <c:pt idx="34">
                  <c:v>11.445743</c:v>
                </c:pt>
                <c:pt idx="35">
                  <c:v>11.526733</c:v>
                </c:pt>
                <c:pt idx="36">
                  <c:v>11.752551</c:v>
                </c:pt>
                <c:pt idx="37">
                  <c:v>11.984970000000001</c:v>
                </c:pt>
                <c:pt idx="38">
                  <c:v>12.133283</c:v>
                </c:pt>
                <c:pt idx="39">
                  <c:v>12.150187000000001</c:v>
                </c:pt>
                <c:pt idx="40">
                  <c:v>12.109650999999999</c:v>
                </c:pt>
                <c:pt idx="41">
                  <c:v>12.181114000000001</c:v>
                </c:pt>
                <c:pt idx="42">
                  <c:v>12.489791</c:v>
                </c:pt>
                <c:pt idx="43">
                  <c:v>12.944801</c:v>
                </c:pt>
                <c:pt idx="44">
                  <c:v>13.460753</c:v>
                </c:pt>
                <c:pt idx="45">
                  <c:v>13.973704</c:v>
                </c:pt>
                <c:pt idx="46">
                  <c:v>14.505379</c:v>
                </c:pt>
                <c:pt idx="47">
                  <c:v>15.021749</c:v>
                </c:pt>
                <c:pt idx="48">
                  <c:v>15.553591000000001</c:v>
                </c:pt>
                <c:pt idx="49">
                  <c:v>15.793941</c:v>
                </c:pt>
                <c:pt idx="50">
                  <c:v>16.109940000000002</c:v>
                </c:pt>
                <c:pt idx="51">
                  <c:v>16.163059000000001</c:v>
                </c:pt>
                <c:pt idx="52">
                  <c:v>16.318949</c:v>
                </c:pt>
                <c:pt idx="53">
                  <c:v>16.135769</c:v>
                </c:pt>
                <c:pt idx="54">
                  <c:v>16.080265000000001</c:v>
                </c:pt>
                <c:pt idx="55">
                  <c:v>15.904534999999999</c:v>
                </c:pt>
                <c:pt idx="56">
                  <c:v>15.680021999999999</c:v>
                </c:pt>
                <c:pt idx="57">
                  <c:v>15.091396</c:v>
                </c:pt>
                <c:pt idx="58">
                  <c:v>14.59455</c:v>
                </c:pt>
                <c:pt idx="59">
                  <c:v>14.261933000000001</c:v>
                </c:pt>
                <c:pt idx="60">
                  <c:v>14.204941</c:v>
                </c:pt>
                <c:pt idx="61">
                  <c:v>14.218469000000001</c:v>
                </c:pt>
                <c:pt idx="62">
                  <c:v>14.176202999999999</c:v>
                </c:pt>
                <c:pt idx="63">
                  <c:v>14.177224000000001</c:v>
                </c:pt>
                <c:pt idx="64">
                  <c:v>14.099209</c:v>
                </c:pt>
                <c:pt idx="65">
                  <c:v>14.090337999999999</c:v>
                </c:pt>
                <c:pt idx="66">
                  <c:v>14.128270000000001</c:v>
                </c:pt>
                <c:pt idx="67">
                  <c:v>14.274995000000001</c:v>
                </c:pt>
                <c:pt idx="68">
                  <c:v>14.282059</c:v>
                </c:pt>
                <c:pt idx="69">
                  <c:v>14.283364000000001</c:v>
                </c:pt>
                <c:pt idx="70">
                  <c:v>14.13766</c:v>
                </c:pt>
                <c:pt idx="71">
                  <c:v>14.065467</c:v>
                </c:pt>
                <c:pt idx="72">
                  <c:v>14.005737</c:v>
                </c:pt>
                <c:pt idx="73">
                  <c:v>13.906914</c:v>
                </c:pt>
                <c:pt idx="74">
                  <c:v>13.797459999999999</c:v>
                </c:pt>
                <c:pt idx="75">
                  <c:v>13.773998000000001</c:v>
                </c:pt>
                <c:pt idx="76">
                  <c:v>13.757414000000001</c:v>
                </c:pt>
                <c:pt idx="77">
                  <c:v>13.551641</c:v>
                </c:pt>
                <c:pt idx="78">
                  <c:v>13.231959</c:v>
                </c:pt>
                <c:pt idx="79">
                  <c:v>13.078713</c:v>
                </c:pt>
                <c:pt idx="80">
                  <c:v>13.244581999999999</c:v>
                </c:pt>
                <c:pt idx="81">
                  <c:v>13.462932</c:v>
                </c:pt>
                <c:pt idx="82">
                  <c:v>13.756802</c:v>
                </c:pt>
                <c:pt idx="83">
                  <c:v>14.061386000000001</c:v>
                </c:pt>
                <c:pt idx="84">
                  <c:v>14.411013000000001</c:v>
                </c:pt>
                <c:pt idx="85">
                  <c:v>14.554221</c:v>
                </c:pt>
                <c:pt idx="86">
                  <c:v>14.579316</c:v>
                </c:pt>
                <c:pt idx="87">
                  <c:v>14.591939</c:v>
                </c:pt>
                <c:pt idx="88">
                  <c:v>14.758316000000001</c:v>
                </c:pt>
                <c:pt idx="89">
                  <c:v>15.114012000000001</c:v>
                </c:pt>
                <c:pt idx="90">
                  <c:v>15.519183</c:v>
                </c:pt>
                <c:pt idx="91">
                  <c:v>15.833323</c:v>
                </c:pt>
                <c:pt idx="92">
                  <c:v>15.976596000000001</c:v>
                </c:pt>
                <c:pt idx="93">
                  <c:v>15.901771999999999</c:v>
                </c:pt>
                <c:pt idx="94">
                  <c:v>15.962854</c:v>
                </c:pt>
                <c:pt idx="95">
                  <c:v>16.027161</c:v>
                </c:pt>
                <c:pt idx="96">
                  <c:v>16.294136000000002</c:v>
                </c:pt>
                <c:pt idx="97">
                  <c:v>16.360469999999999</c:v>
                </c:pt>
                <c:pt idx="98">
                  <c:v>16.407778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10.899232</c:v>
                </c:pt>
                <c:pt idx="1">
                  <c:v>9.6537304000000006</c:v>
                </c:pt>
                <c:pt idx="2">
                  <c:v>7.5037427000000001</c:v>
                </c:pt>
                <c:pt idx="3">
                  <c:v>4.7117709999999997</c:v>
                </c:pt>
                <c:pt idx="4">
                  <c:v>3.6606624000000001</c:v>
                </c:pt>
                <c:pt idx="5">
                  <c:v>3.9160496999999999</c:v>
                </c:pt>
                <c:pt idx="6">
                  <c:v>4.6555552000000002</c:v>
                </c:pt>
                <c:pt idx="7">
                  <c:v>5.6415119000000002</c:v>
                </c:pt>
                <c:pt idx="8">
                  <c:v>6.5533533000000004</c:v>
                </c:pt>
                <c:pt idx="9">
                  <c:v>7.4445228999999999</c:v>
                </c:pt>
                <c:pt idx="10">
                  <c:v>8.3782206000000006</c:v>
                </c:pt>
                <c:pt idx="11">
                  <c:v>9.2197589999999998</c:v>
                </c:pt>
                <c:pt idx="12">
                  <c:v>10.051341000000001</c:v>
                </c:pt>
                <c:pt idx="13">
                  <c:v>10.745644</c:v>
                </c:pt>
                <c:pt idx="14">
                  <c:v>11.408778999999999</c:v>
                </c:pt>
                <c:pt idx="15">
                  <c:v>11.800955</c:v>
                </c:pt>
                <c:pt idx="16">
                  <c:v>12.126391</c:v>
                </c:pt>
                <c:pt idx="17">
                  <c:v>12.253943</c:v>
                </c:pt>
                <c:pt idx="18">
                  <c:v>12.489528</c:v>
                </c:pt>
                <c:pt idx="19">
                  <c:v>12.898365999999999</c:v>
                </c:pt>
                <c:pt idx="20">
                  <c:v>13.801171999999999</c:v>
                </c:pt>
                <c:pt idx="21">
                  <c:v>14.710312999999999</c:v>
                </c:pt>
                <c:pt idx="22">
                  <c:v>15.229819000000001</c:v>
                </c:pt>
                <c:pt idx="23">
                  <c:v>15.213725</c:v>
                </c:pt>
                <c:pt idx="24">
                  <c:v>15.277918</c:v>
                </c:pt>
                <c:pt idx="25">
                  <c:v>15.493164</c:v>
                </c:pt>
                <c:pt idx="26">
                  <c:v>15.487696</c:v>
                </c:pt>
                <c:pt idx="27">
                  <c:v>14.828241999999999</c:v>
                </c:pt>
                <c:pt idx="28">
                  <c:v>13.736878000000001</c:v>
                </c:pt>
                <c:pt idx="29">
                  <c:v>12.723330000000001</c:v>
                </c:pt>
                <c:pt idx="30">
                  <c:v>11.966443999999999</c:v>
                </c:pt>
                <c:pt idx="31">
                  <c:v>11.483665999999999</c:v>
                </c:pt>
                <c:pt idx="32">
                  <c:v>11.093097</c:v>
                </c:pt>
                <c:pt idx="33">
                  <c:v>10.886710000000001</c:v>
                </c:pt>
                <c:pt idx="34">
                  <c:v>10.849524000000001</c:v>
                </c:pt>
                <c:pt idx="35">
                  <c:v>10.975051000000001</c:v>
                </c:pt>
                <c:pt idx="36">
                  <c:v>11.188822999999999</c:v>
                </c:pt>
                <c:pt idx="37">
                  <c:v>11.362940999999999</c:v>
                </c:pt>
                <c:pt idx="38">
                  <c:v>11.48681</c:v>
                </c:pt>
                <c:pt idx="39">
                  <c:v>11.513855</c:v>
                </c:pt>
                <c:pt idx="40">
                  <c:v>11.554372000000001</c:v>
                </c:pt>
                <c:pt idx="41">
                  <c:v>11.753380999999999</c:v>
                </c:pt>
                <c:pt idx="42">
                  <c:v>12.184920999999999</c:v>
                </c:pt>
                <c:pt idx="43">
                  <c:v>12.788867</c:v>
                </c:pt>
                <c:pt idx="44">
                  <c:v>13.421804</c:v>
                </c:pt>
                <c:pt idx="45">
                  <c:v>14.049205000000001</c:v>
                </c:pt>
                <c:pt idx="46">
                  <c:v>14.593351</c:v>
                </c:pt>
                <c:pt idx="47">
                  <c:v>15.067225000000001</c:v>
                </c:pt>
                <c:pt idx="48">
                  <c:v>15.521599999999999</c:v>
                </c:pt>
                <c:pt idx="49">
                  <c:v>15.665584000000001</c:v>
                </c:pt>
                <c:pt idx="50">
                  <c:v>15.911002</c:v>
                </c:pt>
                <c:pt idx="51">
                  <c:v>15.918256</c:v>
                </c:pt>
                <c:pt idx="52">
                  <c:v>16.088536999999999</c:v>
                </c:pt>
                <c:pt idx="53">
                  <c:v>16.004045000000001</c:v>
                </c:pt>
                <c:pt idx="54">
                  <c:v>16.097580000000001</c:v>
                </c:pt>
                <c:pt idx="55">
                  <c:v>16.003359</c:v>
                </c:pt>
                <c:pt idx="56">
                  <c:v>15.796333000000001</c:v>
                </c:pt>
                <c:pt idx="57">
                  <c:v>15.120129</c:v>
                </c:pt>
                <c:pt idx="58">
                  <c:v>14.591142</c:v>
                </c:pt>
                <c:pt idx="59">
                  <c:v>14.178254000000001</c:v>
                </c:pt>
                <c:pt idx="60">
                  <c:v>14.008421</c:v>
                </c:pt>
                <c:pt idx="61">
                  <c:v>13.886024000000001</c:v>
                </c:pt>
                <c:pt idx="62">
                  <c:v>13.722681</c:v>
                </c:pt>
                <c:pt idx="63">
                  <c:v>13.713504</c:v>
                </c:pt>
                <c:pt idx="64">
                  <c:v>13.714117999999999</c:v>
                </c:pt>
                <c:pt idx="65">
                  <c:v>13.91408</c:v>
                </c:pt>
                <c:pt idx="66">
                  <c:v>14.177073</c:v>
                </c:pt>
                <c:pt idx="67">
                  <c:v>14.536716999999999</c:v>
                </c:pt>
                <c:pt idx="68">
                  <c:v>14.57001</c:v>
                </c:pt>
                <c:pt idx="69">
                  <c:v>14.541134</c:v>
                </c:pt>
                <c:pt idx="70">
                  <c:v>14.333202</c:v>
                </c:pt>
                <c:pt idx="71">
                  <c:v>14.302299</c:v>
                </c:pt>
                <c:pt idx="72">
                  <c:v>14.267440000000001</c:v>
                </c:pt>
                <c:pt idx="73">
                  <c:v>14.169824</c:v>
                </c:pt>
                <c:pt idx="74">
                  <c:v>14.026833999999999</c:v>
                </c:pt>
                <c:pt idx="75">
                  <c:v>14.063354</c:v>
                </c:pt>
                <c:pt idx="76">
                  <c:v>14.077798</c:v>
                </c:pt>
                <c:pt idx="77">
                  <c:v>13.907023000000001</c:v>
                </c:pt>
                <c:pt idx="78">
                  <c:v>13.525237000000001</c:v>
                </c:pt>
                <c:pt idx="79">
                  <c:v>13.391146000000001</c:v>
                </c:pt>
                <c:pt idx="80">
                  <c:v>13.577004000000001</c:v>
                </c:pt>
                <c:pt idx="81">
                  <c:v>13.821730000000001</c:v>
                </c:pt>
                <c:pt idx="82">
                  <c:v>14.114151</c:v>
                </c:pt>
                <c:pt idx="83">
                  <c:v>14.330367000000001</c:v>
                </c:pt>
                <c:pt idx="84">
                  <c:v>14.600647</c:v>
                </c:pt>
                <c:pt idx="85">
                  <c:v>14.690740999999999</c:v>
                </c:pt>
                <c:pt idx="86">
                  <c:v>14.808350000000001</c:v>
                </c:pt>
                <c:pt idx="87">
                  <c:v>14.904508999999999</c:v>
                </c:pt>
                <c:pt idx="88">
                  <c:v>15.049025</c:v>
                </c:pt>
                <c:pt idx="89">
                  <c:v>15.35078</c:v>
                </c:pt>
                <c:pt idx="90">
                  <c:v>15.718226</c:v>
                </c:pt>
                <c:pt idx="91">
                  <c:v>16.061876000000002</c:v>
                </c:pt>
                <c:pt idx="92">
                  <c:v>16.263487000000001</c:v>
                </c:pt>
                <c:pt idx="93">
                  <c:v>16.224722</c:v>
                </c:pt>
                <c:pt idx="94">
                  <c:v>16.309933000000001</c:v>
                </c:pt>
                <c:pt idx="95">
                  <c:v>16.333652000000001</c:v>
                </c:pt>
                <c:pt idx="96">
                  <c:v>16.536325000000001</c:v>
                </c:pt>
                <c:pt idx="97">
                  <c:v>16.542866</c:v>
                </c:pt>
                <c:pt idx="98">
                  <c:v>16.551960000000001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8.2283524999999997</c:v>
                </c:pt>
                <c:pt idx="1">
                  <c:v>7.8276553</c:v>
                </c:pt>
                <c:pt idx="2">
                  <c:v>6.5637407000000003</c:v>
                </c:pt>
                <c:pt idx="3">
                  <c:v>4.4658999000000001</c:v>
                </c:pt>
                <c:pt idx="4">
                  <c:v>3.4327624000000001</c:v>
                </c:pt>
                <c:pt idx="5">
                  <c:v>3.6652483999999999</c:v>
                </c:pt>
                <c:pt idx="6">
                  <c:v>4.3664002000000002</c:v>
                </c:pt>
                <c:pt idx="7">
                  <c:v>5.3070683000000001</c:v>
                </c:pt>
                <c:pt idx="8">
                  <c:v>6.1421142</c:v>
                </c:pt>
                <c:pt idx="9">
                  <c:v>6.9692574</c:v>
                </c:pt>
                <c:pt idx="10">
                  <c:v>7.9335613</c:v>
                </c:pt>
                <c:pt idx="11">
                  <c:v>8.8448925000000003</c:v>
                </c:pt>
                <c:pt idx="12">
                  <c:v>9.7860489000000008</c:v>
                </c:pt>
                <c:pt idx="13">
                  <c:v>10.500804</c:v>
                </c:pt>
                <c:pt idx="14">
                  <c:v>11.200996999999999</c:v>
                </c:pt>
                <c:pt idx="15">
                  <c:v>11.560494</c:v>
                </c:pt>
                <c:pt idx="16">
                  <c:v>11.902526999999999</c:v>
                </c:pt>
                <c:pt idx="17">
                  <c:v>12.007084000000001</c:v>
                </c:pt>
                <c:pt idx="18">
                  <c:v>12.253762999999999</c:v>
                </c:pt>
                <c:pt idx="19">
                  <c:v>12.626576</c:v>
                </c:pt>
                <c:pt idx="20">
                  <c:v>13.409039</c:v>
                </c:pt>
                <c:pt idx="21">
                  <c:v>14.174664999999999</c:v>
                </c:pt>
                <c:pt idx="22">
                  <c:v>14.590801000000001</c:v>
                </c:pt>
                <c:pt idx="23">
                  <c:v>14.617241</c:v>
                </c:pt>
                <c:pt idx="24">
                  <c:v>14.703856</c:v>
                </c:pt>
                <c:pt idx="25">
                  <c:v>14.900999000000001</c:v>
                </c:pt>
                <c:pt idx="26">
                  <c:v>14.936139000000001</c:v>
                </c:pt>
                <c:pt idx="27">
                  <c:v>14.339722999999999</c:v>
                </c:pt>
                <c:pt idx="28">
                  <c:v>13.284471999999999</c:v>
                </c:pt>
                <c:pt idx="29">
                  <c:v>12.196457000000001</c:v>
                </c:pt>
                <c:pt idx="30">
                  <c:v>11.388489</c:v>
                </c:pt>
                <c:pt idx="31">
                  <c:v>10.901843</c:v>
                </c:pt>
                <c:pt idx="32">
                  <c:v>10.502456</c:v>
                </c:pt>
                <c:pt idx="33">
                  <c:v>10.286092</c:v>
                </c:pt>
                <c:pt idx="34">
                  <c:v>10.263439999999999</c:v>
                </c:pt>
                <c:pt idx="35">
                  <c:v>10.366607999999999</c:v>
                </c:pt>
                <c:pt idx="36">
                  <c:v>10.568466000000001</c:v>
                </c:pt>
                <c:pt idx="37">
                  <c:v>10.690535000000001</c:v>
                </c:pt>
                <c:pt idx="38">
                  <c:v>10.843232</c:v>
                </c:pt>
                <c:pt idx="39">
                  <c:v>10.924863</c:v>
                </c:pt>
                <c:pt idx="40">
                  <c:v>11.075313</c:v>
                </c:pt>
                <c:pt idx="41">
                  <c:v>11.366694000000001</c:v>
                </c:pt>
                <c:pt idx="42">
                  <c:v>11.835864000000001</c:v>
                </c:pt>
                <c:pt idx="43">
                  <c:v>12.458905</c:v>
                </c:pt>
                <c:pt idx="44">
                  <c:v>13.103016999999999</c:v>
                </c:pt>
                <c:pt idx="45">
                  <c:v>13.795144000000001</c:v>
                </c:pt>
                <c:pt idx="46">
                  <c:v>14.294104000000001</c:v>
                </c:pt>
                <c:pt idx="47">
                  <c:v>14.737322000000001</c:v>
                </c:pt>
                <c:pt idx="48">
                  <c:v>15.032303000000001</c:v>
                </c:pt>
                <c:pt idx="49">
                  <c:v>15.075585</c:v>
                </c:pt>
                <c:pt idx="50">
                  <c:v>15.174817000000001</c:v>
                </c:pt>
                <c:pt idx="51">
                  <c:v>15.155847</c:v>
                </c:pt>
                <c:pt idx="52">
                  <c:v>15.431006999999999</c:v>
                </c:pt>
                <c:pt idx="53">
                  <c:v>15.535693999999999</c:v>
                </c:pt>
                <c:pt idx="54">
                  <c:v>15.840299</c:v>
                </c:pt>
                <c:pt idx="55">
                  <c:v>15.921392000000001</c:v>
                </c:pt>
                <c:pt idx="56">
                  <c:v>15.735358</c:v>
                </c:pt>
                <c:pt idx="57">
                  <c:v>14.991904999999999</c:v>
                </c:pt>
                <c:pt idx="58">
                  <c:v>14.279889000000001</c:v>
                </c:pt>
                <c:pt idx="59">
                  <c:v>13.715322</c:v>
                </c:pt>
                <c:pt idx="60">
                  <c:v>13.405306</c:v>
                </c:pt>
                <c:pt idx="61">
                  <c:v>13.207404</c:v>
                </c:pt>
                <c:pt idx="62">
                  <c:v>13.162184999999999</c:v>
                </c:pt>
                <c:pt idx="63">
                  <c:v>13.443433000000001</c:v>
                </c:pt>
                <c:pt idx="64">
                  <c:v>13.804154</c:v>
                </c:pt>
                <c:pt idx="65">
                  <c:v>14.289774</c:v>
                </c:pt>
                <c:pt idx="66">
                  <c:v>14.706019</c:v>
                </c:pt>
                <c:pt idx="67">
                  <c:v>15.133235000000001</c:v>
                </c:pt>
                <c:pt idx="68">
                  <c:v>15.11937</c:v>
                </c:pt>
                <c:pt idx="69">
                  <c:v>15.020588</c:v>
                </c:pt>
                <c:pt idx="70">
                  <c:v>14.709365</c:v>
                </c:pt>
                <c:pt idx="71">
                  <c:v>14.577359</c:v>
                </c:pt>
                <c:pt idx="72">
                  <c:v>14.442868000000001</c:v>
                </c:pt>
                <c:pt idx="73">
                  <c:v>14.251073999999999</c:v>
                </c:pt>
                <c:pt idx="74">
                  <c:v>14.068077000000001</c:v>
                </c:pt>
                <c:pt idx="75">
                  <c:v>14.10877</c:v>
                </c:pt>
                <c:pt idx="76">
                  <c:v>14.139256</c:v>
                </c:pt>
                <c:pt idx="77">
                  <c:v>13.980865</c:v>
                </c:pt>
                <c:pt idx="78">
                  <c:v>13.586988</c:v>
                </c:pt>
                <c:pt idx="79">
                  <c:v>13.472023</c:v>
                </c:pt>
                <c:pt idx="80">
                  <c:v>13.686869</c:v>
                </c:pt>
                <c:pt idx="81">
                  <c:v>13.984223999999999</c:v>
                </c:pt>
                <c:pt idx="82">
                  <c:v>14.289804</c:v>
                </c:pt>
                <c:pt idx="83">
                  <c:v>14.466823</c:v>
                </c:pt>
                <c:pt idx="84">
                  <c:v>14.675808999999999</c:v>
                </c:pt>
                <c:pt idx="85">
                  <c:v>14.781843</c:v>
                </c:pt>
                <c:pt idx="86">
                  <c:v>14.917816999999999</c:v>
                </c:pt>
                <c:pt idx="87">
                  <c:v>15.025295</c:v>
                </c:pt>
                <c:pt idx="88">
                  <c:v>15.110882</c:v>
                </c:pt>
                <c:pt idx="89">
                  <c:v>15.370998999999999</c:v>
                </c:pt>
                <c:pt idx="90">
                  <c:v>15.747451999999999</c:v>
                </c:pt>
                <c:pt idx="91">
                  <c:v>16.104590999999999</c:v>
                </c:pt>
                <c:pt idx="92">
                  <c:v>16.330649999999999</c:v>
                </c:pt>
                <c:pt idx="93">
                  <c:v>16.254608000000001</c:v>
                </c:pt>
                <c:pt idx="94">
                  <c:v>16.341622999999998</c:v>
                </c:pt>
                <c:pt idx="95">
                  <c:v>16.271833000000001</c:v>
                </c:pt>
                <c:pt idx="96">
                  <c:v>16.419875999999999</c:v>
                </c:pt>
                <c:pt idx="97">
                  <c:v>16.252707999999998</c:v>
                </c:pt>
                <c:pt idx="98">
                  <c:v>16.199341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6.2959183673468999</c:v>
                      </c:pt>
                      <c:pt idx="2">
                        <c:v>6.5918367346939002</c:v>
                      </c:pt>
                      <c:pt idx="3">
                        <c:v>6.8877551020408001</c:v>
                      </c:pt>
                      <c:pt idx="4">
                        <c:v>7.1836734693878004</c:v>
                      </c:pt>
                      <c:pt idx="5">
                        <c:v>7.4795918367347003</c:v>
                      </c:pt>
                      <c:pt idx="6">
                        <c:v>7.7755102040816002</c:v>
                      </c:pt>
                      <c:pt idx="7">
                        <c:v>8.0714285714285996</c:v>
                      </c:pt>
                      <c:pt idx="8">
                        <c:v>8.3673469387754995</c:v>
                      </c:pt>
                      <c:pt idx="9">
                        <c:v>8.6632653061223994</c:v>
                      </c:pt>
                      <c:pt idx="10">
                        <c:v>8.9591836734694006</c:v>
                      </c:pt>
                      <c:pt idx="11">
                        <c:v>9.2551020408162987</c:v>
                      </c:pt>
                      <c:pt idx="12">
                        <c:v>9.5510204081632999</c:v>
                      </c:pt>
                      <c:pt idx="13">
                        <c:v>9.8469387755101998</c:v>
                      </c:pt>
                      <c:pt idx="14">
                        <c:v>10.142857142857</c:v>
                      </c:pt>
                      <c:pt idx="15">
                        <c:v>10.438775510204</c:v>
                      </c:pt>
                      <c:pt idx="16">
                        <c:v>10.734693877551001</c:v>
                      </c:pt>
                      <c:pt idx="17">
                        <c:v>11.030612244898</c:v>
                      </c:pt>
                      <c:pt idx="18">
                        <c:v>11.326530612245001</c:v>
                      </c:pt>
                      <c:pt idx="19">
                        <c:v>11.622448979591999</c:v>
                      </c:pt>
                      <c:pt idx="20">
                        <c:v>11.918367346938998</c:v>
                      </c:pt>
                      <c:pt idx="21">
                        <c:v>12.214285714286</c:v>
                      </c:pt>
                      <c:pt idx="22">
                        <c:v>12.510204081632999</c:v>
                      </c:pt>
                      <c:pt idx="23">
                        <c:v>12.80612244898</c:v>
                      </c:pt>
                      <c:pt idx="24">
                        <c:v>13.102040816326999</c:v>
                      </c:pt>
                      <c:pt idx="25">
                        <c:v>13.397959183673001</c:v>
                      </c:pt>
                      <c:pt idx="26">
                        <c:v>13.69387755102</c:v>
                      </c:pt>
                      <c:pt idx="27">
                        <c:v>13.989795918367001</c:v>
                      </c:pt>
                      <c:pt idx="28">
                        <c:v>14.285714285714</c:v>
                      </c:pt>
                      <c:pt idx="29">
                        <c:v>14.581632653061002</c:v>
                      </c:pt>
                      <c:pt idx="30">
                        <c:v>14.877551020408001</c:v>
                      </c:pt>
                      <c:pt idx="31">
                        <c:v>15.173469387754999</c:v>
                      </c:pt>
                      <c:pt idx="32">
                        <c:v>15.469387755102</c:v>
                      </c:pt>
                      <c:pt idx="33">
                        <c:v>15.765306122448999</c:v>
                      </c:pt>
                      <c:pt idx="34">
                        <c:v>16.061224489796</c:v>
                      </c:pt>
                      <c:pt idx="35">
                        <c:v>16.357142857143</c:v>
                      </c:pt>
                      <c:pt idx="36">
                        <c:v>16.653061224489999</c:v>
                      </c:pt>
                      <c:pt idx="37">
                        <c:v>16.948979591836999</c:v>
                      </c:pt>
                      <c:pt idx="38">
                        <c:v>17.244897959183998</c:v>
                      </c:pt>
                      <c:pt idx="39">
                        <c:v>17.540816326530997</c:v>
                      </c:pt>
                      <c:pt idx="40">
                        <c:v>17.836734693877997</c:v>
                      </c:pt>
                      <c:pt idx="41">
                        <c:v>18.132653061223998</c:v>
                      </c:pt>
                      <c:pt idx="42">
                        <c:v>18.428571428571001</c:v>
                      </c:pt>
                      <c:pt idx="43">
                        <c:v>18.724489795918</c:v>
                      </c:pt>
                      <c:pt idx="44">
                        <c:v>19.020408163265</c:v>
                      </c:pt>
                      <c:pt idx="45">
                        <c:v>19.316326530611999</c:v>
                      </c:pt>
                      <c:pt idx="46">
                        <c:v>19.612244897958998</c:v>
                      </c:pt>
                      <c:pt idx="47">
                        <c:v>19.908163265306001</c:v>
                      </c:pt>
                      <c:pt idx="48">
                        <c:v>20.204081632653001</c:v>
                      </c:pt>
                      <c:pt idx="49">
                        <c:v>20.5</c:v>
                      </c:pt>
                      <c:pt idx="50">
                        <c:v>20.795918367346999</c:v>
                      </c:pt>
                      <c:pt idx="51">
                        <c:v>21.091836734693999</c:v>
                      </c:pt>
                      <c:pt idx="52">
                        <c:v>21.387755102041002</c:v>
                      </c:pt>
                      <c:pt idx="53">
                        <c:v>21.683673469388001</c:v>
                      </c:pt>
                      <c:pt idx="54">
                        <c:v>21.979591836735</c:v>
                      </c:pt>
                      <c:pt idx="55">
                        <c:v>22.275510204082</c:v>
                      </c:pt>
                      <c:pt idx="56">
                        <c:v>22.571428571428999</c:v>
                      </c:pt>
                      <c:pt idx="57">
                        <c:v>22.867346938776002</c:v>
                      </c:pt>
                      <c:pt idx="58">
                        <c:v>23.163265306122003</c:v>
                      </c:pt>
                      <c:pt idx="59">
                        <c:v>23.459183673469003</c:v>
                      </c:pt>
                      <c:pt idx="60">
                        <c:v>23.755102040816002</c:v>
                      </c:pt>
                      <c:pt idx="61">
                        <c:v>24.051020408162998</c:v>
                      </c:pt>
                      <c:pt idx="62">
                        <c:v>24.346938775509997</c:v>
                      </c:pt>
                      <c:pt idx="63">
                        <c:v>24.642857142856997</c:v>
                      </c:pt>
                      <c:pt idx="64">
                        <c:v>24.938775510204</c:v>
                      </c:pt>
                      <c:pt idx="65">
                        <c:v>25.234693877550999</c:v>
                      </c:pt>
                      <c:pt idx="66">
                        <c:v>25.530612244897998</c:v>
                      </c:pt>
                      <c:pt idx="67">
                        <c:v>25.826530612244998</c:v>
                      </c:pt>
                      <c:pt idx="68">
                        <c:v>26.122448979592001</c:v>
                      </c:pt>
                      <c:pt idx="69">
                        <c:v>26.418367346939</c:v>
                      </c:pt>
                      <c:pt idx="70">
                        <c:v>26.714285714286</c:v>
                      </c:pt>
                      <c:pt idx="71">
                        <c:v>27.010204081632999</c:v>
                      </c:pt>
                      <c:pt idx="72">
                        <c:v>27.306122448979998</c:v>
                      </c:pt>
                      <c:pt idx="73">
                        <c:v>27.602040816327001</c:v>
                      </c:pt>
                      <c:pt idx="74">
                        <c:v>27.897959183672999</c:v>
                      </c:pt>
                      <c:pt idx="75">
                        <c:v>28.193877551020002</c:v>
                      </c:pt>
                      <c:pt idx="76">
                        <c:v>28.489795918367001</c:v>
                      </c:pt>
                      <c:pt idx="77">
                        <c:v>28.785714285714</c:v>
                      </c:pt>
                      <c:pt idx="78">
                        <c:v>29.081632653061</c:v>
                      </c:pt>
                      <c:pt idx="79">
                        <c:v>29.377551020407999</c:v>
                      </c:pt>
                      <c:pt idx="80">
                        <c:v>29.673469387755002</c:v>
                      </c:pt>
                      <c:pt idx="81">
                        <c:v>29.969387755102002</c:v>
                      </c:pt>
                      <c:pt idx="82">
                        <c:v>30.265306122449001</c:v>
                      </c:pt>
                      <c:pt idx="83">
                        <c:v>30.561224489796</c:v>
                      </c:pt>
                      <c:pt idx="84">
                        <c:v>30.857142857143003</c:v>
                      </c:pt>
                      <c:pt idx="85">
                        <c:v>31.153061224490003</c:v>
                      </c:pt>
                      <c:pt idx="86">
                        <c:v>31.448979591837002</c:v>
                      </c:pt>
                      <c:pt idx="87">
                        <c:v>31.744897959183998</c:v>
                      </c:pt>
                      <c:pt idx="88">
                        <c:v>32.040816326531001</c:v>
                      </c:pt>
                      <c:pt idx="89">
                        <c:v>32.336734693878</c:v>
                      </c:pt>
                      <c:pt idx="90">
                        <c:v>32.632653061223998</c:v>
                      </c:pt>
                      <c:pt idx="91">
                        <c:v>32.928571428570997</c:v>
                      </c:pt>
                      <c:pt idx="92">
                        <c:v>33.224489795917997</c:v>
                      </c:pt>
                      <c:pt idx="93">
                        <c:v>33.520408163264996</c:v>
                      </c:pt>
                      <c:pt idx="94">
                        <c:v>33.816326530612002</c:v>
                      </c:pt>
                      <c:pt idx="95">
                        <c:v>34.112244897959002</c:v>
                      </c:pt>
                      <c:pt idx="96">
                        <c:v>34.408163265306001</c:v>
                      </c:pt>
                      <c:pt idx="97">
                        <c:v>34.704081632653001</c:v>
                      </c:pt>
                      <c:pt idx="98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'IP3'!$S$5:$S$103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9DA-48F5-BFF9-8B5962EAC0B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6.2959183673468999</c:v>
                      </c:pt>
                      <c:pt idx="2">
                        <c:v>6.5918367346939002</c:v>
                      </c:pt>
                      <c:pt idx="3">
                        <c:v>6.8877551020408001</c:v>
                      </c:pt>
                      <c:pt idx="4">
                        <c:v>7.1836734693878004</c:v>
                      </c:pt>
                      <c:pt idx="5">
                        <c:v>7.4795918367347003</c:v>
                      </c:pt>
                      <c:pt idx="6">
                        <c:v>7.7755102040816002</c:v>
                      </c:pt>
                      <c:pt idx="7">
                        <c:v>8.0714285714285996</c:v>
                      </c:pt>
                      <c:pt idx="8">
                        <c:v>8.3673469387754995</c:v>
                      </c:pt>
                      <c:pt idx="9">
                        <c:v>8.6632653061223994</c:v>
                      </c:pt>
                      <c:pt idx="10">
                        <c:v>8.9591836734694006</c:v>
                      </c:pt>
                      <c:pt idx="11">
                        <c:v>9.2551020408162987</c:v>
                      </c:pt>
                      <c:pt idx="12">
                        <c:v>9.5510204081632999</c:v>
                      </c:pt>
                      <c:pt idx="13">
                        <c:v>9.8469387755101998</c:v>
                      </c:pt>
                      <c:pt idx="14">
                        <c:v>10.142857142857</c:v>
                      </c:pt>
                      <c:pt idx="15">
                        <c:v>10.438775510204</c:v>
                      </c:pt>
                      <c:pt idx="16">
                        <c:v>10.734693877551001</c:v>
                      </c:pt>
                      <c:pt idx="17">
                        <c:v>11.030612244898</c:v>
                      </c:pt>
                      <c:pt idx="18">
                        <c:v>11.326530612245001</c:v>
                      </c:pt>
                      <c:pt idx="19">
                        <c:v>11.622448979591999</c:v>
                      </c:pt>
                      <c:pt idx="20">
                        <c:v>11.918367346938998</c:v>
                      </c:pt>
                      <c:pt idx="21">
                        <c:v>12.214285714286</c:v>
                      </c:pt>
                      <c:pt idx="22">
                        <c:v>12.510204081632999</c:v>
                      </c:pt>
                      <c:pt idx="23">
                        <c:v>12.80612244898</c:v>
                      </c:pt>
                      <c:pt idx="24">
                        <c:v>13.102040816326999</c:v>
                      </c:pt>
                      <c:pt idx="25">
                        <c:v>13.397959183673001</c:v>
                      </c:pt>
                      <c:pt idx="26">
                        <c:v>13.69387755102</c:v>
                      </c:pt>
                      <c:pt idx="27">
                        <c:v>13.989795918367001</c:v>
                      </c:pt>
                      <c:pt idx="28">
                        <c:v>14.285714285714</c:v>
                      </c:pt>
                      <c:pt idx="29">
                        <c:v>14.581632653061002</c:v>
                      </c:pt>
                      <c:pt idx="30">
                        <c:v>14.877551020408001</c:v>
                      </c:pt>
                      <c:pt idx="31">
                        <c:v>15.173469387754999</c:v>
                      </c:pt>
                      <c:pt idx="32">
                        <c:v>15.469387755102</c:v>
                      </c:pt>
                      <c:pt idx="33">
                        <c:v>15.765306122448999</c:v>
                      </c:pt>
                      <c:pt idx="34">
                        <c:v>16.061224489796</c:v>
                      </c:pt>
                      <c:pt idx="35">
                        <c:v>16.357142857143</c:v>
                      </c:pt>
                      <c:pt idx="36">
                        <c:v>16.653061224489999</c:v>
                      </c:pt>
                      <c:pt idx="37">
                        <c:v>16.948979591836999</c:v>
                      </c:pt>
                      <c:pt idx="38">
                        <c:v>17.244897959183998</c:v>
                      </c:pt>
                      <c:pt idx="39">
                        <c:v>17.540816326530997</c:v>
                      </c:pt>
                      <c:pt idx="40">
                        <c:v>17.836734693877997</c:v>
                      </c:pt>
                      <c:pt idx="41">
                        <c:v>18.132653061223998</c:v>
                      </c:pt>
                      <c:pt idx="42">
                        <c:v>18.428571428571001</c:v>
                      </c:pt>
                      <c:pt idx="43">
                        <c:v>18.724489795918</c:v>
                      </c:pt>
                      <c:pt idx="44">
                        <c:v>19.020408163265</c:v>
                      </c:pt>
                      <c:pt idx="45">
                        <c:v>19.316326530611999</c:v>
                      </c:pt>
                      <c:pt idx="46">
                        <c:v>19.612244897958998</c:v>
                      </c:pt>
                      <c:pt idx="47">
                        <c:v>19.908163265306001</c:v>
                      </c:pt>
                      <c:pt idx="48">
                        <c:v>20.204081632653001</c:v>
                      </c:pt>
                      <c:pt idx="49">
                        <c:v>20.5</c:v>
                      </c:pt>
                      <c:pt idx="50">
                        <c:v>20.795918367346999</c:v>
                      </c:pt>
                      <c:pt idx="51">
                        <c:v>21.091836734693999</c:v>
                      </c:pt>
                      <c:pt idx="52">
                        <c:v>21.387755102041002</c:v>
                      </c:pt>
                      <c:pt idx="53">
                        <c:v>21.683673469388001</c:v>
                      </c:pt>
                      <c:pt idx="54">
                        <c:v>21.979591836735</c:v>
                      </c:pt>
                      <c:pt idx="55">
                        <c:v>22.275510204082</c:v>
                      </c:pt>
                      <c:pt idx="56">
                        <c:v>22.571428571428999</c:v>
                      </c:pt>
                      <c:pt idx="57">
                        <c:v>22.867346938776002</c:v>
                      </c:pt>
                      <c:pt idx="58">
                        <c:v>23.163265306122003</c:v>
                      </c:pt>
                      <c:pt idx="59">
                        <c:v>23.459183673469003</c:v>
                      </c:pt>
                      <c:pt idx="60">
                        <c:v>23.755102040816002</c:v>
                      </c:pt>
                      <c:pt idx="61">
                        <c:v>24.051020408162998</c:v>
                      </c:pt>
                      <c:pt idx="62">
                        <c:v>24.346938775509997</c:v>
                      </c:pt>
                      <c:pt idx="63">
                        <c:v>24.642857142856997</c:v>
                      </c:pt>
                      <c:pt idx="64">
                        <c:v>24.938775510204</c:v>
                      </c:pt>
                      <c:pt idx="65">
                        <c:v>25.234693877550999</c:v>
                      </c:pt>
                      <c:pt idx="66">
                        <c:v>25.530612244897998</c:v>
                      </c:pt>
                      <c:pt idx="67">
                        <c:v>25.826530612244998</c:v>
                      </c:pt>
                      <c:pt idx="68">
                        <c:v>26.122448979592001</c:v>
                      </c:pt>
                      <c:pt idx="69">
                        <c:v>26.418367346939</c:v>
                      </c:pt>
                      <c:pt idx="70">
                        <c:v>26.714285714286</c:v>
                      </c:pt>
                      <c:pt idx="71">
                        <c:v>27.010204081632999</c:v>
                      </c:pt>
                      <c:pt idx="72">
                        <c:v>27.306122448979998</c:v>
                      </c:pt>
                      <c:pt idx="73">
                        <c:v>27.602040816327001</c:v>
                      </c:pt>
                      <c:pt idx="74">
                        <c:v>27.897959183672999</c:v>
                      </c:pt>
                      <c:pt idx="75">
                        <c:v>28.193877551020002</c:v>
                      </c:pt>
                      <c:pt idx="76">
                        <c:v>28.489795918367001</c:v>
                      </c:pt>
                      <c:pt idx="77">
                        <c:v>28.785714285714</c:v>
                      </c:pt>
                      <c:pt idx="78">
                        <c:v>29.081632653061</c:v>
                      </c:pt>
                      <c:pt idx="79">
                        <c:v>29.377551020407999</c:v>
                      </c:pt>
                      <c:pt idx="80">
                        <c:v>29.673469387755002</c:v>
                      </c:pt>
                      <c:pt idx="81">
                        <c:v>29.969387755102002</c:v>
                      </c:pt>
                      <c:pt idx="82">
                        <c:v>30.265306122449001</c:v>
                      </c:pt>
                      <c:pt idx="83">
                        <c:v>30.561224489796</c:v>
                      </c:pt>
                      <c:pt idx="84">
                        <c:v>30.857142857143003</c:v>
                      </c:pt>
                      <c:pt idx="85">
                        <c:v>31.153061224490003</c:v>
                      </c:pt>
                      <c:pt idx="86">
                        <c:v>31.448979591837002</c:v>
                      </c:pt>
                      <c:pt idx="87">
                        <c:v>31.744897959183998</c:v>
                      </c:pt>
                      <c:pt idx="88">
                        <c:v>32.040816326531001</c:v>
                      </c:pt>
                      <c:pt idx="89">
                        <c:v>32.336734693878</c:v>
                      </c:pt>
                      <c:pt idx="90">
                        <c:v>32.632653061223998</c:v>
                      </c:pt>
                      <c:pt idx="91">
                        <c:v>32.928571428570997</c:v>
                      </c:pt>
                      <c:pt idx="92">
                        <c:v>33.224489795917997</c:v>
                      </c:pt>
                      <c:pt idx="93">
                        <c:v>33.520408163264996</c:v>
                      </c:pt>
                      <c:pt idx="94">
                        <c:v>33.816326530612002</c:v>
                      </c:pt>
                      <c:pt idx="95">
                        <c:v>34.112244897959002</c:v>
                      </c:pt>
                      <c:pt idx="96">
                        <c:v>34.408163265306001</c:v>
                      </c:pt>
                      <c:pt idx="97">
                        <c:v>34.704081632653001</c:v>
                      </c:pt>
                      <c:pt idx="98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DA-48F5-BFF9-8B5962EAC0B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'IP3'!$X$5:$X$103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'IP3'!$Y$5:$Y$103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03-40B1-AF1F-23513702EFC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04664162488663"/>
          <c:y val="0.60899460484106149"/>
          <c:w val="0.19632951264612125"/>
          <c:h val="0.179364975211431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 (dBm)</a:t>
            </a:r>
          </a:p>
        </c:rich>
      </c:tx>
      <c:layout>
        <c:manualLayout>
          <c:xMode val="edge"/>
          <c:yMode val="edge"/>
          <c:x val="0.2477675977556737"/>
          <c:y val="5.070546737213403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2591498979294256E-2"/>
          <c:w val="0.76542713682528862"/>
          <c:h val="0.7266560950714493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'IP3'!$AJ$2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28.034949999999998</c:v>
                </c:pt>
                <c:pt idx="1">
                  <c:v>25.294930000000001</c:v>
                </c:pt>
                <c:pt idx="2">
                  <c:v>21.846734999999999</c:v>
                </c:pt>
                <c:pt idx="3">
                  <c:v>18.352167000000001</c:v>
                </c:pt>
                <c:pt idx="4">
                  <c:v>14.532292999999999</c:v>
                </c:pt>
                <c:pt idx="5">
                  <c:v>10.72551</c:v>
                </c:pt>
                <c:pt idx="6">
                  <c:v>8.4242535000000007</c:v>
                </c:pt>
                <c:pt idx="7">
                  <c:v>7.9703125999999997</c:v>
                </c:pt>
                <c:pt idx="8">
                  <c:v>8.5118054999999995</c:v>
                </c:pt>
                <c:pt idx="9">
                  <c:v>9.4331589000000005</c:v>
                </c:pt>
                <c:pt idx="10">
                  <c:v>10.438929</c:v>
                </c:pt>
                <c:pt idx="11">
                  <c:v>11.401158000000001</c:v>
                </c:pt>
                <c:pt idx="12">
                  <c:v>12.177503</c:v>
                </c:pt>
                <c:pt idx="13">
                  <c:v>12.728847999999999</c:v>
                </c:pt>
                <c:pt idx="14">
                  <c:v>13.163671000000001</c:v>
                </c:pt>
                <c:pt idx="15">
                  <c:v>13.483639</c:v>
                </c:pt>
                <c:pt idx="16">
                  <c:v>13.755519</c:v>
                </c:pt>
                <c:pt idx="17">
                  <c:v>13.749489000000001</c:v>
                </c:pt>
                <c:pt idx="18">
                  <c:v>13.586332000000001</c:v>
                </c:pt>
                <c:pt idx="19">
                  <c:v>13.37243</c:v>
                </c:pt>
                <c:pt idx="20">
                  <c:v>13.433296</c:v>
                </c:pt>
                <c:pt idx="21">
                  <c:v>13.829910999999999</c:v>
                </c:pt>
                <c:pt idx="22">
                  <c:v>14.593472</c:v>
                </c:pt>
                <c:pt idx="23">
                  <c:v>15.633065</c:v>
                </c:pt>
                <c:pt idx="24">
                  <c:v>16.656493999999999</c:v>
                </c:pt>
                <c:pt idx="25">
                  <c:v>17.484005</c:v>
                </c:pt>
                <c:pt idx="26">
                  <c:v>17.899408000000001</c:v>
                </c:pt>
                <c:pt idx="27">
                  <c:v>17.801283000000002</c:v>
                </c:pt>
                <c:pt idx="28">
                  <c:v>17.322337999999998</c:v>
                </c:pt>
                <c:pt idx="29">
                  <c:v>16.760120000000001</c:v>
                </c:pt>
                <c:pt idx="30">
                  <c:v>16.751541</c:v>
                </c:pt>
                <c:pt idx="31">
                  <c:v>17.037527000000001</c:v>
                </c:pt>
                <c:pt idx="32">
                  <c:v>17.106877999999998</c:v>
                </c:pt>
                <c:pt idx="33">
                  <c:v>17.038596999999999</c:v>
                </c:pt>
                <c:pt idx="34">
                  <c:v>17.019262000000001</c:v>
                </c:pt>
                <c:pt idx="35">
                  <c:v>17.325626</c:v>
                </c:pt>
                <c:pt idx="36">
                  <c:v>17.339801999999999</c:v>
                </c:pt>
                <c:pt idx="37">
                  <c:v>17.295770999999998</c:v>
                </c:pt>
                <c:pt idx="38">
                  <c:v>16.915503999999999</c:v>
                </c:pt>
                <c:pt idx="39">
                  <c:v>16.510014000000002</c:v>
                </c:pt>
                <c:pt idx="40">
                  <c:v>15.973222</c:v>
                </c:pt>
                <c:pt idx="41">
                  <c:v>15.73737</c:v>
                </c:pt>
                <c:pt idx="42">
                  <c:v>15.769627</c:v>
                </c:pt>
                <c:pt idx="43">
                  <c:v>15.955342</c:v>
                </c:pt>
                <c:pt idx="44">
                  <c:v>15.973419</c:v>
                </c:pt>
                <c:pt idx="45">
                  <c:v>15.897993</c:v>
                </c:pt>
                <c:pt idx="46">
                  <c:v>15.678051</c:v>
                </c:pt>
                <c:pt idx="47">
                  <c:v>15.587186000000001</c:v>
                </c:pt>
                <c:pt idx="48">
                  <c:v>15.539785999999999</c:v>
                </c:pt>
                <c:pt idx="49">
                  <c:v>15.843522999999999</c:v>
                </c:pt>
                <c:pt idx="50">
                  <c:v>16.120674000000001</c:v>
                </c:pt>
                <c:pt idx="51">
                  <c:v>16.660972999999998</c:v>
                </c:pt>
                <c:pt idx="52">
                  <c:v>16.825496999999999</c:v>
                </c:pt>
                <c:pt idx="53">
                  <c:v>17.298936999999999</c:v>
                </c:pt>
                <c:pt idx="54">
                  <c:v>17.055140000000002</c:v>
                </c:pt>
                <c:pt idx="55">
                  <c:v>16.728155000000001</c:v>
                </c:pt>
                <c:pt idx="56">
                  <c:v>15.937958999999999</c:v>
                </c:pt>
                <c:pt idx="57">
                  <c:v>15.592926</c:v>
                </c:pt>
                <c:pt idx="58">
                  <c:v>15.348160999999999</c:v>
                </c:pt>
                <c:pt idx="59">
                  <c:v>15.285453</c:v>
                </c:pt>
                <c:pt idx="60">
                  <c:v>15.328136000000001</c:v>
                </c:pt>
                <c:pt idx="61">
                  <c:v>15.645792999999999</c:v>
                </c:pt>
                <c:pt idx="62">
                  <c:v>16.104288</c:v>
                </c:pt>
                <c:pt idx="63">
                  <c:v>16.350441</c:v>
                </c:pt>
                <c:pt idx="64">
                  <c:v>16.476780000000002</c:v>
                </c:pt>
                <c:pt idx="65">
                  <c:v>16.392652999999999</c:v>
                </c:pt>
                <c:pt idx="66">
                  <c:v>16.292560999999999</c:v>
                </c:pt>
                <c:pt idx="67">
                  <c:v>16.028568</c:v>
                </c:pt>
                <c:pt idx="68">
                  <c:v>15.734897999999999</c:v>
                </c:pt>
                <c:pt idx="69">
                  <c:v>15.316471</c:v>
                </c:pt>
                <c:pt idx="70">
                  <c:v>14.860689000000001</c:v>
                </c:pt>
                <c:pt idx="71">
                  <c:v>14.414317</c:v>
                </c:pt>
                <c:pt idx="72">
                  <c:v>14.025331</c:v>
                </c:pt>
                <c:pt idx="73">
                  <c:v>13.653663999999999</c:v>
                </c:pt>
                <c:pt idx="74">
                  <c:v>13.262553</c:v>
                </c:pt>
                <c:pt idx="75">
                  <c:v>12.936271</c:v>
                </c:pt>
                <c:pt idx="76">
                  <c:v>12.476124</c:v>
                </c:pt>
                <c:pt idx="77">
                  <c:v>12.112109999999999</c:v>
                </c:pt>
                <c:pt idx="78">
                  <c:v>11.869514000000001</c:v>
                </c:pt>
                <c:pt idx="79">
                  <c:v>11.919312</c:v>
                </c:pt>
                <c:pt idx="80">
                  <c:v>12.278995999999999</c:v>
                </c:pt>
                <c:pt idx="81">
                  <c:v>12.666131999999999</c:v>
                </c:pt>
                <c:pt idx="82">
                  <c:v>13.218894000000001</c:v>
                </c:pt>
                <c:pt idx="83">
                  <c:v>13.861856</c:v>
                </c:pt>
                <c:pt idx="84">
                  <c:v>14.560321</c:v>
                </c:pt>
                <c:pt idx="85">
                  <c:v>15.283078</c:v>
                </c:pt>
                <c:pt idx="86">
                  <c:v>15.933562999999999</c:v>
                </c:pt>
                <c:pt idx="87">
                  <c:v>16.479551000000001</c:v>
                </c:pt>
                <c:pt idx="88">
                  <c:v>16.652028999999999</c:v>
                </c:pt>
                <c:pt idx="89">
                  <c:v>16.602530999999999</c:v>
                </c:pt>
                <c:pt idx="90">
                  <c:v>16.418261999999999</c:v>
                </c:pt>
                <c:pt idx="91">
                  <c:v>16.312677000000001</c:v>
                </c:pt>
                <c:pt idx="92">
                  <c:v>16.277100000000001</c:v>
                </c:pt>
                <c:pt idx="93">
                  <c:v>16.295421999999999</c:v>
                </c:pt>
                <c:pt idx="94">
                  <c:v>16.481483000000001</c:v>
                </c:pt>
                <c:pt idx="95">
                  <c:v>16.397524000000001</c:v>
                </c:pt>
                <c:pt idx="96">
                  <c:v>16.099588000000001</c:v>
                </c:pt>
                <c:pt idx="97">
                  <c:v>15.384574000000001</c:v>
                </c:pt>
                <c:pt idx="98">
                  <c:v>14.812616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tx>
            <c:strRef>
              <c:f>'IP3'!$AM$2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25.825227999999999</c:v>
                </c:pt>
                <c:pt idx="1">
                  <c:v>24.20908</c:v>
                </c:pt>
                <c:pt idx="2">
                  <c:v>21.758368999999998</c:v>
                </c:pt>
                <c:pt idx="3">
                  <c:v>18.137074999999999</c:v>
                </c:pt>
                <c:pt idx="4">
                  <c:v>14.089052000000001</c:v>
                </c:pt>
                <c:pt idx="5">
                  <c:v>10.188908</c:v>
                </c:pt>
                <c:pt idx="6">
                  <c:v>7.8500462000000004</c:v>
                </c:pt>
                <c:pt idx="7">
                  <c:v>7.4246922</c:v>
                </c:pt>
                <c:pt idx="8">
                  <c:v>8.0121374000000003</c:v>
                </c:pt>
                <c:pt idx="9">
                  <c:v>8.9518889999999995</c:v>
                </c:pt>
                <c:pt idx="10">
                  <c:v>9.9287604999999992</c:v>
                </c:pt>
                <c:pt idx="11">
                  <c:v>10.830988</c:v>
                </c:pt>
                <c:pt idx="12">
                  <c:v>11.589714000000001</c:v>
                </c:pt>
                <c:pt idx="13">
                  <c:v>12.197155</c:v>
                </c:pt>
                <c:pt idx="14">
                  <c:v>12.725142</c:v>
                </c:pt>
                <c:pt idx="15">
                  <c:v>13.190161</c:v>
                </c:pt>
                <c:pt idx="16">
                  <c:v>13.520618000000001</c:v>
                </c:pt>
                <c:pt idx="17">
                  <c:v>13.525872</c:v>
                </c:pt>
                <c:pt idx="18">
                  <c:v>13.334291</c:v>
                </c:pt>
                <c:pt idx="19">
                  <c:v>13.214434000000001</c:v>
                </c:pt>
                <c:pt idx="20">
                  <c:v>13.391779</c:v>
                </c:pt>
                <c:pt idx="21">
                  <c:v>13.885645</c:v>
                </c:pt>
                <c:pt idx="22">
                  <c:v>14.717651999999999</c:v>
                </c:pt>
                <c:pt idx="23">
                  <c:v>15.717878000000001</c:v>
                </c:pt>
                <c:pt idx="24">
                  <c:v>16.538021000000001</c:v>
                </c:pt>
                <c:pt idx="25">
                  <c:v>17.118842999999998</c:v>
                </c:pt>
                <c:pt idx="26">
                  <c:v>17.651228</c:v>
                </c:pt>
                <c:pt idx="27">
                  <c:v>17.910769999999999</c:v>
                </c:pt>
                <c:pt idx="28">
                  <c:v>17.636654</c:v>
                </c:pt>
                <c:pt idx="29">
                  <c:v>16.890957</c:v>
                </c:pt>
                <c:pt idx="30">
                  <c:v>16.486633000000001</c:v>
                </c:pt>
                <c:pt idx="31">
                  <c:v>16.497668999999998</c:v>
                </c:pt>
                <c:pt idx="32">
                  <c:v>16.462688</c:v>
                </c:pt>
                <c:pt idx="33">
                  <c:v>16.494719</c:v>
                </c:pt>
                <c:pt idx="34">
                  <c:v>16.527104999999999</c:v>
                </c:pt>
                <c:pt idx="35">
                  <c:v>16.905121000000001</c:v>
                </c:pt>
                <c:pt idx="36">
                  <c:v>16.886702</c:v>
                </c:pt>
                <c:pt idx="37">
                  <c:v>16.899082</c:v>
                </c:pt>
                <c:pt idx="38">
                  <c:v>16.497450000000001</c:v>
                </c:pt>
                <c:pt idx="39">
                  <c:v>16.151786999999999</c:v>
                </c:pt>
                <c:pt idx="40">
                  <c:v>15.660545000000001</c:v>
                </c:pt>
                <c:pt idx="41">
                  <c:v>15.510695</c:v>
                </c:pt>
                <c:pt idx="42">
                  <c:v>15.501153</c:v>
                </c:pt>
                <c:pt idx="43">
                  <c:v>15.595553000000001</c:v>
                </c:pt>
                <c:pt idx="44">
                  <c:v>15.595319999999999</c:v>
                </c:pt>
                <c:pt idx="45">
                  <c:v>15.535663</c:v>
                </c:pt>
                <c:pt idx="46">
                  <c:v>15.437167000000001</c:v>
                </c:pt>
                <c:pt idx="47">
                  <c:v>15.428879</c:v>
                </c:pt>
                <c:pt idx="48">
                  <c:v>15.571490000000001</c:v>
                </c:pt>
                <c:pt idx="49">
                  <c:v>16.024021000000001</c:v>
                </c:pt>
                <c:pt idx="50">
                  <c:v>16.388497999999998</c:v>
                </c:pt>
                <c:pt idx="51">
                  <c:v>17.043028</c:v>
                </c:pt>
                <c:pt idx="52">
                  <c:v>17.294483</c:v>
                </c:pt>
                <c:pt idx="53">
                  <c:v>17.819203999999999</c:v>
                </c:pt>
                <c:pt idx="54">
                  <c:v>17.513248000000001</c:v>
                </c:pt>
                <c:pt idx="55">
                  <c:v>17.008016999999999</c:v>
                </c:pt>
                <c:pt idx="56">
                  <c:v>16.006931000000002</c:v>
                </c:pt>
                <c:pt idx="57">
                  <c:v>15.422148999999999</c:v>
                </c:pt>
                <c:pt idx="58">
                  <c:v>15.102665999999999</c:v>
                </c:pt>
                <c:pt idx="59">
                  <c:v>15.021874</c:v>
                </c:pt>
                <c:pt idx="60">
                  <c:v>15.068339999999999</c:v>
                </c:pt>
                <c:pt idx="61">
                  <c:v>15.277925</c:v>
                </c:pt>
                <c:pt idx="62">
                  <c:v>15.716208</c:v>
                </c:pt>
                <c:pt idx="63">
                  <c:v>16.003081999999999</c:v>
                </c:pt>
                <c:pt idx="64">
                  <c:v>16.257555</c:v>
                </c:pt>
                <c:pt idx="65">
                  <c:v>16.212242</c:v>
                </c:pt>
                <c:pt idx="66">
                  <c:v>16.153324000000001</c:v>
                </c:pt>
                <c:pt idx="67">
                  <c:v>15.893516999999999</c:v>
                </c:pt>
                <c:pt idx="68">
                  <c:v>15.633896999999999</c:v>
                </c:pt>
                <c:pt idx="69">
                  <c:v>15.242163</c:v>
                </c:pt>
                <c:pt idx="70">
                  <c:v>14.813105</c:v>
                </c:pt>
                <c:pt idx="71">
                  <c:v>14.409435999999999</c:v>
                </c:pt>
                <c:pt idx="72">
                  <c:v>14.07586</c:v>
                </c:pt>
                <c:pt idx="73">
                  <c:v>13.685364999999999</c:v>
                </c:pt>
                <c:pt idx="74">
                  <c:v>13.322238</c:v>
                </c:pt>
                <c:pt idx="75">
                  <c:v>13.078132999999999</c:v>
                </c:pt>
                <c:pt idx="76">
                  <c:v>12.772593000000001</c:v>
                </c:pt>
                <c:pt idx="77">
                  <c:v>12.407708</c:v>
                </c:pt>
                <c:pt idx="78">
                  <c:v>12.028294000000001</c:v>
                </c:pt>
                <c:pt idx="79">
                  <c:v>11.892431999999999</c:v>
                </c:pt>
                <c:pt idx="80">
                  <c:v>11.99872</c:v>
                </c:pt>
                <c:pt idx="81">
                  <c:v>12.191736000000001</c:v>
                </c:pt>
                <c:pt idx="82">
                  <c:v>12.530806999999999</c:v>
                </c:pt>
                <c:pt idx="83">
                  <c:v>13.064556</c:v>
                </c:pt>
                <c:pt idx="84">
                  <c:v>13.616823</c:v>
                </c:pt>
                <c:pt idx="85">
                  <c:v>14.162425000000001</c:v>
                </c:pt>
                <c:pt idx="86">
                  <c:v>14.596503</c:v>
                </c:pt>
                <c:pt idx="87">
                  <c:v>15.057308000000001</c:v>
                </c:pt>
                <c:pt idx="88">
                  <c:v>15.304150999999999</c:v>
                </c:pt>
                <c:pt idx="89">
                  <c:v>15.553044</c:v>
                </c:pt>
                <c:pt idx="90">
                  <c:v>15.714324</c:v>
                </c:pt>
                <c:pt idx="91">
                  <c:v>16.023803999999998</c:v>
                </c:pt>
                <c:pt idx="92">
                  <c:v>16.360077</c:v>
                </c:pt>
                <c:pt idx="93">
                  <c:v>16.71875</c:v>
                </c:pt>
                <c:pt idx="94">
                  <c:v>17.171168999999999</c:v>
                </c:pt>
                <c:pt idx="95">
                  <c:v>17.360420000000001</c:v>
                </c:pt>
                <c:pt idx="96">
                  <c:v>17.248016</c:v>
                </c:pt>
                <c:pt idx="97">
                  <c:v>16.621416</c:v>
                </c:pt>
                <c:pt idx="98">
                  <c:v>16.038485999999999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'IP3'!$AP$2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26.155709999999999</c:v>
                </c:pt>
                <c:pt idx="1">
                  <c:v>24.639313000000001</c:v>
                </c:pt>
                <c:pt idx="2">
                  <c:v>21.929673999999999</c:v>
                </c:pt>
                <c:pt idx="3">
                  <c:v>18.300972000000002</c:v>
                </c:pt>
                <c:pt idx="4">
                  <c:v>13.722975</c:v>
                </c:pt>
                <c:pt idx="5">
                  <c:v>9.6787986999999998</c:v>
                </c:pt>
                <c:pt idx="6">
                  <c:v>7.2938590000000003</c:v>
                </c:pt>
                <c:pt idx="7">
                  <c:v>6.9279336999999996</c:v>
                </c:pt>
                <c:pt idx="8">
                  <c:v>7.5435977000000003</c:v>
                </c:pt>
                <c:pt idx="9">
                  <c:v>8.4890337000000002</c:v>
                </c:pt>
                <c:pt idx="10">
                  <c:v>9.4284811000000008</c:v>
                </c:pt>
                <c:pt idx="11">
                  <c:v>10.308306999999999</c:v>
                </c:pt>
                <c:pt idx="12">
                  <c:v>11.093927000000001</c:v>
                </c:pt>
                <c:pt idx="13">
                  <c:v>11.746297</c:v>
                </c:pt>
                <c:pt idx="14">
                  <c:v>12.350349</c:v>
                </c:pt>
                <c:pt idx="15">
                  <c:v>12.881364</c:v>
                </c:pt>
                <c:pt idx="16">
                  <c:v>13.250342</c:v>
                </c:pt>
                <c:pt idx="17">
                  <c:v>13.2197</c:v>
                </c:pt>
                <c:pt idx="18">
                  <c:v>13.028111000000001</c:v>
                </c:pt>
                <c:pt idx="19">
                  <c:v>13.007028</c:v>
                </c:pt>
                <c:pt idx="20">
                  <c:v>13.289471000000001</c:v>
                </c:pt>
                <c:pt idx="21">
                  <c:v>13.826991</c:v>
                </c:pt>
                <c:pt idx="22">
                  <c:v>14.600987</c:v>
                </c:pt>
                <c:pt idx="23">
                  <c:v>15.433273</c:v>
                </c:pt>
                <c:pt idx="24">
                  <c:v>16.107683000000002</c:v>
                </c:pt>
                <c:pt idx="25">
                  <c:v>16.734209</c:v>
                </c:pt>
                <c:pt idx="26">
                  <c:v>17.553608000000001</c:v>
                </c:pt>
                <c:pt idx="27">
                  <c:v>18.087240000000001</c:v>
                </c:pt>
                <c:pt idx="28">
                  <c:v>17.85153</c:v>
                </c:pt>
                <c:pt idx="29">
                  <c:v>16.973344999999998</c:v>
                </c:pt>
                <c:pt idx="30">
                  <c:v>16.418603999999998</c:v>
                </c:pt>
                <c:pt idx="31">
                  <c:v>16.177212000000001</c:v>
                </c:pt>
                <c:pt idx="32">
                  <c:v>16.126389</c:v>
                </c:pt>
                <c:pt idx="33">
                  <c:v>16.109553999999999</c:v>
                </c:pt>
                <c:pt idx="34">
                  <c:v>16.234545000000001</c:v>
                </c:pt>
                <c:pt idx="35">
                  <c:v>16.484268</c:v>
                </c:pt>
                <c:pt idx="36">
                  <c:v>16.403151000000001</c:v>
                </c:pt>
                <c:pt idx="37">
                  <c:v>16.396605999999998</c:v>
                </c:pt>
                <c:pt idx="38">
                  <c:v>15.980295999999999</c:v>
                </c:pt>
                <c:pt idx="39">
                  <c:v>15.692012</c:v>
                </c:pt>
                <c:pt idx="40">
                  <c:v>15.291224</c:v>
                </c:pt>
                <c:pt idx="41">
                  <c:v>15.230873000000001</c:v>
                </c:pt>
                <c:pt idx="42">
                  <c:v>15.245628</c:v>
                </c:pt>
                <c:pt idx="43">
                  <c:v>15.344901</c:v>
                </c:pt>
                <c:pt idx="44">
                  <c:v>15.457564</c:v>
                </c:pt>
                <c:pt idx="45">
                  <c:v>15.464365000000001</c:v>
                </c:pt>
                <c:pt idx="46">
                  <c:v>15.437797</c:v>
                </c:pt>
                <c:pt idx="47">
                  <c:v>15.426847</c:v>
                </c:pt>
                <c:pt idx="48">
                  <c:v>15.618395</c:v>
                </c:pt>
                <c:pt idx="49">
                  <c:v>16.085373000000001</c:v>
                </c:pt>
                <c:pt idx="50">
                  <c:v>16.496562999999998</c:v>
                </c:pt>
                <c:pt idx="51">
                  <c:v>17.171863999999999</c:v>
                </c:pt>
                <c:pt idx="52">
                  <c:v>17.430406999999999</c:v>
                </c:pt>
                <c:pt idx="53">
                  <c:v>17.946269999999998</c:v>
                </c:pt>
                <c:pt idx="54">
                  <c:v>17.693619000000002</c:v>
                </c:pt>
                <c:pt idx="55">
                  <c:v>17.207626000000001</c:v>
                </c:pt>
                <c:pt idx="56">
                  <c:v>16.075372999999999</c:v>
                </c:pt>
                <c:pt idx="57">
                  <c:v>15.253584999999999</c:v>
                </c:pt>
                <c:pt idx="58">
                  <c:v>14.796308</c:v>
                </c:pt>
                <c:pt idx="59">
                  <c:v>14.691312</c:v>
                </c:pt>
                <c:pt idx="60">
                  <c:v>14.766114</c:v>
                </c:pt>
                <c:pt idx="61">
                  <c:v>15.003854</c:v>
                </c:pt>
                <c:pt idx="62">
                  <c:v>15.591564</c:v>
                </c:pt>
                <c:pt idx="63">
                  <c:v>16.008780999999999</c:v>
                </c:pt>
                <c:pt idx="64">
                  <c:v>16.360233000000001</c:v>
                </c:pt>
                <c:pt idx="65">
                  <c:v>16.300539000000001</c:v>
                </c:pt>
                <c:pt idx="66">
                  <c:v>16.247263</c:v>
                </c:pt>
                <c:pt idx="67">
                  <c:v>16.018114000000001</c:v>
                </c:pt>
                <c:pt idx="68">
                  <c:v>15.781449</c:v>
                </c:pt>
                <c:pt idx="69">
                  <c:v>15.369718000000001</c:v>
                </c:pt>
                <c:pt idx="70">
                  <c:v>14.887029999999999</c:v>
                </c:pt>
                <c:pt idx="71">
                  <c:v>14.452368999999999</c:v>
                </c:pt>
                <c:pt idx="72">
                  <c:v>14.113144</c:v>
                </c:pt>
                <c:pt idx="73">
                  <c:v>13.695233</c:v>
                </c:pt>
                <c:pt idx="74">
                  <c:v>13.322564</c:v>
                </c:pt>
                <c:pt idx="75">
                  <c:v>13.182731</c:v>
                </c:pt>
                <c:pt idx="76">
                  <c:v>12.985139999999999</c:v>
                </c:pt>
                <c:pt idx="77">
                  <c:v>12.688745000000001</c:v>
                </c:pt>
                <c:pt idx="78">
                  <c:v>12.231422</c:v>
                </c:pt>
                <c:pt idx="79">
                  <c:v>12.043588</c:v>
                </c:pt>
                <c:pt idx="80">
                  <c:v>12.050001</c:v>
                </c:pt>
                <c:pt idx="81">
                  <c:v>12.194126000000001</c:v>
                </c:pt>
                <c:pt idx="82">
                  <c:v>12.455728000000001</c:v>
                </c:pt>
                <c:pt idx="83">
                  <c:v>12.872301</c:v>
                </c:pt>
                <c:pt idx="84">
                  <c:v>13.271430000000001</c:v>
                </c:pt>
                <c:pt idx="85">
                  <c:v>13.651242999999999</c:v>
                </c:pt>
                <c:pt idx="86">
                  <c:v>13.948524000000001</c:v>
                </c:pt>
                <c:pt idx="87">
                  <c:v>14.314069999999999</c:v>
                </c:pt>
                <c:pt idx="88">
                  <c:v>14.552446</c:v>
                </c:pt>
                <c:pt idx="89">
                  <c:v>14.942834</c:v>
                </c:pt>
                <c:pt idx="90">
                  <c:v>15.327264</c:v>
                </c:pt>
                <c:pt idx="91">
                  <c:v>15.860976000000001</c:v>
                </c:pt>
                <c:pt idx="92">
                  <c:v>16.430584</c:v>
                </c:pt>
                <c:pt idx="93">
                  <c:v>16.926027000000001</c:v>
                </c:pt>
                <c:pt idx="94">
                  <c:v>17.419443000000001</c:v>
                </c:pt>
                <c:pt idx="95">
                  <c:v>17.61149</c:v>
                </c:pt>
                <c:pt idx="96">
                  <c:v>17.637671000000001</c:v>
                </c:pt>
                <c:pt idx="97">
                  <c:v>17.125366</c:v>
                </c:pt>
                <c:pt idx="98">
                  <c:v>16.624706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6.2959183673468999</c:v>
                      </c:pt>
                      <c:pt idx="2">
                        <c:v>6.5918367346939002</c:v>
                      </c:pt>
                      <c:pt idx="3">
                        <c:v>6.8877551020408001</c:v>
                      </c:pt>
                      <c:pt idx="4">
                        <c:v>7.1836734693878004</c:v>
                      </c:pt>
                      <c:pt idx="5">
                        <c:v>7.4795918367347003</c:v>
                      </c:pt>
                      <c:pt idx="6">
                        <c:v>7.7755102040816002</c:v>
                      </c:pt>
                      <c:pt idx="7">
                        <c:v>8.0714285714285996</c:v>
                      </c:pt>
                      <c:pt idx="8">
                        <c:v>8.3673469387754995</c:v>
                      </c:pt>
                      <c:pt idx="9">
                        <c:v>8.6632653061223994</c:v>
                      </c:pt>
                      <c:pt idx="10">
                        <c:v>8.9591836734694006</c:v>
                      </c:pt>
                      <c:pt idx="11">
                        <c:v>9.2551020408162987</c:v>
                      </c:pt>
                      <c:pt idx="12">
                        <c:v>9.5510204081632999</c:v>
                      </c:pt>
                      <c:pt idx="13">
                        <c:v>9.8469387755101998</c:v>
                      </c:pt>
                      <c:pt idx="14">
                        <c:v>10.142857142857</c:v>
                      </c:pt>
                      <c:pt idx="15">
                        <c:v>10.438775510204</c:v>
                      </c:pt>
                      <c:pt idx="16">
                        <c:v>10.734693877551001</c:v>
                      </c:pt>
                      <c:pt idx="17">
                        <c:v>11.030612244898</c:v>
                      </c:pt>
                      <c:pt idx="18">
                        <c:v>11.326530612245001</c:v>
                      </c:pt>
                      <c:pt idx="19">
                        <c:v>11.622448979591999</c:v>
                      </c:pt>
                      <c:pt idx="20">
                        <c:v>11.918367346938998</c:v>
                      </c:pt>
                      <c:pt idx="21">
                        <c:v>12.214285714286</c:v>
                      </c:pt>
                      <c:pt idx="22">
                        <c:v>12.510204081632999</c:v>
                      </c:pt>
                      <c:pt idx="23">
                        <c:v>12.80612244898</c:v>
                      </c:pt>
                      <c:pt idx="24">
                        <c:v>13.102040816326999</c:v>
                      </c:pt>
                      <c:pt idx="25">
                        <c:v>13.397959183673001</c:v>
                      </c:pt>
                      <c:pt idx="26">
                        <c:v>13.69387755102</c:v>
                      </c:pt>
                      <c:pt idx="27">
                        <c:v>13.989795918367001</c:v>
                      </c:pt>
                      <c:pt idx="28">
                        <c:v>14.285714285714</c:v>
                      </c:pt>
                      <c:pt idx="29">
                        <c:v>14.581632653061002</c:v>
                      </c:pt>
                      <c:pt idx="30">
                        <c:v>14.877551020408001</c:v>
                      </c:pt>
                      <c:pt idx="31">
                        <c:v>15.173469387754999</c:v>
                      </c:pt>
                      <c:pt idx="32">
                        <c:v>15.469387755102</c:v>
                      </c:pt>
                      <c:pt idx="33">
                        <c:v>15.765306122448999</c:v>
                      </c:pt>
                      <c:pt idx="34">
                        <c:v>16.061224489796</c:v>
                      </c:pt>
                      <c:pt idx="35">
                        <c:v>16.357142857143</c:v>
                      </c:pt>
                      <c:pt idx="36">
                        <c:v>16.653061224489999</c:v>
                      </c:pt>
                      <c:pt idx="37">
                        <c:v>16.948979591836999</c:v>
                      </c:pt>
                      <c:pt idx="38">
                        <c:v>17.244897959183998</c:v>
                      </c:pt>
                      <c:pt idx="39">
                        <c:v>17.540816326530997</c:v>
                      </c:pt>
                      <c:pt idx="40">
                        <c:v>17.836734693877997</c:v>
                      </c:pt>
                      <c:pt idx="41">
                        <c:v>18.132653061223998</c:v>
                      </c:pt>
                      <c:pt idx="42">
                        <c:v>18.428571428571001</c:v>
                      </c:pt>
                      <c:pt idx="43">
                        <c:v>18.724489795918</c:v>
                      </c:pt>
                      <c:pt idx="44">
                        <c:v>19.020408163265</c:v>
                      </c:pt>
                      <c:pt idx="45">
                        <c:v>19.316326530611999</c:v>
                      </c:pt>
                      <c:pt idx="46">
                        <c:v>19.612244897958998</c:v>
                      </c:pt>
                      <c:pt idx="47">
                        <c:v>19.908163265306001</c:v>
                      </c:pt>
                      <c:pt idx="48">
                        <c:v>20.204081632653001</c:v>
                      </c:pt>
                      <c:pt idx="49">
                        <c:v>20.5</c:v>
                      </c:pt>
                      <c:pt idx="50">
                        <c:v>20.795918367346999</c:v>
                      </c:pt>
                      <c:pt idx="51">
                        <c:v>21.091836734693999</c:v>
                      </c:pt>
                      <c:pt idx="52">
                        <c:v>21.387755102041002</c:v>
                      </c:pt>
                      <c:pt idx="53">
                        <c:v>21.683673469388001</c:v>
                      </c:pt>
                      <c:pt idx="54">
                        <c:v>21.979591836735</c:v>
                      </c:pt>
                      <c:pt idx="55">
                        <c:v>22.275510204082</c:v>
                      </c:pt>
                      <c:pt idx="56">
                        <c:v>22.571428571428999</c:v>
                      </c:pt>
                      <c:pt idx="57">
                        <c:v>22.867346938776002</c:v>
                      </c:pt>
                      <c:pt idx="58">
                        <c:v>23.163265306122003</c:v>
                      </c:pt>
                      <c:pt idx="59">
                        <c:v>23.459183673469003</c:v>
                      </c:pt>
                      <c:pt idx="60">
                        <c:v>23.755102040816002</c:v>
                      </c:pt>
                      <c:pt idx="61">
                        <c:v>24.051020408162998</c:v>
                      </c:pt>
                      <c:pt idx="62">
                        <c:v>24.346938775509997</c:v>
                      </c:pt>
                      <c:pt idx="63">
                        <c:v>24.642857142856997</c:v>
                      </c:pt>
                      <c:pt idx="64">
                        <c:v>24.938775510204</c:v>
                      </c:pt>
                      <c:pt idx="65">
                        <c:v>25.234693877550999</c:v>
                      </c:pt>
                      <c:pt idx="66">
                        <c:v>25.530612244897998</c:v>
                      </c:pt>
                      <c:pt idx="67">
                        <c:v>25.826530612244998</c:v>
                      </c:pt>
                      <c:pt idx="68">
                        <c:v>26.122448979592001</c:v>
                      </c:pt>
                      <c:pt idx="69">
                        <c:v>26.418367346939</c:v>
                      </c:pt>
                      <c:pt idx="70">
                        <c:v>26.714285714286</c:v>
                      </c:pt>
                      <c:pt idx="71">
                        <c:v>27.010204081632999</c:v>
                      </c:pt>
                      <c:pt idx="72">
                        <c:v>27.306122448979998</c:v>
                      </c:pt>
                      <c:pt idx="73">
                        <c:v>27.602040816327001</c:v>
                      </c:pt>
                      <c:pt idx="74">
                        <c:v>27.897959183672999</c:v>
                      </c:pt>
                      <c:pt idx="75">
                        <c:v>28.193877551020002</c:v>
                      </c:pt>
                      <c:pt idx="76">
                        <c:v>28.489795918367001</c:v>
                      </c:pt>
                      <c:pt idx="77">
                        <c:v>28.785714285714</c:v>
                      </c:pt>
                      <c:pt idx="78">
                        <c:v>29.081632653061</c:v>
                      </c:pt>
                      <c:pt idx="79">
                        <c:v>29.377551020407999</c:v>
                      </c:pt>
                      <c:pt idx="80">
                        <c:v>29.673469387755002</c:v>
                      </c:pt>
                      <c:pt idx="81">
                        <c:v>29.969387755102002</c:v>
                      </c:pt>
                      <c:pt idx="82">
                        <c:v>30.265306122449001</c:v>
                      </c:pt>
                      <c:pt idx="83">
                        <c:v>30.561224489796</c:v>
                      </c:pt>
                      <c:pt idx="84">
                        <c:v>30.857142857143003</c:v>
                      </c:pt>
                      <c:pt idx="85">
                        <c:v>31.153061224490003</c:v>
                      </c:pt>
                      <c:pt idx="86">
                        <c:v>31.448979591837002</c:v>
                      </c:pt>
                      <c:pt idx="87">
                        <c:v>31.744897959183998</c:v>
                      </c:pt>
                      <c:pt idx="88">
                        <c:v>32.040816326531001</c:v>
                      </c:pt>
                      <c:pt idx="89">
                        <c:v>32.336734693878</c:v>
                      </c:pt>
                      <c:pt idx="90">
                        <c:v>32.632653061223998</c:v>
                      </c:pt>
                      <c:pt idx="91">
                        <c:v>32.928571428570997</c:v>
                      </c:pt>
                      <c:pt idx="92">
                        <c:v>33.224489795917997</c:v>
                      </c:pt>
                      <c:pt idx="93">
                        <c:v>33.520408163264996</c:v>
                      </c:pt>
                      <c:pt idx="94">
                        <c:v>33.816326530612002</c:v>
                      </c:pt>
                      <c:pt idx="95">
                        <c:v>34.112244897959002</c:v>
                      </c:pt>
                      <c:pt idx="96">
                        <c:v>34.408163265306001</c:v>
                      </c:pt>
                      <c:pt idx="97">
                        <c:v>34.704081632653001</c:v>
                      </c:pt>
                      <c:pt idx="98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C44-4FCF-B507-FB2C7832E5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'IP3'!$AU$5:$AU$103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6.2959183673468999</c:v>
                      </c:pt>
                      <c:pt idx="2">
                        <c:v>6.5918367346939002</c:v>
                      </c:pt>
                      <c:pt idx="3">
                        <c:v>6.8877551020408001</c:v>
                      </c:pt>
                      <c:pt idx="4">
                        <c:v>7.1836734693878004</c:v>
                      </c:pt>
                      <c:pt idx="5">
                        <c:v>7.4795918367347003</c:v>
                      </c:pt>
                      <c:pt idx="6">
                        <c:v>7.7755102040816002</c:v>
                      </c:pt>
                      <c:pt idx="7">
                        <c:v>8.0714285714285996</c:v>
                      </c:pt>
                      <c:pt idx="8">
                        <c:v>8.3673469387754995</c:v>
                      </c:pt>
                      <c:pt idx="9">
                        <c:v>8.6632653061223994</c:v>
                      </c:pt>
                      <c:pt idx="10">
                        <c:v>8.9591836734694006</c:v>
                      </c:pt>
                      <c:pt idx="11">
                        <c:v>9.2551020408162987</c:v>
                      </c:pt>
                      <c:pt idx="12">
                        <c:v>9.5510204081632999</c:v>
                      </c:pt>
                      <c:pt idx="13">
                        <c:v>9.8469387755101998</c:v>
                      </c:pt>
                      <c:pt idx="14">
                        <c:v>10.142857142857</c:v>
                      </c:pt>
                      <c:pt idx="15">
                        <c:v>10.438775510204</c:v>
                      </c:pt>
                      <c:pt idx="16">
                        <c:v>10.734693877551001</c:v>
                      </c:pt>
                      <c:pt idx="17">
                        <c:v>11.030612244898</c:v>
                      </c:pt>
                      <c:pt idx="18">
                        <c:v>11.326530612245001</c:v>
                      </c:pt>
                      <c:pt idx="19">
                        <c:v>11.622448979591999</c:v>
                      </c:pt>
                      <c:pt idx="20">
                        <c:v>11.918367346938998</c:v>
                      </c:pt>
                      <c:pt idx="21">
                        <c:v>12.214285714286</c:v>
                      </c:pt>
                      <c:pt idx="22">
                        <c:v>12.510204081632999</c:v>
                      </c:pt>
                      <c:pt idx="23">
                        <c:v>12.80612244898</c:v>
                      </c:pt>
                      <c:pt idx="24">
                        <c:v>13.102040816326999</c:v>
                      </c:pt>
                      <c:pt idx="25">
                        <c:v>13.397959183673001</c:v>
                      </c:pt>
                      <c:pt idx="26">
                        <c:v>13.69387755102</c:v>
                      </c:pt>
                      <c:pt idx="27">
                        <c:v>13.989795918367001</c:v>
                      </c:pt>
                      <c:pt idx="28">
                        <c:v>14.285714285714</c:v>
                      </c:pt>
                      <c:pt idx="29">
                        <c:v>14.581632653061002</c:v>
                      </c:pt>
                      <c:pt idx="30">
                        <c:v>14.877551020408001</c:v>
                      </c:pt>
                      <c:pt idx="31">
                        <c:v>15.173469387754999</c:v>
                      </c:pt>
                      <c:pt idx="32">
                        <c:v>15.469387755102</c:v>
                      </c:pt>
                      <c:pt idx="33">
                        <c:v>15.765306122448999</c:v>
                      </c:pt>
                      <c:pt idx="34">
                        <c:v>16.061224489796</c:v>
                      </c:pt>
                      <c:pt idx="35">
                        <c:v>16.357142857143</c:v>
                      </c:pt>
                      <c:pt idx="36">
                        <c:v>16.653061224489999</c:v>
                      </c:pt>
                      <c:pt idx="37">
                        <c:v>16.948979591836999</c:v>
                      </c:pt>
                      <c:pt idx="38">
                        <c:v>17.244897959183998</c:v>
                      </c:pt>
                      <c:pt idx="39">
                        <c:v>17.540816326530997</c:v>
                      </c:pt>
                      <c:pt idx="40">
                        <c:v>17.836734693877997</c:v>
                      </c:pt>
                      <c:pt idx="41">
                        <c:v>18.132653061223998</c:v>
                      </c:pt>
                      <c:pt idx="42">
                        <c:v>18.428571428571001</c:v>
                      </c:pt>
                      <c:pt idx="43">
                        <c:v>18.724489795918</c:v>
                      </c:pt>
                      <c:pt idx="44">
                        <c:v>19.020408163265</c:v>
                      </c:pt>
                      <c:pt idx="45">
                        <c:v>19.316326530611999</c:v>
                      </c:pt>
                      <c:pt idx="46">
                        <c:v>19.612244897958998</c:v>
                      </c:pt>
                      <c:pt idx="47">
                        <c:v>19.908163265306001</c:v>
                      </c:pt>
                      <c:pt idx="48">
                        <c:v>20.204081632653001</c:v>
                      </c:pt>
                      <c:pt idx="49">
                        <c:v>20.5</c:v>
                      </c:pt>
                      <c:pt idx="50">
                        <c:v>20.795918367346999</c:v>
                      </c:pt>
                      <c:pt idx="51">
                        <c:v>21.091836734693999</c:v>
                      </c:pt>
                      <c:pt idx="52">
                        <c:v>21.387755102041002</c:v>
                      </c:pt>
                      <c:pt idx="53">
                        <c:v>21.683673469388001</c:v>
                      </c:pt>
                      <c:pt idx="54">
                        <c:v>21.979591836735</c:v>
                      </c:pt>
                      <c:pt idx="55">
                        <c:v>22.275510204082</c:v>
                      </c:pt>
                      <c:pt idx="56">
                        <c:v>22.571428571428999</c:v>
                      </c:pt>
                      <c:pt idx="57">
                        <c:v>22.867346938776002</c:v>
                      </c:pt>
                      <c:pt idx="58">
                        <c:v>23.163265306122003</c:v>
                      </c:pt>
                      <c:pt idx="59">
                        <c:v>23.459183673469003</c:v>
                      </c:pt>
                      <c:pt idx="60">
                        <c:v>23.755102040816002</c:v>
                      </c:pt>
                      <c:pt idx="61">
                        <c:v>24.051020408162998</c:v>
                      </c:pt>
                      <c:pt idx="62">
                        <c:v>24.346938775509997</c:v>
                      </c:pt>
                      <c:pt idx="63">
                        <c:v>24.642857142856997</c:v>
                      </c:pt>
                      <c:pt idx="64">
                        <c:v>24.938775510204</c:v>
                      </c:pt>
                      <c:pt idx="65">
                        <c:v>25.234693877550999</c:v>
                      </c:pt>
                      <c:pt idx="66">
                        <c:v>25.530612244897998</c:v>
                      </c:pt>
                      <c:pt idx="67">
                        <c:v>25.826530612244998</c:v>
                      </c:pt>
                      <c:pt idx="68">
                        <c:v>26.122448979592001</c:v>
                      </c:pt>
                      <c:pt idx="69">
                        <c:v>26.418367346939</c:v>
                      </c:pt>
                      <c:pt idx="70">
                        <c:v>26.714285714286</c:v>
                      </c:pt>
                      <c:pt idx="71">
                        <c:v>27.010204081632999</c:v>
                      </c:pt>
                      <c:pt idx="72">
                        <c:v>27.306122448979998</c:v>
                      </c:pt>
                      <c:pt idx="73">
                        <c:v>27.602040816327001</c:v>
                      </c:pt>
                      <c:pt idx="74">
                        <c:v>27.897959183672999</c:v>
                      </c:pt>
                      <c:pt idx="75">
                        <c:v>28.193877551020002</c:v>
                      </c:pt>
                      <c:pt idx="76">
                        <c:v>28.489795918367001</c:v>
                      </c:pt>
                      <c:pt idx="77">
                        <c:v>28.785714285714</c:v>
                      </c:pt>
                      <c:pt idx="78">
                        <c:v>29.081632653061</c:v>
                      </c:pt>
                      <c:pt idx="79">
                        <c:v>29.377551020407999</c:v>
                      </c:pt>
                      <c:pt idx="80">
                        <c:v>29.673469387755002</c:v>
                      </c:pt>
                      <c:pt idx="81">
                        <c:v>29.969387755102002</c:v>
                      </c:pt>
                      <c:pt idx="82">
                        <c:v>30.265306122449001</c:v>
                      </c:pt>
                      <c:pt idx="83">
                        <c:v>30.561224489796</c:v>
                      </c:pt>
                      <c:pt idx="84">
                        <c:v>30.857142857143003</c:v>
                      </c:pt>
                      <c:pt idx="85">
                        <c:v>31.153061224490003</c:v>
                      </c:pt>
                      <c:pt idx="86">
                        <c:v>31.448979591837002</c:v>
                      </c:pt>
                      <c:pt idx="87">
                        <c:v>31.744897959183998</c:v>
                      </c:pt>
                      <c:pt idx="88">
                        <c:v>32.040816326531001</c:v>
                      </c:pt>
                      <c:pt idx="89">
                        <c:v>32.336734693878</c:v>
                      </c:pt>
                      <c:pt idx="90">
                        <c:v>32.632653061223998</c:v>
                      </c:pt>
                      <c:pt idx="91">
                        <c:v>32.928571428570997</c:v>
                      </c:pt>
                      <c:pt idx="92">
                        <c:v>33.224489795917997</c:v>
                      </c:pt>
                      <c:pt idx="93">
                        <c:v>33.520408163264996</c:v>
                      </c:pt>
                      <c:pt idx="94">
                        <c:v>33.816326530612002</c:v>
                      </c:pt>
                      <c:pt idx="95">
                        <c:v>34.112244897959002</c:v>
                      </c:pt>
                      <c:pt idx="96">
                        <c:v>34.408163265306001</c:v>
                      </c:pt>
                      <c:pt idx="97">
                        <c:v>34.704081632653001</c:v>
                      </c:pt>
                      <c:pt idx="98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'IP3'!$AV$5:$AV$103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44-4FCF-B507-FB2C7832E5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'IP3'!$AX$5:$AX$103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'IP3'!$AY$5:$AY$103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86-4F72-A0E2-E7E0C92C2E0C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78628602152395"/>
          <c:y val="0.59509988334791486"/>
          <c:w val="0.19632955521060069"/>
          <c:h val="0.179591353164187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 (dBm)</a:t>
            </a:r>
          </a:p>
        </c:rich>
      </c:tx>
      <c:layout>
        <c:manualLayout>
          <c:xMode val="edge"/>
          <c:yMode val="edge"/>
          <c:x val="0.21693191207151147"/>
          <c:y val="9.479717813051145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3229665736227416E-2"/>
          <c:w val="0.76542713682528862"/>
          <c:h val="0.7160177894429863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-0.71094727999999996</c:v>
                </c:pt>
                <c:pt idx="1">
                  <c:v>-1.7178978</c:v>
                </c:pt>
                <c:pt idx="2">
                  <c:v>-3.3782649</c:v>
                </c:pt>
                <c:pt idx="3">
                  <c:v>-5.3228049000000004</c:v>
                </c:pt>
                <c:pt idx="4">
                  <c:v>-5.3158893999999997</c:v>
                </c:pt>
                <c:pt idx="5">
                  <c:v>-4.2352480999999997</c:v>
                </c:pt>
                <c:pt idx="6">
                  <c:v>-2.8770598999999999</c:v>
                </c:pt>
                <c:pt idx="7">
                  <c:v>-1.5870820999999999</c:v>
                </c:pt>
                <c:pt idx="8">
                  <c:v>-0.32955839999999997</c:v>
                </c:pt>
                <c:pt idx="9">
                  <c:v>0.78444910000000001</c:v>
                </c:pt>
                <c:pt idx="10">
                  <c:v>1.7286572</c:v>
                </c:pt>
                <c:pt idx="11">
                  <c:v>2.4758882999999998</c:v>
                </c:pt>
                <c:pt idx="12">
                  <c:v>3.1588723999999999</c:v>
                </c:pt>
                <c:pt idx="13">
                  <c:v>3.764786</c:v>
                </c:pt>
                <c:pt idx="14">
                  <c:v>4.3041748999999996</c:v>
                </c:pt>
                <c:pt idx="15">
                  <c:v>4.6266289</c:v>
                </c:pt>
                <c:pt idx="16">
                  <c:v>4.8945660999999996</c:v>
                </c:pt>
                <c:pt idx="17">
                  <c:v>5.0153384000000001</c:v>
                </c:pt>
                <c:pt idx="18">
                  <c:v>5.2524294999999999</c:v>
                </c:pt>
                <c:pt idx="19">
                  <c:v>5.6529297999999999</c:v>
                </c:pt>
                <c:pt idx="20">
                  <c:v>6.5492530000000002</c:v>
                </c:pt>
                <c:pt idx="21">
                  <c:v>7.5453891999999998</c:v>
                </c:pt>
                <c:pt idx="22">
                  <c:v>8.3032026000000005</c:v>
                </c:pt>
                <c:pt idx="23">
                  <c:v>8.5084639000000006</c:v>
                </c:pt>
                <c:pt idx="24">
                  <c:v>8.6528405999999993</c:v>
                </c:pt>
                <c:pt idx="25">
                  <c:v>8.9120331000000004</c:v>
                </c:pt>
                <c:pt idx="26">
                  <c:v>8.8932389999999995</c:v>
                </c:pt>
                <c:pt idx="27">
                  <c:v>8.2334327999999992</c:v>
                </c:pt>
                <c:pt idx="28">
                  <c:v>7.0750441999999998</c:v>
                </c:pt>
                <c:pt idx="29">
                  <c:v>6.0713530000000002</c:v>
                </c:pt>
                <c:pt idx="30">
                  <c:v>5.3867526000000003</c:v>
                </c:pt>
                <c:pt idx="31">
                  <c:v>4.9345888999999996</c:v>
                </c:pt>
                <c:pt idx="32">
                  <c:v>4.6277312999999998</c:v>
                </c:pt>
                <c:pt idx="33">
                  <c:v>4.3809127999999999</c:v>
                </c:pt>
                <c:pt idx="34">
                  <c:v>4.2964425000000004</c:v>
                </c:pt>
                <c:pt idx="35">
                  <c:v>4.3293318999999997</c:v>
                </c:pt>
                <c:pt idx="36">
                  <c:v>4.4608511999999996</c:v>
                </c:pt>
                <c:pt idx="37">
                  <c:v>4.6349349000000002</c:v>
                </c:pt>
                <c:pt idx="38">
                  <c:v>4.7100448999999998</c:v>
                </c:pt>
                <c:pt idx="39">
                  <c:v>4.7185717</c:v>
                </c:pt>
                <c:pt idx="40">
                  <c:v>4.6049623000000004</c:v>
                </c:pt>
                <c:pt idx="41">
                  <c:v>4.6586695000000002</c:v>
                </c:pt>
                <c:pt idx="42">
                  <c:v>4.9207397000000004</c:v>
                </c:pt>
                <c:pt idx="43">
                  <c:v>5.3278207999999996</c:v>
                </c:pt>
                <c:pt idx="44">
                  <c:v>5.7737335999999999</c:v>
                </c:pt>
                <c:pt idx="45">
                  <c:v>6.1934810000000002</c:v>
                </c:pt>
                <c:pt idx="46">
                  <c:v>6.6646314000000002</c:v>
                </c:pt>
                <c:pt idx="47">
                  <c:v>7.1260117999999997</c:v>
                </c:pt>
                <c:pt idx="48">
                  <c:v>7.6267762000000001</c:v>
                </c:pt>
                <c:pt idx="49">
                  <c:v>7.9056940000000004</c:v>
                </c:pt>
                <c:pt idx="50">
                  <c:v>8.1558007999999997</c:v>
                </c:pt>
                <c:pt idx="51">
                  <c:v>8.2406167999999997</c:v>
                </c:pt>
                <c:pt idx="52">
                  <c:v>8.3912420000000001</c:v>
                </c:pt>
                <c:pt idx="53">
                  <c:v>8.3278359999999996</c:v>
                </c:pt>
                <c:pt idx="54">
                  <c:v>8.2453231999999996</c:v>
                </c:pt>
                <c:pt idx="55">
                  <c:v>7.9923691999999997</c:v>
                </c:pt>
                <c:pt idx="56">
                  <c:v>7.5949401999999999</c:v>
                </c:pt>
                <c:pt idx="57">
                  <c:v>6.8876442999999998</c:v>
                </c:pt>
                <c:pt idx="58">
                  <c:v>6.2717285</c:v>
                </c:pt>
                <c:pt idx="59">
                  <c:v>5.8785448000000002</c:v>
                </c:pt>
                <c:pt idx="60">
                  <c:v>5.8686727999999997</c:v>
                </c:pt>
                <c:pt idx="61">
                  <c:v>5.9553136999999996</c:v>
                </c:pt>
                <c:pt idx="62">
                  <c:v>6.0394974000000001</c:v>
                </c:pt>
                <c:pt idx="63">
                  <c:v>6.0070838999999996</c:v>
                </c:pt>
                <c:pt idx="64">
                  <c:v>5.9514208000000002</c:v>
                </c:pt>
                <c:pt idx="65">
                  <c:v>5.8586372999999998</c:v>
                </c:pt>
                <c:pt idx="66">
                  <c:v>5.8234129000000001</c:v>
                </c:pt>
                <c:pt idx="67">
                  <c:v>5.8447522999999997</c:v>
                </c:pt>
                <c:pt idx="68">
                  <c:v>5.7762146000000003</c:v>
                </c:pt>
                <c:pt idx="69">
                  <c:v>5.6773404999999997</c:v>
                </c:pt>
                <c:pt idx="70">
                  <c:v>5.4724564999999998</c:v>
                </c:pt>
                <c:pt idx="71">
                  <c:v>5.3567524000000004</c:v>
                </c:pt>
                <c:pt idx="72">
                  <c:v>5.2984767000000002</c:v>
                </c:pt>
                <c:pt idx="73">
                  <c:v>5.1261172000000004</c:v>
                </c:pt>
                <c:pt idx="74">
                  <c:v>4.9986047999999998</c:v>
                </c:pt>
                <c:pt idx="75">
                  <c:v>4.9794787999999999</c:v>
                </c:pt>
                <c:pt idx="76">
                  <c:v>4.973897</c:v>
                </c:pt>
                <c:pt idx="77">
                  <c:v>4.7699379999999998</c:v>
                </c:pt>
                <c:pt idx="78">
                  <c:v>4.4470215</c:v>
                </c:pt>
                <c:pt idx="79">
                  <c:v>4.3391671000000001</c:v>
                </c:pt>
                <c:pt idx="80">
                  <c:v>4.4107713999999998</c:v>
                </c:pt>
                <c:pt idx="81">
                  <c:v>4.6203113</c:v>
                </c:pt>
                <c:pt idx="82">
                  <c:v>4.7875117999999999</c:v>
                </c:pt>
                <c:pt idx="83">
                  <c:v>4.9773774</c:v>
                </c:pt>
                <c:pt idx="84">
                  <c:v>5.1509209</c:v>
                </c:pt>
                <c:pt idx="85">
                  <c:v>5.3079223999999998</c:v>
                </c:pt>
                <c:pt idx="86">
                  <c:v>5.3965224999999997</c:v>
                </c:pt>
                <c:pt idx="87">
                  <c:v>5.3653950999999998</c:v>
                </c:pt>
                <c:pt idx="88">
                  <c:v>5.4669480000000004</c:v>
                </c:pt>
                <c:pt idx="89">
                  <c:v>5.7546248000000002</c:v>
                </c:pt>
                <c:pt idx="90">
                  <c:v>6.1053967</c:v>
                </c:pt>
                <c:pt idx="91">
                  <c:v>6.2274083999999998</c:v>
                </c:pt>
                <c:pt idx="92">
                  <c:v>6.2236098999999996</c:v>
                </c:pt>
                <c:pt idx="93">
                  <c:v>6.0279569999999998</c:v>
                </c:pt>
                <c:pt idx="94">
                  <c:v>5.9123745000000003</c:v>
                </c:pt>
                <c:pt idx="95">
                  <c:v>5.7371563999999999</c:v>
                </c:pt>
                <c:pt idx="96">
                  <c:v>5.7535143</c:v>
                </c:pt>
                <c:pt idx="97">
                  <c:v>5.646306</c:v>
                </c:pt>
                <c:pt idx="98">
                  <c:v>5.6062107000000001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-5.0529108000000003</c:v>
                </c:pt>
                <c:pt idx="1">
                  <c:v>-4.8099742000000001</c:v>
                </c:pt>
                <c:pt idx="2">
                  <c:v>-5.0798053999999997</c:v>
                </c:pt>
                <c:pt idx="3">
                  <c:v>-6.3176211999999996</c:v>
                </c:pt>
                <c:pt idx="4">
                  <c:v>-6.0942626000000004</c:v>
                </c:pt>
                <c:pt idx="5">
                  <c:v>-4.9563145999999998</c:v>
                </c:pt>
                <c:pt idx="6">
                  <c:v>-3.6053592999999999</c:v>
                </c:pt>
                <c:pt idx="7">
                  <c:v>-2.3415146</c:v>
                </c:pt>
                <c:pt idx="8">
                  <c:v>-1.0925969</c:v>
                </c:pt>
                <c:pt idx="9">
                  <c:v>5.2207742000000001E-2</c:v>
                </c:pt>
                <c:pt idx="10">
                  <c:v>1.1152632</c:v>
                </c:pt>
                <c:pt idx="11">
                  <c:v>1.9962279000000001</c:v>
                </c:pt>
                <c:pt idx="12">
                  <c:v>2.8104605999999999</c:v>
                </c:pt>
                <c:pt idx="13">
                  <c:v>3.4669957</c:v>
                </c:pt>
                <c:pt idx="14">
                  <c:v>4.0778084000000003</c:v>
                </c:pt>
                <c:pt idx="15">
                  <c:v>4.4411240000000003</c:v>
                </c:pt>
                <c:pt idx="16">
                  <c:v>4.7279061999999996</c:v>
                </c:pt>
                <c:pt idx="17">
                  <c:v>4.8179106999999997</c:v>
                </c:pt>
                <c:pt idx="18">
                  <c:v>5.0196991000000004</c:v>
                </c:pt>
                <c:pt idx="19">
                  <c:v>5.4592723999999997</c:v>
                </c:pt>
                <c:pt idx="20">
                  <c:v>6.3758726000000001</c:v>
                </c:pt>
                <c:pt idx="21">
                  <c:v>7.3053374</c:v>
                </c:pt>
                <c:pt idx="22">
                  <c:v>7.8429564999999997</c:v>
                </c:pt>
                <c:pt idx="23">
                  <c:v>7.9423795000000004</c:v>
                </c:pt>
                <c:pt idx="24">
                  <c:v>8.0976724999999998</c:v>
                </c:pt>
                <c:pt idx="25">
                  <c:v>8.3795661999999993</c:v>
                </c:pt>
                <c:pt idx="26">
                  <c:v>8.3764438999999999</c:v>
                </c:pt>
                <c:pt idx="27">
                  <c:v>7.6997160999999998</c:v>
                </c:pt>
                <c:pt idx="28">
                  <c:v>6.5370827</c:v>
                </c:pt>
                <c:pt idx="29">
                  <c:v>5.4149618000000004</c:v>
                </c:pt>
                <c:pt idx="30">
                  <c:v>4.6237674000000002</c:v>
                </c:pt>
                <c:pt idx="31">
                  <c:v>4.1619329</c:v>
                </c:pt>
                <c:pt idx="32">
                  <c:v>3.8306087999999998</c:v>
                </c:pt>
                <c:pt idx="33">
                  <c:v>3.6120763</c:v>
                </c:pt>
                <c:pt idx="34">
                  <c:v>3.5620611000000002</c:v>
                </c:pt>
                <c:pt idx="35">
                  <c:v>3.6504126000000001</c:v>
                </c:pt>
                <c:pt idx="36">
                  <c:v>3.7853333999999998</c:v>
                </c:pt>
                <c:pt idx="37">
                  <c:v>3.9101414999999999</c:v>
                </c:pt>
                <c:pt idx="38">
                  <c:v>3.9714029000000002</c:v>
                </c:pt>
                <c:pt idx="39">
                  <c:v>3.9968900999999999</c:v>
                </c:pt>
                <c:pt idx="40">
                  <c:v>3.9735529000000001</c:v>
                </c:pt>
                <c:pt idx="41">
                  <c:v>4.1579198999999996</c:v>
                </c:pt>
                <c:pt idx="42">
                  <c:v>4.5479608000000002</c:v>
                </c:pt>
                <c:pt idx="43">
                  <c:v>5.1140666000000001</c:v>
                </c:pt>
                <c:pt idx="44">
                  <c:v>5.6912208</c:v>
                </c:pt>
                <c:pt idx="45">
                  <c:v>6.2389555000000003</c:v>
                </c:pt>
                <c:pt idx="46">
                  <c:v>6.7306628000000002</c:v>
                </c:pt>
                <c:pt idx="47">
                  <c:v>7.1557731999999996</c:v>
                </c:pt>
                <c:pt idx="48">
                  <c:v>7.5873289000000002</c:v>
                </c:pt>
                <c:pt idx="49">
                  <c:v>7.7744808000000001</c:v>
                </c:pt>
                <c:pt idx="50">
                  <c:v>7.9593610999999997</c:v>
                </c:pt>
                <c:pt idx="51">
                  <c:v>7.9984026000000004</c:v>
                </c:pt>
                <c:pt idx="52">
                  <c:v>8.1550007000000004</c:v>
                </c:pt>
                <c:pt idx="53">
                  <c:v>8.1780787000000004</c:v>
                </c:pt>
                <c:pt idx="54">
                  <c:v>8.2208672000000007</c:v>
                </c:pt>
                <c:pt idx="55">
                  <c:v>8.0236788000000008</c:v>
                </c:pt>
                <c:pt idx="56">
                  <c:v>7.6210861000000003</c:v>
                </c:pt>
                <c:pt idx="57">
                  <c:v>6.8277840999999997</c:v>
                </c:pt>
                <c:pt idx="58">
                  <c:v>6.1970061999999997</c:v>
                </c:pt>
                <c:pt idx="59">
                  <c:v>5.7439007999999996</c:v>
                </c:pt>
                <c:pt idx="60">
                  <c:v>5.6303554</c:v>
                </c:pt>
                <c:pt idx="61">
                  <c:v>5.5933890000000002</c:v>
                </c:pt>
                <c:pt idx="62">
                  <c:v>5.5664892000000004</c:v>
                </c:pt>
                <c:pt idx="63">
                  <c:v>5.5263723999999996</c:v>
                </c:pt>
                <c:pt idx="64">
                  <c:v>5.5467371999999999</c:v>
                </c:pt>
                <c:pt idx="65">
                  <c:v>5.6533980000000001</c:v>
                </c:pt>
                <c:pt idx="66">
                  <c:v>5.8304090000000004</c:v>
                </c:pt>
                <c:pt idx="67">
                  <c:v>6.04671</c:v>
                </c:pt>
                <c:pt idx="68">
                  <c:v>5.9971494999999999</c:v>
                </c:pt>
                <c:pt idx="69">
                  <c:v>5.8627929999999999</c:v>
                </c:pt>
                <c:pt idx="70">
                  <c:v>5.5959563000000001</c:v>
                </c:pt>
                <c:pt idx="71">
                  <c:v>5.5164274999999998</c:v>
                </c:pt>
                <c:pt idx="72">
                  <c:v>5.4900302999999999</c:v>
                </c:pt>
                <c:pt idx="73">
                  <c:v>5.3125935000000002</c:v>
                </c:pt>
                <c:pt idx="74">
                  <c:v>5.1507521000000001</c:v>
                </c:pt>
                <c:pt idx="75">
                  <c:v>5.1881304000000004</c:v>
                </c:pt>
                <c:pt idx="76">
                  <c:v>5.2236886</c:v>
                </c:pt>
                <c:pt idx="77">
                  <c:v>5.0618638999999996</c:v>
                </c:pt>
                <c:pt idx="78">
                  <c:v>4.6867312999999999</c:v>
                </c:pt>
                <c:pt idx="79">
                  <c:v>4.6077994999999996</c:v>
                </c:pt>
                <c:pt idx="80">
                  <c:v>4.7123666000000002</c:v>
                </c:pt>
                <c:pt idx="81">
                  <c:v>4.9590559000000001</c:v>
                </c:pt>
                <c:pt idx="82">
                  <c:v>5.1358651999999996</c:v>
                </c:pt>
                <c:pt idx="83">
                  <c:v>5.2497810999999999</c:v>
                </c:pt>
                <c:pt idx="84">
                  <c:v>5.3451446999999996</c:v>
                </c:pt>
                <c:pt idx="85">
                  <c:v>5.4497093999999997</c:v>
                </c:pt>
                <c:pt idx="86">
                  <c:v>5.6291374999999997</c:v>
                </c:pt>
                <c:pt idx="87">
                  <c:v>5.6820301999999998</c:v>
                </c:pt>
                <c:pt idx="88">
                  <c:v>5.7516521999999997</c:v>
                </c:pt>
                <c:pt idx="89">
                  <c:v>5.9811563000000003</c:v>
                </c:pt>
                <c:pt idx="90">
                  <c:v>6.2853292999999999</c:v>
                </c:pt>
                <c:pt idx="91">
                  <c:v>6.4257879000000004</c:v>
                </c:pt>
                <c:pt idx="92">
                  <c:v>6.4562324999999996</c:v>
                </c:pt>
                <c:pt idx="93">
                  <c:v>6.2858701000000003</c:v>
                </c:pt>
                <c:pt idx="94">
                  <c:v>6.1885829000000001</c:v>
                </c:pt>
                <c:pt idx="95">
                  <c:v>5.9653792000000001</c:v>
                </c:pt>
                <c:pt idx="96">
                  <c:v>5.9131159999999996</c:v>
                </c:pt>
                <c:pt idx="97">
                  <c:v>5.7487512000000001</c:v>
                </c:pt>
                <c:pt idx="98">
                  <c:v>5.6783519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-9.7614145000000008</c:v>
                </c:pt>
                <c:pt idx="1">
                  <c:v>-8.3065586000000007</c:v>
                </c:pt>
                <c:pt idx="2">
                  <c:v>-7.1813912000000002</c:v>
                </c:pt>
                <c:pt idx="3">
                  <c:v>-7.4345163999999997</c:v>
                </c:pt>
                <c:pt idx="4">
                  <c:v>-6.9536099</c:v>
                </c:pt>
                <c:pt idx="5">
                  <c:v>-5.7314366999999997</c:v>
                </c:pt>
                <c:pt idx="6">
                  <c:v>-4.3608336000000003</c:v>
                </c:pt>
                <c:pt idx="7">
                  <c:v>-3.1029388999999998</c:v>
                </c:pt>
                <c:pt idx="8">
                  <c:v>-1.8843278999999999</c:v>
                </c:pt>
                <c:pt idx="9">
                  <c:v>-0.75906163000000004</c:v>
                </c:pt>
                <c:pt idx="10">
                  <c:v>0.38458532000000001</c:v>
                </c:pt>
                <c:pt idx="11">
                  <c:v>1.3729209</c:v>
                </c:pt>
                <c:pt idx="12">
                  <c:v>2.3345237000000001</c:v>
                </c:pt>
                <c:pt idx="13">
                  <c:v>3.0386519000000001</c:v>
                </c:pt>
                <c:pt idx="14">
                  <c:v>3.7113290000000001</c:v>
                </c:pt>
                <c:pt idx="15">
                  <c:v>4.0581712999999997</c:v>
                </c:pt>
                <c:pt idx="16">
                  <c:v>4.3735571000000002</c:v>
                </c:pt>
                <c:pt idx="17">
                  <c:v>4.4528059999999998</c:v>
                </c:pt>
                <c:pt idx="18">
                  <c:v>4.6775574999999998</c:v>
                </c:pt>
                <c:pt idx="19">
                  <c:v>5.0949182999999998</c:v>
                </c:pt>
                <c:pt idx="20">
                  <c:v>5.8995857000000003</c:v>
                </c:pt>
                <c:pt idx="21">
                  <c:v>6.6916083999999998</c:v>
                </c:pt>
                <c:pt idx="22">
                  <c:v>7.1181359000000004</c:v>
                </c:pt>
                <c:pt idx="23">
                  <c:v>7.2516993999999997</c:v>
                </c:pt>
                <c:pt idx="24">
                  <c:v>7.4124784000000004</c:v>
                </c:pt>
                <c:pt idx="25">
                  <c:v>7.6643714999999997</c:v>
                </c:pt>
                <c:pt idx="26">
                  <c:v>7.6797738000000004</c:v>
                </c:pt>
                <c:pt idx="27">
                  <c:v>7.0419383</c:v>
                </c:pt>
                <c:pt idx="28">
                  <c:v>5.8862294999999998</c:v>
                </c:pt>
                <c:pt idx="29">
                  <c:v>4.6679963999999998</c:v>
                </c:pt>
                <c:pt idx="30">
                  <c:v>3.8213474999999999</c:v>
                </c:pt>
                <c:pt idx="31">
                  <c:v>3.3636332000000002</c:v>
                </c:pt>
                <c:pt idx="32">
                  <c:v>3.0324531000000001</c:v>
                </c:pt>
                <c:pt idx="33">
                  <c:v>2.8032384000000001</c:v>
                </c:pt>
                <c:pt idx="34">
                  <c:v>2.7732706</c:v>
                </c:pt>
                <c:pt idx="35">
                  <c:v>2.8532924999999998</c:v>
                </c:pt>
                <c:pt idx="36">
                  <c:v>2.9974983000000002</c:v>
                </c:pt>
                <c:pt idx="37">
                  <c:v>3.0813193000000001</c:v>
                </c:pt>
                <c:pt idx="38">
                  <c:v>3.1797650000000002</c:v>
                </c:pt>
                <c:pt idx="39">
                  <c:v>3.2622928999999998</c:v>
                </c:pt>
                <c:pt idx="40">
                  <c:v>3.3538660999999999</c:v>
                </c:pt>
                <c:pt idx="41">
                  <c:v>3.6317176999999998</c:v>
                </c:pt>
                <c:pt idx="42">
                  <c:v>4.0640058999999997</c:v>
                </c:pt>
                <c:pt idx="43">
                  <c:v>4.6565646999999997</c:v>
                </c:pt>
                <c:pt idx="44">
                  <c:v>5.2594542999999998</c:v>
                </c:pt>
                <c:pt idx="45">
                  <c:v>5.8857359999999996</c:v>
                </c:pt>
                <c:pt idx="46">
                  <c:v>6.3428868999999999</c:v>
                </c:pt>
                <c:pt idx="47">
                  <c:v>6.7462515999999999</c:v>
                </c:pt>
                <c:pt idx="48">
                  <c:v>7.0250520999999999</c:v>
                </c:pt>
                <c:pt idx="49">
                  <c:v>7.1216679000000003</c:v>
                </c:pt>
                <c:pt idx="50">
                  <c:v>7.1682123999999998</c:v>
                </c:pt>
                <c:pt idx="51">
                  <c:v>7.1845616999999997</c:v>
                </c:pt>
                <c:pt idx="52">
                  <c:v>7.4346928999999999</c:v>
                </c:pt>
                <c:pt idx="53">
                  <c:v>7.6303349000000003</c:v>
                </c:pt>
                <c:pt idx="54">
                  <c:v>7.8572793000000001</c:v>
                </c:pt>
                <c:pt idx="55">
                  <c:v>7.8014593000000003</c:v>
                </c:pt>
                <c:pt idx="56">
                  <c:v>7.3963447000000002</c:v>
                </c:pt>
                <c:pt idx="57">
                  <c:v>6.5363021000000003</c:v>
                </c:pt>
                <c:pt idx="58">
                  <c:v>5.7450495000000004</c:v>
                </c:pt>
                <c:pt idx="59">
                  <c:v>5.1617031000000004</c:v>
                </c:pt>
                <c:pt idx="60">
                  <c:v>4.9172997000000001</c:v>
                </c:pt>
                <c:pt idx="61">
                  <c:v>4.8176183999999997</c:v>
                </c:pt>
                <c:pt idx="62">
                  <c:v>4.9169574000000003</c:v>
                </c:pt>
                <c:pt idx="63">
                  <c:v>5.1631546000000004</c:v>
                </c:pt>
                <c:pt idx="64">
                  <c:v>5.5327373</c:v>
                </c:pt>
                <c:pt idx="65">
                  <c:v>5.9096203000000003</c:v>
                </c:pt>
                <c:pt idx="66">
                  <c:v>6.2302803999999998</c:v>
                </c:pt>
                <c:pt idx="67">
                  <c:v>6.5028458000000002</c:v>
                </c:pt>
                <c:pt idx="68">
                  <c:v>6.4023842999999996</c:v>
                </c:pt>
                <c:pt idx="69">
                  <c:v>6.1949972999999998</c:v>
                </c:pt>
                <c:pt idx="70">
                  <c:v>5.8245338999999996</c:v>
                </c:pt>
                <c:pt idx="71">
                  <c:v>5.6398162999999997</c:v>
                </c:pt>
                <c:pt idx="72">
                  <c:v>5.5199356000000002</c:v>
                </c:pt>
                <c:pt idx="73">
                  <c:v>5.2460937999999997</c:v>
                </c:pt>
                <c:pt idx="74">
                  <c:v>5.0469685000000002</c:v>
                </c:pt>
                <c:pt idx="75">
                  <c:v>5.0887283999999999</c:v>
                </c:pt>
                <c:pt idx="76">
                  <c:v>5.1480093</c:v>
                </c:pt>
                <c:pt idx="77">
                  <c:v>5.0034350999999999</c:v>
                </c:pt>
                <c:pt idx="78">
                  <c:v>4.6285743999999998</c:v>
                </c:pt>
                <c:pt idx="79">
                  <c:v>4.5823254999999996</c:v>
                </c:pt>
                <c:pt idx="80">
                  <c:v>4.7310122999999997</c:v>
                </c:pt>
                <c:pt idx="81">
                  <c:v>5.0404958999999998</c:v>
                </c:pt>
                <c:pt idx="82">
                  <c:v>5.2416973000000002</c:v>
                </c:pt>
                <c:pt idx="83">
                  <c:v>5.3284383000000002</c:v>
                </c:pt>
                <c:pt idx="84">
                  <c:v>5.3592572000000001</c:v>
                </c:pt>
                <c:pt idx="85">
                  <c:v>5.4788870999999997</c:v>
                </c:pt>
                <c:pt idx="86">
                  <c:v>5.6737365999999998</c:v>
                </c:pt>
                <c:pt idx="87">
                  <c:v>5.7402829999999998</c:v>
                </c:pt>
                <c:pt idx="88">
                  <c:v>5.7388367999999996</c:v>
                </c:pt>
                <c:pt idx="89">
                  <c:v>5.9111985999999996</c:v>
                </c:pt>
                <c:pt idx="90">
                  <c:v>6.2116927999999998</c:v>
                </c:pt>
                <c:pt idx="91">
                  <c:v>6.3402862999999998</c:v>
                </c:pt>
                <c:pt idx="92">
                  <c:v>6.3746042000000003</c:v>
                </c:pt>
                <c:pt idx="93">
                  <c:v>6.1478548000000002</c:v>
                </c:pt>
                <c:pt idx="94">
                  <c:v>6.0479602999999997</c:v>
                </c:pt>
                <c:pt idx="95">
                  <c:v>5.7218390000000001</c:v>
                </c:pt>
                <c:pt idx="96">
                  <c:v>5.6142626</c:v>
                </c:pt>
                <c:pt idx="97">
                  <c:v>5.2764869000000001</c:v>
                </c:pt>
                <c:pt idx="98">
                  <c:v>5.1470627999999996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6.2959183673468999</c:v>
                      </c:pt>
                      <c:pt idx="2">
                        <c:v>6.5918367346939002</c:v>
                      </c:pt>
                      <c:pt idx="3">
                        <c:v>6.8877551020408001</c:v>
                      </c:pt>
                      <c:pt idx="4">
                        <c:v>7.1836734693878004</c:v>
                      </c:pt>
                      <c:pt idx="5">
                        <c:v>7.4795918367347003</c:v>
                      </c:pt>
                      <c:pt idx="6">
                        <c:v>7.7755102040816002</c:v>
                      </c:pt>
                      <c:pt idx="7">
                        <c:v>8.0714285714285996</c:v>
                      </c:pt>
                      <c:pt idx="8">
                        <c:v>8.3673469387754995</c:v>
                      </c:pt>
                      <c:pt idx="9">
                        <c:v>8.6632653061223994</c:v>
                      </c:pt>
                      <c:pt idx="10">
                        <c:v>8.9591836734694006</c:v>
                      </c:pt>
                      <c:pt idx="11">
                        <c:v>9.2551020408162987</c:v>
                      </c:pt>
                      <c:pt idx="12">
                        <c:v>9.5510204081632999</c:v>
                      </c:pt>
                      <c:pt idx="13">
                        <c:v>9.8469387755101998</c:v>
                      </c:pt>
                      <c:pt idx="14">
                        <c:v>10.142857142857</c:v>
                      </c:pt>
                      <c:pt idx="15">
                        <c:v>10.438775510204</c:v>
                      </c:pt>
                      <c:pt idx="16">
                        <c:v>10.734693877551001</c:v>
                      </c:pt>
                      <c:pt idx="17">
                        <c:v>11.030612244898</c:v>
                      </c:pt>
                      <c:pt idx="18">
                        <c:v>11.326530612245001</c:v>
                      </c:pt>
                      <c:pt idx="19">
                        <c:v>11.622448979591999</c:v>
                      </c:pt>
                      <c:pt idx="20">
                        <c:v>11.918367346938998</c:v>
                      </c:pt>
                      <c:pt idx="21">
                        <c:v>12.214285714286</c:v>
                      </c:pt>
                      <c:pt idx="22">
                        <c:v>12.510204081632999</c:v>
                      </c:pt>
                      <c:pt idx="23">
                        <c:v>12.80612244898</c:v>
                      </c:pt>
                      <c:pt idx="24">
                        <c:v>13.102040816326999</c:v>
                      </c:pt>
                      <c:pt idx="25">
                        <c:v>13.397959183673001</c:v>
                      </c:pt>
                      <c:pt idx="26">
                        <c:v>13.69387755102</c:v>
                      </c:pt>
                      <c:pt idx="27">
                        <c:v>13.989795918367001</c:v>
                      </c:pt>
                      <c:pt idx="28">
                        <c:v>14.285714285714</c:v>
                      </c:pt>
                      <c:pt idx="29">
                        <c:v>14.581632653061002</c:v>
                      </c:pt>
                      <c:pt idx="30">
                        <c:v>14.877551020408001</c:v>
                      </c:pt>
                      <c:pt idx="31">
                        <c:v>15.173469387754999</c:v>
                      </c:pt>
                      <c:pt idx="32">
                        <c:v>15.469387755102</c:v>
                      </c:pt>
                      <c:pt idx="33">
                        <c:v>15.765306122448999</c:v>
                      </c:pt>
                      <c:pt idx="34">
                        <c:v>16.061224489796</c:v>
                      </c:pt>
                      <c:pt idx="35">
                        <c:v>16.357142857143</c:v>
                      </c:pt>
                      <c:pt idx="36">
                        <c:v>16.653061224489999</c:v>
                      </c:pt>
                      <c:pt idx="37">
                        <c:v>16.948979591836999</c:v>
                      </c:pt>
                      <c:pt idx="38">
                        <c:v>17.244897959183998</c:v>
                      </c:pt>
                      <c:pt idx="39">
                        <c:v>17.540816326530997</c:v>
                      </c:pt>
                      <c:pt idx="40">
                        <c:v>17.836734693877997</c:v>
                      </c:pt>
                      <c:pt idx="41">
                        <c:v>18.132653061223998</c:v>
                      </c:pt>
                      <c:pt idx="42">
                        <c:v>18.428571428571001</c:v>
                      </c:pt>
                      <c:pt idx="43">
                        <c:v>18.724489795918</c:v>
                      </c:pt>
                      <c:pt idx="44">
                        <c:v>19.020408163265</c:v>
                      </c:pt>
                      <c:pt idx="45">
                        <c:v>19.316326530611999</c:v>
                      </c:pt>
                      <c:pt idx="46">
                        <c:v>19.612244897958998</c:v>
                      </c:pt>
                      <c:pt idx="47">
                        <c:v>19.908163265306001</c:v>
                      </c:pt>
                      <c:pt idx="48">
                        <c:v>20.204081632653001</c:v>
                      </c:pt>
                      <c:pt idx="49">
                        <c:v>20.5</c:v>
                      </c:pt>
                      <c:pt idx="50">
                        <c:v>20.795918367346999</c:v>
                      </c:pt>
                      <c:pt idx="51">
                        <c:v>21.091836734693999</c:v>
                      </c:pt>
                      <c:pt idx="52">
                        <c:v>21.387755102041002</c:v>
                      </c:pt>
                      <c:pt idx="53">
                        <c:v>21.683673469388001</c:v>
                      </c:pt>
                      <c:pt idx="54">
                        <c:v>21.979591836735</c:v>
                      </c:pt>
                      <c:pt idx="55">
                        <c:v>22.275510204082</c:v>
                      </c:pt>
                      <c:pt idx="56">
                        <c:v>22.571428571428999</c:v>
                      </c:pt>
                      <c:pt idx="57">
                        <c:v>22.867346938776002</c:v>
                      </c:pt>
                      <c:pt idx="58">
                        <c:v>23.163265306122003</c:v>
                      </c:pt>
                      <c:pt idx="59">
                        <c:v>23.459183673469003</c:v>
                      </c:pt>
                      <c:pt idx="60">
                        <c:v>23.755102040816002</c:v>
                      </c:pt>
                      <c:pt idx="61">
                        <c:v>24.051020408162998</c:v>
                      </c:pt>
                      <c:pt idx="62">
                        <c:v>24.346938775509997</c:v>
                      </c:pt>
                      <c:pt idx="63">
                        <c:v>24.642857142856997</c:v>
                      </c:pt>
                      <c:pt idx="64">
                        <c:v>24.938775510204</c:v>
                      </c:pt>
                      <c:pt idx="65">
                        <c:v>25.234693877550999</c:v>
                      </c:pt>
                      <c:pt idx="66">
                        <c:v>25.530612244897998</c:v>
                      </c:pt>
                      <c:pt idx="67">
                        <c:v>25.826530612244998</c:v>
                      </c:pt>
                      <c:pt idx="68">
                        <c:v>26.122448979592001</c:v>
                      </c:pt>
                      <c:pt idx="69">
                        <c:v>26.418367346939</c:v>
                      </c:pt>
                      <c:pt idx="70">
                        <c:v>26.714285714286</c:v>
                      </c:pt>
                      <c:pt idx="71">
                        <c:v>27.010204081632999</c:v>
                      </c:pt>
                      <c:pt idx="72">
                        <c:v>27.306122448979998</c:v>
                      </c:pt>
                      <c:pt idx="73">
                        <c:v>27.602040816327001</c:v>
                      </c:pt>
                      <c:pt idx="74">
                        <c:v>27.897959183672999</c:v>
                      </c:pt>
                      <c:pt idx="75">
                        <c:v>28.193877551020002</c:v>
                      </c:pt>
                      <c:pt idx="76">
                        <c:v>28.489795918367001</c:v>
                      </c:pt>
                      <c:pt idx="77">
                        <c:v>28.785714285714</c:v>
                      </c:pt>
                      <c:pt idx="78">
                        <c:v>29.081632653061</c:v>
                      </c:pt>
                      <c:pt idx="79">
                        <c:v>29.377551020407999</c:v>
                      </c:pt>
                      <c:pt idx="80">
                        <c:v>29.673469387755002</c:v>
                      </c:pt>
                      <c:pt idx="81">
                        <c:v>29.969387755102002</c:v>
                      </c:pt>
                      <c:pt idx="82">
                        <c:v>30.265306122449001</c:v>
                      </c:pt>
                      <c:pt idx="83">
                        <c:v>30.561224489796</c:v>
                      </c:pt>
                      <c:pt idx="84">
                        <c:v>30.857142857143003</c:v>
                      </c:pt>
                      <c:pt idx="85">
                        <c:v>31.153061224490003</c:v>
                      </c:pt>
                      <c:pt idx="86">
                        <c:v>31.448979591837002</c:v>
                      </c:pt>
                      <c:pt idx="87">
                        <c:v>31.744897959183998</c:v>
                      </c:pt>
                      <c:pt idx="88">
                        <c:v>32.040816326531001</c:v>
                      </c:pt>
                      <c:pt idx="89">
                        <c:v>32.336734693878</c:v>
                      </c:pt>
                      <c:pt idx="90">
                        <c:v>32.632653061223998</c:v>
                      </c:pt>
                      <c:pt idx="91">
                        <c:v>32.928571428570997</c:v>
                      </c:pt>
                      <c:pt idx="92">
                        <c:v>33.224489795917997</c:v>
                      </c:pt>
                      <c:pt idx="93">
                        <c:v>33.520408163264996</c:v>
                      </c:pt>
                      <c:pt idx="94">
                        <c:v>33.816326530612002</c:v>
                      </c:pt>
                      <c:pt idx="95">
                        <c:v>34.112244897959002</c:v>
                      </c:pt>
                      <c:pt idx="96">
                        <c:v>34.408163265306001</c:v>
                      </c:pt>
                      <c:pt idx="97">
                        <c:v>34.704081632653001</c:v>
                      </c:pt>
                      <c:pt idx="98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'IP3'!$T$5:$T$103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98D3-46DB-8728-589B19E19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6</c:v>
                      </c:pt>
                      <c:pt idx="1">
                        <c:v>6.2959183673468999</c:v>
                      </c:pt>
                      <c:pt idx="2">
                        <c:v>6.5918367346939002</c:v>
                      </c:pt>
                      <c:pt idx="3">
                        <c:v>6.8877551020408001</c:v>
                      </c:pt>
                      <c:pt idx="4">
                        <c:v>7.1836734693878004</c:v>
                      </c:pt>
                      <c:pt idx="5">
                        <c:v>7.4795918367347003</c:v>
                      </c:pt>
                      <c:pt idx="6">
                        <c:v>7.7755102040816002</c:v>
                      </c:pt>
                      <c:pt idx="7">
                        <c:v>8.0714285714285996</c:v>
                      </c:pt>
                      <c:pt idx="8">
                        <c:v>8.3673469387754995</c:v>
                      </c:pt>
                      <c:pt idx="9">
                        <c:v>8.6632653061223994</c:v>
                      </c:pt>
                      <c:pt idx="10">
                        <c:v>8.9591836734694006</c:v>
                      </c:pt>
                      <c:pt idx="11">
                        <c:v>9.2551020408162987</c:v>
                      </c:pt>
                      <c:pt idx="12">
                        <c:v>9.5510204081632999</c:v>
                      </c:pt>
                      <c:pt idx="13">
                        <c:v>9.8469387755101998</c:v>
                      </c:pt>
                      <c:pt idx="14">
                        <c:v>10.142857142857</c:v>
                      </c:pt>
                      <c:pt idx="15">
                        <c:v>10.438775510204</c:v>
                      </c:pt>
                      <c:pt idx="16">
                        <c:v>10.734693877551001</c:v>
                      </c:pt>
                      <c:pt idx="17">
                        <c:v>11.030612244898</c:v>
                      </c:pt>
                      <c:pt idx="18">
                        <c:v>11.326530612245001</c:v>
                      </c:pt>
                      <c:pt idx="19">
                        <c:v>11.622448979591999</c:v>
                      </c:pt>
                      <c:pt idx="20">
                        <c:v>11.918367346938998</c:v>
                      </c:pt>
                      <c:pt idx="21">
                        <c:v>12.214285714286</c:v>
                      </c:pt>
                      <c:pt idx="22">
                        <c:v>12.510204081632999</c:v>
                      </c:pt>
                      <c:pt idx="23">
                        <c:v>12.80612244898</c:v>
                      </c:pt>
                      <c:pt idx="24">
                        <c:v>13.102040816326999</c:v>
                      </c:pt>
                      <c:pt idx="25">
                        <c:v>13.397959183673001</c:v>
                      </c:pt>
                      <c:pt idx="26">
                        <c:v>13.69387755102</c:v>
                      </c:pt>
                      <c:pt idx="27">
                        <c:v>13.989795918367001</c:v>
                      </c:pt>
                      <c:pt idx="28">
                        <c:v>14.285714285714</c:v>
                      </c:pt>
                      <c:pt idx="29">
                        <c:v>14.581632653061002</c:v>
                      </c:pt>
                      <c:pt idx="30">
                        <c:v>14.877551020408001</c:v>
                      </c:pt>
                      <c:pt idx="31">
                        <c:v>15.173469387754999</c:v>
                      </c:pt>
                      <c:pt idx="32">
                        <c:v>15.469387755102</c:v>
                      </c:pt>
                      <c:pt idx="33">
                        <c:v>15.765306122448999</c:v>
                      </c:pt>
                      <c:pt idx="34">
                        <c:v>16.061224489796</c:v>
                      </c:pt>
                      <c:pt idx="35">
                        <c:v>16.357142857143</c:v>
                      </c:pt>
                      <c:pt idx="36">
                        <c:v>16.653061224489999</c:v>
                      </c:pt>
                      <c:pt idx="37">
                        <c:v>16.948979591836999</c:v>
                      </c:pt>
                      <c:pt idx="38">
                        <c:v>17.244897959183998</c:v>
                      </c:pt>
                      <c:pt idx="39">
                        <c:v>17.540816326530997</c:v>
                      </c:pt>
                      <c:pt idx="40">
                        <c:v>17.836734693877997</c:v>
                      </c:pt>
                      <c:pt idx="41">
                        <c:v>18.132653061223998</c:v>
                      </c:pt>
                      <c:pt idx="42">
                        <c:v>18.428571428571001</c:v>
                      </c:pt>
                      <c:pt idx="43">
                        <c:v>18.724489795918</c:v>
                      </c:pt>
                      <c:pt idx="44">
                        <c:v>19.020408163265</c:v>
                      </c:pt>
                      <c:pt idx="45">
                        <c:v>19.316326530611999</c:v>
                      </c:pt>
                      <c:pt idx="46">
                        <c:v>19.612244897958998</c:v>
                      </c:pt>
                      <c:pt idx="47">
                        <c:v>19.908163265306001</c:v>
                      </c:pt>
                      <c:pt idx="48">
                        <c:v>20.204081632653001</c:v>
                      </c:pt>
                      <c:pt idx="49">
                        <c:v>20.5</c:v>
                      </c:pt>
                      <c:pt idx="50">
                        <c:v>20.795918367346999</c:v>
                      </c:pt>
                      <c:pt idx="51">
                        <c:v>21.091836734693999</c:v>
                      </c:pt>
                      <c:pt idx="52">
                        <c:v>21.387755102041002</c:v>
                      </c:pt>
                      <c:pt idx="53">
                        <c:v>21.683673469388001</c:v>
                      </c:pt>
                      <c:pt idx="54">
                        <c:v>21.979591836735</c:v>
                      </c:pt>
                      <c:pt idx="55">
                        <c:v>22.275510204082</c:v>
                      </c:pt>
                      <c:pt idx="56">
                        <c:v>22.571428571428999</c:v>
                      </c:pt>
                      <c:pt idx="57">
                        <c:v>22.867346938776002</c:v>
                      </c:pt>
                      <c:pt idx="58">
                        <c:v>23.163265306122003</c:v>
                      </c:pt>
                      <c:pt idx="59">
                        <c:v>23.459183673469003</c:v>
                      </c:pt>
                      <c:pt idx="60">
                        <c:v>23.755102040816002</c:v>
                      </c:pt>
                      <c:pt idx="61">
                        <c:v>24.051020408162998</c:v>
                      </c:pt>
                      <c:pt idx="62">
                        <c:v>24.346938775509997</c:v>
                      </c:pt>
                      <c:pt idx="63">
                        <c:v>24.642857142856997</c:v>
                      </c:pt>
                      <c:pt idx="64">
                        <c:v>24.938775510204</c:v>
                      </c:pt>
                      <c:pt idx="65">
                        <c:v>25.234693877550999</c:v>
                      </c:pt>
                      <c:pt idx="66">
                        <c:v>25.530612244897998</c:v>
                      </c:pt>
                      <c:pt idx="67">
                        <c:v>25.826530612244998</c:v>
                      </c:pt>
                      <c:pt idx="68">
                        <c:v>26.122448979592001</c:v>
                      </c:pt>
                      <c:pt idx="69">
                        <c:v>26.418367346939</c:v>
                      </c:pt>
                      <c:pt idx="70">
                        <c:v>26.714285714286</c:v>
                      </c:pt>
                      <c:pt idx="71">
                        <c:v>27.010204081632999</c:v>
                      </c:pt>
                      <c:pt idx="72">
                        <c:v>27.306122448979998</c:v>
                      </c:pt>
                      <c:pt idx="73">
                        <c:v>27.602040816327001</c:v>
                      </c:pt>
                      <c:pt idx="74">
                        <c:v>27.897959183672999</c:v>
                      </c:pt>
                      <c:pt idx="75">
                        <c:v>28.193877551020002</c:v>
                      </c:pt>
                      <c:pt idx="76">
                        <c:v>28.489795918367001</c:v>
                      </c:pt>
                      <c:pt idx="77">
                        <c:v>28.785714285714</c:v>
                      </c:pt>
                      <c:pt idx="78">
                        <c:v>29.081632653061</c:v>
                      </c:pt>
                      <c:pt idx="79">
                        <c:v>29.377551020407999</c:v>
                      </c:pt>
                      <c:pt idx="80">
                        <c:v>29.673469387755002</c:v>
                      </c:pt>
                      <c:pt idx="81">
                        <c:v>29.969387755102002</c:v>
                      </c:pt>
                      <c:pt idx="82">
                        <c:v>30.265306122449001</c:v>
                      </c:pt>
                      <c:pt idx="83">
                        <c:v>30.561224489796</c:v>
                      </c:pt>
                      <c:pt idx="84">
                        <c:v>30.857142857143003</c:v>
                      </c:pt>
                      <c:pt idx="85">
                        <c:v>31.153061224490003</c:v>
                      </c:pt>
                      <c:pt idx="86">
                        <c:v>31.448979591837002</c:v>
                      </c:pt>
                      <c:pt idx="87">
                        <c:v>31.744897959183998</c:v>
                      </c:pt>
                      <c:pt idx="88">
                        <c:v>32.040816326531001</c:v>
                      </c:pt>
                      <c:pt idx="89">
                        <c:v>32.336734693878</c:v>
                      </c:pt>
                      <c:pt idx="90">
                        <c:v>32.632653061223998</c:v>
                      </c:pt>
                      <c:pt idx="91">
                        <c:v>32.928571428570997</c:v>
                      </c:pt>
                      <c:pt idx="92">
                        <c:v>33.224489795917997</c:v>
                      </c:pt>
                      <c:pt idx="93">
                        <c:v>33.520408163264996</c:v>
                      </c:pt>
                      <c:pt idx="94">
                        <c:v>33.816326530612002</c:v>
                      </c:pt>
                      <c:pt idx="95">
                        <c:v>34.112244897959002</c:v>
                      </c:pt>
                      <c:pt idx="96">
                        <c:v>34.408163265306001</c:v>
                      </c:pt>
                      <c:pt idx="97">
                        <c:v>34.704081632653001</c:v>
                      </c:pt>
                      <c:pt idx="98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8D3-46DB-8728-589B19E19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'IP3'!$X$5:$X$103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'IP3'!$Z$5:$Z$103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A9B-4AD2-ABA7-8C083ED02F3E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25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85448890097198"/>
          <c:y val="0.57976122776319627"/>
          <c:w val="0.19632951264612125"/>
          <c:h val="0.187158063575386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 (dBm)</a:t>
            </a:r>
          </a:p>
        </c:rich>
      </c:tx>
      <c:layout>
        <c:manualLayout>
          <c:xMode val="edge"/>
          <c:yMode val="edge"/>
          <c:x val="0.22206873159926471"/>
          <c:y val="9.546028968601148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1277340332458434E-2"/>
          <c:w val="0.76542713682528862"/>
          <c:h val="0.717969889180519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'IP3'!$AJ$2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7.9793624999999997</c:v>
                </c:pt>
                <c:pt idx="1">
                  <c:v>6.3923049000000001</c:v>
                </c:pt>
                <c:pt idx="2">
                  <c:v>4.6517792</c:v>
                </c:pt>
                <c:pt idx="3">
                  <c:v>2.7654098999999999</c:v>
                </c:pt>
                <c:pt idx="4">
                  <c:v>0.62707108</c:v>
                </c:pt>
                <c:pt idx="5">
                  <c:v>-1.6932217000000001</c:v>
                </c:pt>
                <c:pt idx="6">
                  <c:v>-2.8055501</c:v>
                </c:pt>
                <c:pt idx="7">
                  <c:v>-2.3604387999999998</c:v>
                </c:pt>
                <c:pt idx="8">
                  <c:v>-1.1229339</c:v>
                </c:pt>
                <c:pt idx="9">
                  <c:v>0.36821869000000002</c:v>
                </c:pt>
                <c:pt idx="10">
                  <c:v>1.6167084</c:v>
                </c:pt>
                <c:pt idx="11">
                  <c:v>2.6848485000000002</c:v>
                </c:pt>
                <c:pt idx="12">
                  <c:v>3.4852761999999999</c:v>
                </c:pt>
                <c:pt idx="13">
                  <c:v>4.0599584999999996</c:v>
                </c:pt>
                <c:pt idx="14">
                  <c:v>4.5146579999999998</c:v>
                </c:pt>
                <c:pt idx="15">
                  <c:v>4.8659705999999998</c:v>
                </c:pt>
                <c:pt idx="16">
                  <c:v>5.1792826999999999</c:v>
                </c:pt>
                <c:pt idx="17">
                  <c:v>5.1745042999999997</c:v>
                </c:pt>
                <c:pt idx="18">
                  <c:v>5.0371604000000003</c:v>
                </c:pt>
                <c:pt idx="19">
                  <c:v>4.8076024000000004</c:v>
                </c:pt>
                <c:pt idx="20">
                  <c:v>4.9599843000000003</c:v>
                </c:pt>
                <c:pt idx="21">
                  <c:v>5.4485621000000002</c:v>
                </c:pt>
                <c:pt idx="22">
                  <c:v>6.3630775999999996</c:v>
                </c:pt>
                <c:pt idx="23">
                  <c:v>7.4753164999999999</c:v>
                </c:pt>
                <c:pt idx="24">
                  <c:v>8.5027551999999993</c:v>
                </c:pt>
                <c:pt idx="25">
                  <c:v>9.2725486999999998</c:v>
                </c:pt>
                <c:pt idx="26">
                  <c:v>9.5483092999999997</c:v>
                </c:pt>
                <c:pt idx="27">
                  <c:v>9.2495565000000006</c:v>
                </c:pt>
                <c:pt idx="28">
                  <c:v>8.5344276000000008</c:v>
                </c:pt>
                <c:pt idx="29">
                  <c:v>7.8496103000000002</c:v>
                </c:pt>
                <c:pt idx="30">
                  <c:v>7.6683282999999998</c:v>
                </c:pt>
                <c:pt idx="31">
                  <c:v>7.7873730999999999</c:v>
                </c:pt>
                <c:pt idx="32">
                  <c:v>7.6971965000000004</c:v>
                </c:pt>
                <c:pt idx="33">
                  <c:v>7.5402145000000003</c:v>
                </c:pt>
                <c:pt idx="34">
                  <c:v>7.4221883000000002</c:v>
                </c:pt>
                <c:pt idx="35">
                  <c:v>7.6757016</c:v>
                </c:pt>
                <c:pt idx="36">
                  <c:v>7.7683220000000004</c:v>
                </c:pt>
                <c:pt idx="37">
                  <c:v>7.7861384999999999</c:v>
                </c:pt>
                <c:pt idx="38">
                  <c:v>7.4733004999999997</c:v>
                </c:pt>
                <c:pt idx="39">
                  <c:v>7.0646372</c:v>
                </c:pt>
                <c:pt idx="40">
                  <c:v>6.5703072999999996</c:v>
                </c:pt>
                <c:pt idx="41">
                  <c:v>6.338552</c:v>
                </c:pt>
                <c:pt idx="42">
                  <c:v>6.3791833000000002</c:v>
                </c:pt>
                <c:pt idx="43">
                  <c:v>6.5967741000000002</c:v>
                </c:pt>
                <c:pt idx="44">
                  <c:v>6.6763773000000004</c:v>
                </c:pt>
                <c:pt idx="45">
                  <c:v>6.7442102000000004</c:v>
                </c:pt>
                <c:pt idx="46">
                  <c:v>6.6379270999999997</c:v>
                </c:pt>
                <c:pt idx="47">
                  <c:v>6.6903933999999996</c:v>
                </c:pt>
                <c:pt idx="48">
                  <c:v>6.7053485000000004</c:v>
                </c:pt>
                <c:pt idx="49">
                  <c:v>7.0394373000000003</c:v>
                </c:pt>
                <c:pt idx="50">
                  <c:v>7.3420652999999998</c:v>
                </c:pt>
                <c:pt idx="51">
                  <c:v>7.8369287999999999</c:v>
                </c:pt>
                <c:pt idx="52">
                  <c:v>8.0267409999999995</c:v>
                </c:pt>
                <c:pt idx="53">
                  <c:v>8.4084272000000002</c:v>
                </c:pt>
                <c:pt idx="54">
                  <c:v>8.1385755999999994</c:v>
                </c:pt>
                <c:pt idx="55">
                  <c:v>7.7226615000000001</c:v>
                </c:pt>
                <c:pt idx="56">
                  <c:v>6.9051013000000001</c:v>
                </c:pt>
                <c:pt idx="57">
                  <c:v>6.5208278000000002</c:v>
                </c:pt>
                <c:pt idx="58">
                  <c:v>6.3222760999999998</c:v>
                </c:pt>
                <c:pt idx="59">
                  <c:v>6.2835673999999999</c:v>
                </c:pt>
                <c:pt idx="60">
                  <c:v>6.3095489000000002</c:v>
                </c:pt>
                <c:pt idx="61">
                  <c:v>6.6147660999999998</c:v>
                </c:pt>
                <c:pt idx="62">
                  <c:v>7.0245433000000004</c:v>
                </c:pt>
                <c:pt idx="63">
                  <c:v>7.2920661000000004</c:v>
                </c:pt>
                <c:pt idx="64">
                  <c:v>7.3743471999999999</c:v>
                </c:pt>
                <c:pt idx="65">
                  <c:v>7.2576928000000001</c:v>
                </c:pt>
                <c:pt idx="66">
                  <c:v>7.1095046999999996</c:v>
                </c:pt>
                <c:pt idx="67">
                  <c:v>6.8306870000000002</c:v>
                </c:pt>
                <c:pt idx="68">
                  <c:v>6.5087457000000004</c:v>
                </c:pt>
                <c:pt idx="69">
                  <c:v>6.0755619999999997</c:v>
                </c:pt>
                <c:pt idx="70">
                  <c:v>5.6116938999999997</c:v>
                </c:pt>
                <c:pt idx="71">
                  <c:v>5.1622176</c:v>
                </c:pt>
                <c:pt idx="72">
                  <c:v>4.8023286000000001</c:v>
                </c:pt>
                <c:pt idx="73">
                  <c:v>4.4014205999999998</c:v>
                </c:pt>
                <c:pt idx="74">
                  <c:v>3.9958700999999999</c:v>
                </c:pt>
                <c:pt idx="75">
                  <c:v>3.6310961000000002</c:v>
                </c:pt>
                <c:pt idx="76">
                  <c:v>3.1852651000000001</c:v>
                </c:pt>
                <c:pt idx="77">
                  <c:v>2.7735584000000002</c:v>
                </c:pt>
                <c:pt idx="78">
                  <c:v>2.4795370000000001</c:v>
                </c:pt>
                <c:pt idx="79">
                  <c:v>2.4878882999999998</c:v>
                </c:pt>
                <c:pt idx="80">
                  <c:v>2.7864610999999999</c:v>
                </c:pt>
                <c:pt idx="81">
                  <c:v>3.1681466</c:v>
                </c:pt>
                <c:pt idx="82">
                  <c:v>3.6643617000000002</c:v>
                </c:pt>
                <c:pt idx="83">
                  <c:v>4.2356939000000002</c:v>
                </c:pt>
                <c:pt idx="84">
                  <c:v>4.8349614000000001</c:v>
                </c:pt>
                <c:pt idx="85">
                  <c:v>5.4981898999999999</c:v>
                </c:pt>
                <c:pt idx="86">
                  <c:v>6.0647998000000003</c:v>
                </c:pt>
                <c:pt idx="87">
                  <c:v>6.4519877000000001</c:v>
                </c:pt>
                <c:pt idx="88">
                  <c:v>6.5715446000000002</c:v>
                </c:pt>
                <c:pt idx="89">
                  <c:v>6.4799290000000003</c:v>
                </c:pt>
                <c:pt idx="90">
                  <c:v>6.2350054000000004</c:v>
                </c:pt>
                <c:pt idx="91">
                  <c:v>5.9353704</c:v>
                </c:pt>
                <c:pt idx="92">
                  <c:v>5.7688807999999998</c:v>
                </c:pt>
                <c:pt idx="93">
                  <c:v>5.6977801000000001</c:v>
                </c:pt>
                <c:pt idx="94">
                  <c:v>5.6459713000000002</c:v>
                </c:pt>
                <c:pt idx="95">
                  <c:v>5.2604040999999997</c:v>
                </c:pt>
                <c:pt idx="96">
                  <c:v>4.6368074000000004</c:v>
                </c:pt>
                <c:pt idx="97">
                  <c:v>3.8186640999999999</c:v>
                </c:pt>
                <c:pt idx="98">
                  <c:v>3.2389293000000001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tx>
            <c:strRef>
              <c:f>'IP3'!$AM$2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5.4647360000000003</c:v>
                </c:pt>
                <c:pt idx="1">
                  <c:v>5.0166563999999996</c:v>
                </c:pt>
                <c:pt idx="2">
                  <c:v>4.3198341999999998</c:v>
                </c:pt>
                <c:pt idx="3">
                  <c:v>2.3395209000000001</c:v>
                </c:pt>
                <c:pt idx="4">
                  <c:v>3.2895821999999998E-2</c:v>
                </c:pt>
                <c:pt idx="5">
                  <c:v>-2.3542198999999999</c:v>
                </c:pt>
                <c:pt idx="6">
                  <c:v>-3.4953864000000001</c:v>
                </c:pt>
                <c:pt idx="7">
                  <c:v>-3.0258924999999999</c:v>
                </c:pt>
                <c:pt idx="8">
                  <c:v>-1.750162</c:v>
                </c:pt>
                <c:pt idx="9">
                  <c:v>-0.24263704999999999</c:v>
                </c:pt>
                <c:pt idx="10">
                  <c:v>0.97779930000000004</c:v>
                </c:pt>
                <c:pt idx="11">
                  <c:v>1.9912125000000001</c:v>
                </c:pt>
                <c:pt idx="12">
                  <c:v>2.7862686999999999</c:v>
                </c:pt>
                <c:pt idx="13">
                  <c:v>3.4284216999999999</c:v>
                </c:pt>
                <c:pt idx="14">
                  <c:v>3.9929565999999999</c:v>
                </c:pt>
                <c:pt idx="15">
                  <c:v>4.5015650000000003</c:v>
                </c:pt>
                <c:pt idx="16">
                  <c:v>4.8813380999999998</c:v>
                </c:pt>
                <c:pt idx="17">
                  <c:v>4.8931556</c:v>
                </c:pt>
                <c:pt idx="18">
                  <c:v>4.7363052000000003</c:v>
                </c:pt>
                <c:pt idx="19">
                  <c:v>4.6196494000000001</c:v>
                </c:pt>
                <c:pt idx="20">
                  <c:v>4.9036926999999997</c:v>
                </c:pt>
                <c:pt idx="21">
                  <c:v>5.4940968000000003</c:v>
                </c:pt>
                <c:pt idx="22">
                  <c:v>6.4741515999999999</c:v>
                </c:pt>
                <c:pt idx="23">
                  <c:v>7.5411071999999999</c:v>
                </c:pt>
                <c:pt idx="24">
                  <c:v>8.3679857000000002</c:v>
                </c:pt>
                <c:pt idx="25">
                  <c:v>8.8771944000000005</c:v>
                </c:pt>
                <c:pt idx="26">
                  <c:v>9.2498579000000003</c:v>
                </c:pt>
                <c:pt idx="27">
                  <c:v>9.2802181000000008</c:v>
                </c:pt>
                <c:pt idx="28">
                  <c:v>8.7503861999999994</c:v>
                </c:pt>
                <c:pt idx="29">
                  <c:v>7.8761844999999999</c:v>
                </c:pt>
                <c:pt idx="30">
                  <c:v>7.3006219999999997</c:v>
                </c:pt>
                <c:pt idx="31">
                  <c:v>7.1489544</c:v>
                </c:pt>
                <c:pt idx="32">
                  <c:v>6.9592972</c:v>
                </c:pt>
                <c:pt idx="33">
                  <c:v>6.9101644000000002</c:v>
                </c:pt>
                <c:pt idx="34">
                  <c:v>6.8457879999999998</c:v>
                </c:pt>
                <c:pt idx="35">
                  <c:v>7.1709494999999999</c:v>
                </c:pt>
                <c:pt idx="36">
                  <c:v>7.2338262000000002</c:v>
                </c:pt>
                <c:pt idx="37">
                  <c:v>7.3180946999999996</c:v>
                </c:pt>
                <c:pt idx="38">
                  <c:v>6.9924172999999996</c:v>
                </c:pt>
                <c:pt idx="39">
                  <c:v>6.6527205</c:v>
                </c:pt>
                <c:pt idx="40">
                  <c:v>6.2126349999999997</c:v>
                </c:pt>
                <c:pt idx="41">
                  <c:v>6.0783629000000001</c:v>
                </c:pt>
                <c:pt idx="42">
                  <c:v>6.0876346000000003</c:v>
                </c:pt>
                <c:pt idx="43">
                  <c:v>6.2214707999999996</c:v>
                </c:pt>
                <c:pt idx="44">
                  <c:v>6.2906846999999999</c:v>
                </c:pt>
                <c:pt idx="45">
                  <c:v>6.3805256000000004</c:v>
                </c:pt>
                <c:pt idx="46">
                  <c:v>6.3955659999999996</c:v>
                </c:pt>
                <c:pt idx="47">
                  <c:v>6.5253835000000002</c:v>
                </c:pt>
                <c:pt idx="48">
                  <c:v>6.7242727000000002</c:v>
                </c:pt>
                <c:pt idx="49">
                  <c:v>7.1962013000000002</c:v>
                </c:pt>
                <c:pt idx="50">
                  <c:v>7.5800476000000003</c:v>
                </c:pt>
                <c:pt idx="51">
                  <c:v>8.1805458000000009</c:v>
                </c:pt>
                <c:pt idx="52">
                  <c:v>8.4606084999999993</c:v>
                </c:pt>
                <c:pt idx="53">
                  <c:v>8.8967446999999993</c:v>
                </c:pt>
                <c:pt idx="54">
                  <c:v>8.5614451999999996</c:v>
                </c:pt>
                <c:pt idx="55">
                  <c:v>7.9613041999999998</c:v>
                </c:pt>
                <c:pt idx="56">
                  <c:v>6.9304332999999998</c:v>
                </c:pt>
                <c:pt idx="57">
                  <c:v>6.3130832000000003</c:v>
                </c:pt>
                <c:pt idx="58">
                  <c:v>6.0552663999999998</c:v>
                </c:pt>
                <c:pt idx="59">
                  <c:v>6.0195346000000001</c:v>
                </c:pt>
                <c:pt idx="60">
                  <c:v>6.0672512000000003</c:v>
                </c:pt>
                <c:pt idx="61">
                  <c:v>6.2718147999999996</c:v>
                </c:pt>
                <c:pt idx="62">
                  <c:v>6.6622329000000002</c:v>
                </c:pt>
                <c:pt idx="63">
                  <c:v>6.9771314000000002</c:v>
                </c:pt>
                <c:pt idx="64">
                  <c:v>7.1836729000000004</c:v>
                </c:pt>
                <c:pt idx="65">
                  <c:v>7.1046081000000001</c:v>
                </c:pt>
                <c:pt idx="66">
                  <c:v>6.9856848999999999</c:v>
                </c:pt>
                <c:pt idx="67">
                  <c:v>6.7102713999999999</c:v>
                </c:pt>
                <c:pt idx="68">
                  <c:v>6.4164795999999997</c:v>
                </c:pt>
                <c:pt idx="69">
                  <c:v>6.0053796999999998</c:v>
                </c:pt>
                <c:pt idx="70">
                  <c:v>5.5587878000000002</c:v>
                </c:pt>
                <c:pt idx="71">
                  <c:v>5.1386104000000001</c:v>
                </c:pt>
                <c:pt idx="72">
                  <c:v>4.8285736999999997</c:v>
                </c:pt>
                <c:pt idx="73">
                  <c:v>4.4053735999999999</c:v>
                </c:pt>
                <c:pt idx="74">
                  <c:v>4.0319786000000004</c:v>
                </c:pt>
                <c:pt idx="75">
                  <c:v>3.7496798</c:v>
                </c:pt>
                <c:pt idx="76">
                  <c:v>3.4818796999999999</c:v>
                </c:pt>
                <c:pt idx="77">
                  <c:v>3.0882830999999999</c:v>
                </c:pt>
                <c:pt idx="78">
                  <c:v>2.6814879999999999</c:v>
                </c:pt>
                <c:pt idx="79">
                  <c:v>2.5191576000000002</c:v>
                </c:pt>
                <c:pt idx="80">
                  <c:v>2.5879517000000001</c:v>
                </c:pt>
                <c:pt idx="81">
                  <c:v>2.7884457</c:v>
                </c:pt>
                <c:pt idx="82">
                  <c:v>3.0823412000000001</c:v>
                </c:pt>
                <c:pt idx="83">
                  <c:v>3.5492423</c:v>
                </c:pt>
                <c:pt idx="84">
                  <c:v>3.9985647000000002</c:v>
                </c:pt>
                <c:pt idx="85">
                  <c:v>4.4832859000000003</c:v>
                </c:pt>
                <c:pt idx="86">
                  <c:v>4.8334875000000004</c:v>
                </c:pt>
                <c:pt idx="87">
                  <c:v>5.1425675999999996</c:v>
                </c:pt>
                <c:pt idx="88">
                  <c:v>5.3264389000000003</c:v>
                </c:pt>
                <c:pt idx="89">
                  <c:v>5.5224704999999998</c:v>
                </c:pt>
                <c:pt idx="90">
                  <c:v>5.6064787000000003</c:v>
                </c:pt>
                <c:pt idx="91">
                  <c:v>5.7008308999999997</c:v>
                </c:pt>
                <c:pt idx="92">
                  <c:v>5.8768063000000001</c:v>
                </c:pt>
                <c:pt idx="93">
                  <c:v>6.1243075999999999</c:v>
                </c:pt>
                <c:pt idx="94">
                  <c:v>6.3320990000000004</c:v>
                </c:pt>
                <c:pt idx="95">
                  <c:v>6.2165312999999998</c:v>
                </c:pt>
                <c:pt idx="96">
                  <c:v>5.7875595000000004</c:v>
                </c:pt>
                <c:pt idx="97">
                  <c:v>5.0767826999999999</c:v>
                </c:pt>
                <c:pt idx="98">
                  <c:v>4.5056704999999999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'IP3'!$AP$2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6</c:v>
                </c:pt>
                <c:pt idx="1">
                  <c:v>6.2959183673468999</c:v>
                </c:pt>
                <c:pt idx="2">
                  <c:v>6.5918367346939002</c:v>
                </c:pt>
                <c:pt idx="3">
                  <c:v>6.8877551020408001</c:v>
                </c:pt>
                <c:pt idx="4">
                  <c:v>7.1836734693878004</c:v>
                </c:pt>
                <c:pt idx="5">
                  <c:v>7.4795918367347003</c:v>
                </c:pt>
                <c:pt idx="6">
                  <c:v>7.7755102040816002</c:v>
                </c:pt>
                <c:pt idx="7">
                  <c:v>8.0714285714285996</c:v>
                </c:pt>
                <c:pt idx="8">
                  <c:v>8.3673469387754995</c:v>
                </c:pt>
                <c:pt idx="9">
                  <c:v>8.6632653061223994</c:v>
                </c:pt>
                <c:pt idx="10">
                  <c:v>8.9591836734694006</c:v>
                </c:pt>
                <c:pt idx="11">
                  <c:v>9.2551020408162987</c:v>
                </c:pt>
                <c:pt idx="12">
                  <c:v>9.5510204081632999</c:v>
                </c:pt>
                <c:pt idx="13">
                  <c:v>9.8469387755101998</c:v>
                </c:pt>
                <c:pt idx="14">
                  <c:v>10.142857142857</c:v>
                </c:pt>
                <c:pt idx="15">
                  <c:v>10.438775510204</c:v>
                </c:pt>
                <c:pt idx="16">
                  <c:v>10.734693877551001</c:v>
                </c:pt>
                <c:pt idx="17">
                  <c:v>11.030612244898</c:v>
                </c:pt>
                <c:pt idx="18">
                  <c:v>11.326530612245001</c:v>
                </c:pt>
                <c:pt idx="19">
                  <c:v>11.622448979591999</c:v>
                </c:pt>
                <c:pt idx="20">
                  <c:v>11.918367346938998</c:v>
                </c:pt>
                <c:pt idx="21">
                  <c:v>12.214285714286</c:v>
                </c:pt>
                <c:pt idx="22">
                  <c:v>12.510204081632999</c:v>
                </c:pt>
                <c:pt idx="23">
                  <c:v>12.80612244898</c:v>
                </c:pt>
                <c:pt idx="24">
                  <c:v>13.102040816326999</c:v>
                </c:pt>
                <c:pt idx="25">
                  <c:v>13.397959183673001</c:v>
                </c:pt>
                <c:pt idx="26">
                  <c:v>13.69387755102</c:v>
                </c:pt>
                <c:pt idx="27">
                  <c:v>13.989795918367001</c:v>
                </c:pt>
                <c:pt idx="28">
                  <c:v>14.285714285714</c:v>
                </c:pt>
                <c:pt idx="29">
                  <c:v>14.581632653061002</c:v>
                </c:pt>
                <c:pt idx="30">
                  <c:v>14.877551020408001</c:v>
                </c:pt>
                <c:pt idx="31">
                  <c:v>15.173469387754999</c:v>
                </c:pt>
                <c:pt idx="32">
                  <c:v>15.469387755102</c:v>
                </c:pt>
                <c:pt idx="33">
                  <c:v>15.765306122448999</c:v>
                </c:pt>
                <c:pt idx="34">
                  <c:v>16.061224489796</c:v>
                </c:pt>
                <c:pt idx="35">
                  <c:v>16.357142857143</c:v>
                </c:pt>
                <c:pt idx="36">
                  <c:v>16.653061224489999</c:v>
                </c:pt>
                <c:pt idx="37">
                  <c:v>16.948979591836999</c:v>
                </c:pt>
                <c:pt idx="38">
                  <c:v>17.244897959183998</c:v>
                </c:pt>
                <c:pt idx="39">
                  <c:v>17.540816326530997</c:v>
                </c:pt>
                <c:pt idx="40">
                  <c:v>17.836734693877997</c:v>
                </c:pt>
                <c:pt idx="41">
                  <c:v>18.132653061223998</c:v>
                </c:pt>
                <c:pt idx="42">
                  <c:v>18.428571428571001</c:v>
                </c:pt>
                <c:pt idx="43">
                  <c:v>18.724489795918</c:v>
                </c:pt>
                <c:pt idx="44">
                  <c:v>19.020408163265</c:v>
                </c:pt>
                <c:pt idx="45">
                  <c:v>19.316326530611999</c:v>
                </c:pt>
                <c:pt idx="46">
                  <c:v>19.612244897958998</c:v>
                </c:pt>
                <c:pt idx="47">
                  <c:v>19.908163265306001</c:v>
                </c:pt>
                <c:pt idx="48">
                  <c:v>20.204081632653001</c:v>
                </c:pt>
                <c:pt idx="49">
                  <c:v>20.5</c:v>
                </c:pt>
                <c:pt idx="50">
                  <c:v>20.795918367346999</c:v>
                </c:pt>
                <c:pt idx="51">
                  <c:v>21.091836734693999</c:v>
                </c:pt>
                <c:pt idx="52">
                  <c:v>21.387755102041002</c:v>
                </c:pt>
                <c:pt idx="53">
                  <c:v>21.683673469388001</c:v>
                </c:pt>
                <c:pt idx="54">
                  <c:v>21.979591836735</c:v>
                </c:pt>
                <c:pt idx="55">
                  <c:v>22.275510204082</c:v>
                </c:pt>
                <c:pt idx="56">
                  <c:v>22.571428571428999</c:v>
                </c:pt>
                <c:pt idx="57">
                  <c:v>22.867346938776002</c:v>
                </c:pt>
                <c:pt idx="58">
                  <c:v>23.163265306122003</c:v>
                </c:pt>
                <c:pt idx="59">
                  <c:v>23.459183673469003</c:v>
                </c:pt>
                <c:pt idx="60">
                  <c:v>23.755102040816002</c:v>
                </c:pt>
                <c:pt idx="61">
                  <c:v>24.051020408162998</c:v>
                </c:pt>
                <c:pt idx="62">
                  <c:v>24.346938775509997</c:v>
                </c:pt>
                <c:pt idx="63">
                  <c:v>24.642857142856997</c:v>
                </c:pt>
                <c:pt idx="64">
                  <c:v>24.938775510204</c:v>
                </c:pt>
                <c:pt idx="65">
                  <c:v>25.234693877550999</c:v>
                </c:pt>
                <c:pt idx="66">
                  <c:v>25.530612244897998</c:v>
                </c:pt>
                <c:pt idx="67">
                  <c:v>25.826530612244998</c:v>
                </c:pt>
                <c:pt idx="68">
                  <c:v>26.122448979592001</c:v>
                </c:pt>
                <c:pt idx="69">
                  <c:v>26.418367346939</c:v>
                </c:pt>
                <c:pt idx="70">
                  <c:v>26.714285714286</c:v>
                </c:pt>
                <c:pt idx="71">
                  <c:v>27.010204081632999</c:v>
                </c:pt>
                <c:pt idx="72">
                  <c:v>27.306122448979998</c:v>
                </c:pt>
                <c:pt idx="73">
                  <c:v>27.602040816327001</c:v>
                </c:pt>
                <c:pt idx="74">
                  <c:v>27.897959183672999</c:v>
                </c:pt>
                <c:pt idx="75">
                  <c:v>28.193877551020002</c:v>
                </c:pt>
                <c:pt idx="76">
                  <c:v>28.489795918367001</c:v>
                </c:pt>
                <c:pt idx="77">
                  <c:v>28.785714285714</c:v>
                </c:pt>
                <c:pt idx="78">
                  <c:v>29.081632653061</c:v>
                </c:pt>
                <c:pt idx="79">
                  <c:v>29.377551020407999</c:v>
                </c:pt>
                <c:pt idx="80">
                  <c:v>29.673469387755002</c:v>
                </c:pt>
                <c:pt idx="81">
                  <c:v>29.969387755102002</c:v>
                </c:pt>
                <c:pt idx="82">
                  <c:v>30.265306122449001</c:v>
                </c:pt>
                <c:pt idx="83">
                  <c:v>30.561224489796</c:v>
                </c:pt>
                <c:pt idx="84">
                  <c:v>30.857142857143003</c:v>
                </c:pt>
                <c:pt idx="85">
                  <c:v>31.153061224490003</c:v>
                </c:pt>
                <c:pt idx="86">
                  <c:v>31.448979591837002</c:v>
                </c:pt>
                <c:pt idx="87">
                  <c:v>31.744897959183998</c:v>
                </c:pt>
                <c:pt idx="88">
                  <c:v>32.040816326531001</c:v>
                </c:pt>
                <c:pt idx="89">
                  <c:v>32.336734693878</c:v>
                </c:pt>
                <c:pt idx="90">
                  <c:v>32.632653061223998</c:v>
                </c:pt>
                <c:pt idx="91">
                  <c:v>32.928571428570997</c:v>
                </c:pt>
                <c:pt idx="92">
                  <c:v>33.224489795917997</c:v>
                </c:pt>
                <c:pt idx="93">
                  <c:v>33.520408163264996</c:v>
                </c:pt>
                <c:pt idx="94">
                  <c:v>33.816326530612002</c:v>
                </c:pt>
                <c:pt idx="95">
                  <c:v>34.112244897959002</c:v>
                </c:pt>
                <c:pt idx="96">
                  <c:v>34.408163265306001</c:v>
                </c:pt>
                <c:pt idx="97">
                  <c:v>34.704081632653001</c:v>
                </c:pt>
                <c:pt idx="98">
                  <c:v>35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5.3496636999999998</c:v>
                </c:pt>
                <c:pt idx="1">
                  <c:v>5.0258082999999996</c:v>
                </c:pt>
                <c:pt idx="2">
                  <c:v>4.1417884999999997</c:v>
                </c:pt>
                <c:pt idx="3">
                  <c:v>2.2014388999999999</c:v>
                </c:pt>
                <c:pt idx="4">
                  <c:v>-0.54588716999999998</c:v>
                </c:pt>
                <c:pt idx="5">
                  <c:v>-3.0351471999999999</c:v>
                </c:pt>
                <c:pt idx="6">
                  <c:v>-4.2046742000000004</c:v>
                </c:pt>
                <c:pt idx="7">
                  <c:v>-3.6735357999999998</c:v>
                </c:pt>
                <c:pt idx="8">
                  <c:v>-2.3713470000000001</c:v>
                </c:pt>
                <c:pt idx="9">
                  <c:v>-0.85467808999999995</c:v>
                </c:pt>
                <c:pt idx="10">
                  <c:v>0.33117988999999998</c:v>
                </c:pt>
                <c:pt idx="11">
                  <c:v>1.3289150999999999</c:v>
                </c:pt>
                <c:pt idx="12">
                  <c:v>2.1625988</c:v>
                </c:pt>
                <c:pt idx="13">
                  <c:v>2.8640919</c:v>
                </c:pt>
                <c:pt idx="14">
                  <c:v>3.5228901000000001</c:v>
                </c:pt>
                <c:pt idx="15">
                  <c:v>4.1125978999999999</c:v>
                </c:pt>
                <c:pt idx="16">
                  <c:v>4.5397800999999998</c:v>
                </c:pt>
                <c:pt idx="17">
                  <c:v>4.5223807999999996</c:v>
                </c:pt>
                <c:pt idx="18">
                  <c:v>4.3736758</c:v>
                </c:pt>
                <c:pt idx="19">
                  <c:v>4.3694983000000001</c:v>
                </c:pt>
                <c:pt idx="20">
                  <c:v>4.7661667000000003</c:v>
                </c:pt>
                <c:pt idx="21">
                  <c:v>5.4002179999999997</c:v>
                </c:pt>
                <c:pt idx="22">
                  <c:v>6.3148245999999997</c:v>
                </c:pt>
                <c:pt idx="23">
                  <c:v>7.2072858999999996</c:v>
                </c:pt>
                <c:pt idx="24">
                  <c:v>7.8814225000000002</c:v>
                </c:pt>
                <c:pt idx="25">
                  <c:v>8.4221249</c:v>
                </c:pt>
                <c:pt idx="26">
                  <c:v>9.0588435999999994</c:v>
                </c:pt>
                <c:pt idx="27">
                  <c:v>9.3316145000000006</c:v>
                </c:pt>
                <c:pt idx="28">
                  <c:v>8.8193569000000007</c:v>
                </c:pt>
                <c:pt idx="29">
                  <c:v>7.8049454999999996</c:v>
                </c:pt>
                <c:pt idx="30">
                  <c:v>7.0830674</c:v>
                </c:pt>
                <c:pt idx="31">
                  <c:v>6.6821450999999996</c:v>
                </c:pt>
                <c:pt idx="32">
                  <c:v>6.4843282999999996</c:v>
                </c:pt>
                <c:pt idx="33">
                  <c:v>6.3952622000000003</c:v>
                </c:pt>
                <c:pt idx="34">
                  <c:v>6.4302874000000001</c:v>
                </c:pt>
                <c:pt idx="35">
                  <c:v>6.6296543999999997</c:v>
                </c:pt>
                <c:pt idx="36">
                  <c:v>6.6334929000000002</c:v>
                </c:pt>
                <c:pt idx="37">
                  <c:v>6.7086781999999996</c:v>
                </c:pt>
                <c:pt idx="38">
                  <c:v>6.3750377</c:v>
                </c:pt>
                <c:pt idx="39">
                  <c:v>6.1032615000000003</c:v>
                </c:pt>
                <c:pt idx="40">
                  <c:v>5.7593360000000002</c:v>
                </c:pt>
                <c:pt idx="41">
                  <c:v>5.7235861000000003</c:v>
                </c:pt>
                <c:pt idx="42">
                  <c:v>5.7654085000000004</c:v>
                </c:pt>
                <c:pt idx="43">
                  <c:v>5.9090071000000002</c:v>
                </c:pt>
                <c:pt idx="44">
                  <c:v>6.0977049000000001</c:v>
                </c:pt>
                <c:pt idx="45">
                  <c:v>6.2555531999999996</c:v>
                </c:pt>
                <c:pt idx="46">
                  <c:v>6.3426147000000004</c:v>
                </c:pt>
                <c:pt idx="47">
                  <c:v>6.4625921000000002</c:v>
                </c:pt>
                <c:pt idx="48">
                  <c:v>6.6992611999999996</c:v>
                </c:pt>
                <c:pt idx="49">
                  <c:v>7.1714457999999999</c:v>
                </c:pt>
                <c:pt idx="50">
                  <c:v>7.5975656999999996</c:v>
                </c:pt>
                <c:pt idx="51">
                  <c:v>8.2156544</c:v>
                </c:pt>
                <c:pt idx="52">
                  <c:v>8.5108508999999994</c:v>
                </c:pt>
                <c:pt idx="53">
                  <c:v>8.9382648000000007</c:v>
                </c:pt>
                <c:pt idx="54">
                  <c:v>8.6514129999999998</c:v>
                </c:pt>
                <c:pt idx="55">
                  <c:v>8.0602102000000002</c:v>
                </c:pt>
                <c:pt idx="56">
                  <c:v>6.8981523999999999</c:v>
                </c:pt>
                <c:pt idx="57">
                  <c:v>6.0472282999999996</c:v>
                </c:pt>
                <c:pt idx="58">
                  <c:v>5.6658087000000004</c:v>
                </c:pt>
                <c:pt idx="59">
                  <c:v>5.6222681999999997</c:v>
                </c:pt>
                <c:pt idx="60">
                  <c:v>5.7136430999999996</c:v>
                </c:pt>
                <c:pt idx="61">
                  <c:v>5.9493241000000001</c:v>
                </c:pt>
                <c:pt idx="62">
                  <c:v>6.4844521999999998</c:v>
                </c:pt>
                <c:pt idx="63">
                  <c:v>6.9323205999999997</c:v>
                </c:pt>
                <c:pt idx="64">
                  <c:v>7.2295708999999997</c:v>
                </c:pt>
                <c:pt idx="65">
                  <c:v>7.1320161999999998</c:v>
                </c:pt>
                <c:pt idx="66">
                  <c:v>7.0045799999999998</c:v>
                </c:pt>
                <c:pt idx="67">
                  <c:v>6.7557302000000004</c:v>
                </c:pt>
                <c:pt idx="68">
                  <c:v>6.4735179</c:v>
                </c:pt>
                <c:pt idx="69">
                  <c:v>6.0372176</c:v>
                </c:pt>
                <c:pt idx="70">
                  <c:v>5.5287356000000001</c:v>
                </c:pt>
                <c:pt idx="71">
                  <c:v>5.0670972000000001</c:v>
                </c:pt>
                <c:pt idx="72">
                  <c:v>4.7457894999999999</c:v>
                </c:pt>
                <c:pt idx="73">
                  <c:v>4.2969637000000001</c:v>
                </c:pt>
                <c:pt idx="74">
                  <c:v>3.9235730000000002</c:v>
                </c:pt>
                <c:pt idx="75">
                  <c:v>3.7511505999999999</c:v>
                </c:pt>
                <c:pt idx="76">
                  <c:v>3.6081599999999998</c:v>
                </c:pt>
                <c:pt idx="77">
                  <c:v>3.3000118999999999</c:v>
                </c:pt>
                <c:pt idx="78">
                  <c:v>2.8401117</c:v>
                </c:pt>
                <c:pt idx="79">
                  <c:v>2.6437105999999999</c:v>
                </c:pt>
                <c:pt idx="80">
                  <c:v>2.6361952</c:v>
                </c:pt>
                <c:pt idx="81">
                  <c:v>2.7956854999999998</c:v>
                </c:pt>
                <c:pt idx="82">
                  <c:v>3.0210697999999998</c:v>
                </c:pt>
                <c:pt idx="83">
                  <c:v>3.3740060000000001</c:v>
                </c:pt>
                <c:pt idx="84">
                  <c:v>3.6683241999999998</c:v>
                </c:pt>
                <c:pt idx="85">
                  <c:v>3.9875379</c:v>
                </c:pt>
                <c:pt idx="86">
                  <c:v>4.2055578000000002</c:v>
                </c:pt>
                <c:pt idx="87">
                  <c:v>4.4279713999999997</c:v>
                </c:pt>
                <c:pt idx="88">
                  <c:v>4.5914048999999997</c:v>
                </c:pt>
                <c:pt idx="89">
                  <c:v>4.9099646000000003</c:v>
                </c:pt>
                <c:pt idx="90">
                  <c:v>5.1925745000000001</c:v>
                </c:pt>
                <c:pt idx="91">
                  <c:v>5.4835281</c:v>
                </c:pt>
                <c:pt idx="92">
                  <c:v>5.8615769999999996</c:v>
                </c:pt>
                <c:pt idx="93">
                  <c:v>6.2221932000000004</c:v>
                </c:pt>
                <c:pt idx="94">
                  <c:v>6.4565377000000002</c:v>
                </c:pt>
                <c:pt idx="95">
                  <c:v>6.3328037000000004</c:v>
                </c:pt>
                <c:pt idx="96">
                  <c:v>6.0380120000000002</c:v>
                </c:pt>
                <c:pt idx="97">
                  <c:v>5.4454699</c:v>
                </c:pt>
                <c:pt idx="98">
                  <c:v>4.9610338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6.2959183673468999</c:v>
                      </c:pt>
                      <c:pt idx="2">
                        <c:v>6.5918367346939002</c:v>
                      </c:pt>
                      <c:pt idx="3">
                        <c:v>6.8877551020408001</c:v>
                      </c:pt>
                      <c:pt idx="4">
                        <c:v>7.1836734693878004</c:v>
                      </c:pt>
                      <c:pt idx="5">
                        <c:v>7.4795918367347003</c:v>
                      </c:pt>
                      <c:pt idx="6">
                        <c:v>7.7755102040816002</c:v>
                      </c:pt>
                      <c:pt idx="7">
                        <c:v>8.0714285714285996</c:v>
                      </c:pt>
                      <c:pt idx="8">
                        <c:v>8.3673469387754995</c:v>
                      </c:pt>
                      <c:pt idx="9">
                        <c:v>8.6632653061223994</c:v>
                      </c:pt>
                      <c:pt idx="10">
                        <c:v>8.9591836734694006</c:v>
                      </c:pt>
                      <c:pt idx="11">
                        <c:v>9.2551020408162987</c:v>
                      </c:pt>
                      <c:pt idx="12">
                        <c:v>9.5510204081632999</c:v>
                      </c:pt>
                      <c:pt idx="13">
                        <c:v>9.8469387755101998</c:v>
                      </c:pt>
                      <c:pt idx="14">
                        <c:v>10.142857142857</c:v>
                      </c:pt>
                      <c:pt idx="15">
                        <c:v>10.438775510204</c:v>
                      </c:pt>
                      <c:pt idx="16">
                        <c:v>10.734693877551001</c:v>
                      </c:pt>
                      <c:pt idx="17">
                        <c:v>11.030612244898</c:v>
                      </c:pt>
                      <c:pt idx="18">
                        <c:v>11.326530612245001</c:v>
                      </c:pt>
                      <c:pt idx="19">
                        <c:v>11.622448979591999</c:v>
                      </c:pt>
                      <c:pt idx="20">
                        <c:v>11.918367346938998</c:v>
                      </c:pt>
                      <c:pt idx="21">
                        <c:v>12.214285714286</c:v>
                      </c:pt>
                      <c:pt idx="22">
                        <c:v>12.510204081632999</c:v>
                      </c:pt>
                      <c:pt idx="23">
                        <c:v>12.80612244898</c:v>
                      </c:pt>
                      <c:pt idx="24">
                        <c:v>13.102040816326999</c:v>
                      </c:pt>
                      <c:pt idx="25">
                        <c:v>13.397959183673001</c:v>
                      </c:pt>
                      <c:pt idx="26">
                        <c:v>13.69387755102</c:v>
                      </c:pt>
                      <c:pt idx="27">
                        <c:v>13.989795918367001</c:v>
                      </c:pt>
                      <c:pt idx="28">
                        <c:v>14.285714285714</c:v>
                      </c:pt>
                      <c:pt idx="29">
                        <c:v>14.581632653061002</c:v>
                      </c:pt>
                      <c:pt idx="30">
                        <c:v>14.877551020408001</c:v>
                      </c:pt>
                      <c:pt idx="31">
                        <c:v>15.173469387754999</c:v>
                      </c:pt>
                      <c:pt idx="32">
                        <c:v>15.469387755102</c:v>
                      </c:pt>
                      <c:pt idx="33">
                        <c:v>15.765306122448999</c:v>
                      </c:pt>
                      <c:pt idx="34">
                        <c:v>16.061224489796</c:v>
                      </c:pt>
                      <c:pt idx="35">
                        <c:v>16.357142857143</c:v>
                      </c:pt>
                      <c:pt idx="36">
                        <c:v>16.653061224489999</c:v>
                      </c:pt>
                      <c:pt idx="37">
                        <c:v>16.948979591836999</c:v>
                      </c:pt>
                      <c:pt idx="38">
                        <c:v>17.244897959183998</c:v>
                      </c:pt>
                      <c:pt idx="39">
                        <c:v>17.540816326530997</c:v>
                      </c:pt>
                      <c:pt idx="40">
                        <c:v>17.836734693877997</c:v>
                      </c:pt>
                      <c:pt idx="41">
                        <c:v>18.132653061223998</c:v>
                      </c:pt>
                      <c:pt idx="42">
                        <c:v>18.428571428571001</c:v>
                      </c:pt>
                      <c:pt idx="43">
                        <c:v>18.724489795918</c:v>
                      </c:pt>
                      <c:pt idx="44">
                        <c:v>19.020408163265</c:v>
                      </c:pt>
                      <c:pt idx="45">
                        <c:v>19.316326530611999</c:v>
                      </c:pt>
                      <c:pt idx="46">
                        <c:v>19.612244897958998</c:v>
                      </c:pt>
                      <c:pt idx="47">
                        <c:v>19.908163265306001</c:v>
                      </c:pt>
                      <c:pt idx="48">
                        <c:v>20.204081632653001</c:v>
                      </c:pt>
                      <c:pt idx="49">
                        <c:v>20.5</c:v>
                      </c:pt>
                      <c:pt idx="50">
                        <c:v>20.795918367346999</c:v>
                      </c:pt>
                      <c:pt idx="51">
                        <c:v>21.091836734693999</c:v>
                      </c:pt>
                      <c:pt idx="52">
                        <c:v>21.387755102041002</c:v>
                      </c:pt>
                      <c:pt idx="53">
                        <c:v>21.683673469388001</c:v>
                      </c:pt>
                      <c:pt idx="54">
                        <c:v>21.979591836735</c:v>
                      </c:pt>
                      <c:pt idx="55">
                        <c:v>22.275510204082</c:v>
                      </c:pt>
                      <c:pt idx="56">
                        <c:v>22.571428571428999</c:v>
                      </c:pt>
                      <c:pt idx="57">
                        <c:v>22.867346938776002</c:v>
                      </c:pt>
                      <c:pt idx="58">
                        <c:v>23.163265306122003</c:v>
                      </c:pt>
                      <c:pt idx="59">
                        <c:v>23.459183673469003</c:v>
                      </c:pt>
                      <c:pt idx="60">
                        <c:v>23.755102040816002</c:v>
                      </c:pt>
                      <c:pt idx="61">
                        <c:v>24.051020408162998</c:v>
                      </c:pt>
                      <c:pt idx="62">
                        <c:v>24.346938775509997</c:v>
                      </c:pt>
                      <c:pt idx="63">
                        <c:v>24.642857142856997</c:v>
                      </c:pt>
                      <c:pt idx="64">
                        <c:v>24.938775510204</c:v>
                      </c:pt>
                      <c:pt idx="65">
                        <c:v>25.234693877550999</c:v>
                      </c:pt>
                      <c:pt idx="66">
                        <c:v>25.530612244897998</c:v>
                      </c:pt>
                      <c:pt idx="67">
                        <c:v>25.826530612244998</c:v>
                      </c:pt>
                      <c:pt idx="68">
                        <c:v>26.122448979592001</c:v>
                      </c:pt>
                      <c:pt idx="69">
                        <c:v>26.418367346939</c:v>
                      </c:pt>
                      <c:pt idx="70">
                        <c:v>26.714285714286</c:v>
                      </c:pt>
                      <c:pt idx="71">
                        <c:v>27.010204081632999</c:v>
                      </c:pt>
                      <c:pt idx="72">
                        <c:v>27.306122448979998</c:v>
                      </c:pt>
                      <c:pt idx="73">
                        <c:v>27.602040816327001</c:v>
                      </c:pt>
                      <c:pt idx="74">
                        <c:v>27.897959183672999</c:v>
                      </c:pt>
                      <c:pt idx="75">
                        <c:v>28.193877551020002</c:v>
                      </c:pt>
                      <c:pt idx="76">
                        <c:v>28.489795918367001</c:v>
                      </c:pt>
                      <c:pt idx="77">
                        <c:v>28.785714285714</c:v>
                      </c:pt>
                      <c:pt idx="78">
                        <c:v>29.081632653061</c:v>
                      </c:pt>
                      <c:pt idx="79">
                        <c:v>29.377551020407999</c:v>
                      </c:pt>
                      <c:pt idx="80">
                        <c:v>29.673469387755002</c:v>
                      </c:pt>
                      <c:pt idx="81">
                        <c:v>29.969387755102002</c:v>
                      </c:pt>
                      <c:pt idx="82">
                        <c:v>30.265306122449001</c:v>
                      </c:pt>
                      <c:pt idx="83">
                        <c:v>30.561224489796</c:v>
                      </c:pt>
                      <c:pt idx="84">
                        <c:v>30.857142857143003</c:v>
                      </c:pt>
                      <c:pt idx="85">
                        <c:v>31.153061224490003</c:v>
                      </c:pt>
                      <c:pt idx="86">
                        <c:v>31.448979591837002</c:v>
                      </c:pt>
                      <c:pt idx="87">
                        <c:v>31.744897959183998</c:v>
                      </c:pt>
                      <c:pt idx="88">
                        <c:v>32.040816326531001</c:v>
                      </c:pt>
                      <c:pt idx="89">
                        <c:v>32.336734693878</c:v>
                      </c:pt>
                      <c:pt idx="90">
                        <c:v>32.632653061223998</c:v>
                      </c:pt>
                      <c:pt idx="91">
                        <c:v>32.928571428570997</c:v>
                      </c:pt>
                      <c:pt idx="92">
                        <c:v>33.224489795917997</c:v>
                      </c:pt>
                      <c:pt idx="93">
                        <c:v>33.520408163264996</c:v>
                      </c:pt>
                      <c:pt idx="94">
                        <c:v>33.816326530612002</c:v>
                      </c:pt>
                      <c:pt idx="95">
                        <c:v>34.112244897959002</c:v>
                      </c:pt>
                      <c:pt idx="96">
                        <c:v>34.408163265306001</c:v>
                      </c:pt>
                      <c:pt idx="97">
                        <c:v>34.704081632653001</c:v>
                      </c:pt>
                      <c:pt idx="98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3D86-4067-8F4A-57082C0A642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'IP3'!$AU$5:$AU$103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</c:v>
                      </c:pt>
                      <c:pt idx="1">
                        <c:v>6.2959183673468999</c:v>
                      </c:pt>
                      <c:pt idx="2">
                        <c:v>6.5918367346939002</c:v>
                      </c:pt>
                      <c:pt idx="3">
                        <c:v>6.8877551020408001</c:v>
                      </c:pt>
                      <c:pt idx="4">
                        <c:v>7.1836734693878004</c:v>
                      </c:pt>
                      <c:pt idx="5">
                        <c:v>7.4795918367347003</c:v>
                      </c:pt>
                      <c:pt idx="6">
                        <c:v>7.7755102040816002</c:v>
                      </c:pt>
                      <c:pt idx="7">
                        <c:v>8.0714285714285996</c:v>
                      </c:pt>
                      <c:pt idx="8">
                        <c:v>8.3673469387754995</c:v>
                      </c:pt>
                      <c:pt idx="9">
                        <c:v>8.6632653061223994</c:v>
                      </c:pt>
                      <c:pt idx="10">
                        <c:v>8.9591836734694006</c:v>
                      </c:pt>
                      <c:pt idx="11">
                        <c:v>9.2551020408162987</c:v>
                      </c:pt>
                      <c:pt idx="12">
                        <c:v>9.5510204081632999</c:v>
                      </c:pt>
                      <c:pt idx="13">
                        <c:v>9.8469387755101998</c:v>
                      </c:pt>
                      <c:pt idx="14">
                        <c:v>10.142857142857</c:v>
                      </c:pt>
                      <c:pt idx="15">
                        <c:v>10.438775510204</c:v>
                      </c:pt>
                      <c:pt idx="16">
                        <c:v>10.734693877551001</c:v>
                      </c:pt>
                      <c:pt idx="17">
                        <c:v>11.030612244898</c:v>
                      </c:pt>
                      <c:pt idx="18">
                        <c:v>11.326530612245001</c:v>
                      </c:pt>
                      <c:pt idx="19">
                        <c:v>11.622448979591999</c:v>
                      </c:pt>
                      <c:pt idx="20">
                        <c:v>11.918367346938998</c:v>
                      </c:pt>
                      <c:pt idx="21">
                        <c:v>12.214285714286</c:v>
                      </c:pt>
                      <c:pt idx="22">
                        <c:v>12.510204081632999</c:v>
                      </c:pt>
                      <c:pt idx="23">
                        <c:v>12.80612244898</c:v>
                      </c:pt>
                      <c:pt idx="24">
                        <c:v>13.102040816326999</c:v>
                      </c:pt>
                      <c:pt idx="25">
                        <c:v>13.397959183673001</c:v>
                      </c:pt>
                      <c:pt idx="26">
                        <c:v>13.69387755102</c:v>
                      </c:pt>
                      <c:pt idx="27">
                        <c:v>13.989795918367001</c:v>
                      </c:pt>
                      <c:pt idx="28">
                        <c:v>14.285714285714</c:v>
                      </c:pt>
                      <c:pt idx="29">
                        <c:v>14.581632653061002</c:v>
                      </c:pt>
                      <c:pt idx="30">
                        <c:v>14.877551020408001</c:v>
                      </c:pt>
                      <c:pt idx="31">
                        <c:v>15.173469387754999</c:v>
                      </c:pt>
                      <c:pt idx="32">
                        <c:v>15.469387755102</c:v>
                      </c:pt>
                      <c:pt idx="33">
                        <c:v>15.765306122448999</c:v>
                      </c:pt>
                      <c:pt idx="34">
                        <c:v>16.061224489796</c:v>
                      </c:pt>
                      <c:pt idx="35">
                        <c:v>16.357142857143</c:v>
                      </c:pt>
                      <c:pt idx="36">
                        <c:v>16.653061224489999</c:v>
                      </c:pt>
                      <c:pt idx="37">
                        <c:v>16.948979591836999</c:v>
                      </c:pt>
                      <c:pt idx="38">
                        <c:v>17.244897959183998</c:v>
                      </c:pt>
                      <c:pt idx="39">
                        <c:v>17.540816326530997</c:v>
                      </c:pt>
                      <c:pt idx="40">
                        <c:v>17.836734693877997</c:v>
                      </c:pt>
                      <c:pt idx="41">
                        <c:v>18.132653061223998</c:v>
                      </c:pt>
                      <c:pt idx="42">
                        <c:v>18.428571428571001</c:v>
                      </c:pt>
                      <c:pt idx="43">
                        <c:v>18.724489795918</c:v>
                      </c:pt>
                      <c:pt idx="44">
                        <c:v>19.020408163265</c:v>
                      </c:pt>
                      <c:pt idx="45">
                        <c:v>19.316326530611999</c:v>
                      </c:pt>
                      <c:pt idx="46">
                        <c:v>19.612244897958998</c:v>
                      </c:pt>
                      <c:pt idx="47">
                        <c:v>19.908163265306001</c:v>
                      </c:pt>
                      <c:pt idx="48">
                        <c:v>20.204081632653001</c:v>
                      </c:pt>
                      <c:pt idx="49">
                        <c:v>20.5</c:v>
                      </c:pt>
                      <c:pt idx="50">
                        <c:v>20.795918367346999</c:v>
                      </c:pt>
                      <c:pt idx="51">
                        <c:v>21.091836734693999</c:v>
                      </c:pt>
                      <c:pt idx="52">
                        <c:v>21.387755102041002</c:v>
                      </c:pt>
                      <c:pt idx="53">
                        <c:v>21.683673469388001</c:v>
                      </c:pt>
                      <c:pt idx="54">
                        <c:v>21.979591836735</c:v>
                      </c:pt>
                      <c:pt idx="55">
                        <c:v>22.275510204082</c:v>
                      </c:pt>
                      <c:pt idx="56">
                        <c:v>22.571428571428999</c:v>
                      </c:pt>
                      <c:pt idx="57">
                        <c:v>22.867346938776002</c:v>
                      </c:pt>
                      <c:pt idx="58">
                        <c:v>23.163265306122003</c:v>
                      </c:pt>
                      <c:pt idx="59">
                        <c:v>23.459183673469003</c:v>
                      </c:pt>
                      <c:pt idx="60">
                        <c:v>23.755102040816002</c:v>
                      </c:pt>
                      <c:pt idx="61">
                        <c:v>24.051020408162998</c:v>
                      </c:pt>
                      <c:pt idx="62">
                        <c:v>24.346938775509997</c:v>
                      </c:pt>
                      <c:pt idx="63">
                        <c:v>24.642857142856997</c:v>
                      </c:pt>
                      <c:pt idx="64">
                        <c:v>24.938775510204</c:v>
                      </c:pt>
                      <c:pt idx="65">
                        <c:v>25.234693877550999</c:v>
                      </c:pt>
                      <c:pt idx="66">
                        <c:v>25.530612244897998</c:v>
                      </c:pt>
                      <c:pt idx="67">
                        <c:v>25.826530612244998</c:v>
                      </c:pt>
                      <c:pt idx="68">
                        <c:v>26.122448979592001</c:v>
                      </c:pt>
                      <c:pt idx="69">
                        <c:v>26.418367346939</c:v>
                      </c:pt>
                      <c:pt idx="70">
                        <c:v>26.714285714286</c:v>
                      </c:pt>
                      <c:pt idx="71">
                        <c:v>27.010204081632999</c:v>
                      </c:pt>
                      <c:pt idx="72">
                        <c:v>27.306122448979998</c:v>
                      </c:pt>
                      <c:pt idx="73">
                        <c:v>27.602040816327001</c:v>
                      </c:pt>
                      <c:pt idx="74">
                        <c:v>27.897959183672999</c:v>
                      </c:pt>
                      <c:pt idx="75">
                        <c:v>28.193877551020002</c:v>
                      </c:pt>
                      <c:pt idx="76">
                        <c:v>28.489795918367001</c:v>
                      </c:pt>
                      <c:pt idx="77">
                        <c:v>28.785714285714</c:v>
                      </c:pt>
                      <c:pt idx="78">
                        <c:v>29.081632653061</c:v>
                      </c:pt>
                      <c:pt idx="79">
                        <c:v>29.377551020407999</c:v>
                      </c:pt>
                      <c:pt idx="80">
                        <c:v>29.673469387755002</c:v>
                      </c:pt>
                      <c:pt idx="81">
                        <c:v>29.969387755102002</c:v>
                      </c:pt>
                      <c:pt idx="82">
                        <c:v>30.265306122449001</c:v>
                      </c:pt>
                      <c:pt idx="83">
                        <c:v>30.561224489796</c:v>
                      </c:pt>
                      <c:pt idx="84">
                        <c:v>30.857142857143003</c:v>
                      </c:pt>
                      <c:pt idx="85">
                        <c:v>31.153061224490003</c:v>
                      </c:pt>
                      <c:pt idx="86">
                        <c:v>31.448979591837002</c:v>
                      </c:pt>
                      <c:pt idx="87">
                        <c:v>31.744897959183998</c:v>
                      </c:pt>
                      <c:pt idx="88">
                        <c:v>32.040816326531001</c:v>
                      </c:pt>
                      <c:pt idx="89">
                        <c:v>32.336734693878</c:v>
                      </c:pt>
                      <c:pt idx="90">
                        <c:v>32.632653061223998</c:v>
                      </c:pt>
                      <c:pt idx="91">
                        <c:v>32.928571428570997</c:v>
                      </c:pt>
                      <c:pt idx="92">
                        <c:v>33.224489795917997</c:v>
                      </c:pt>
                      <c:pt idx="93">
                        <c:v>33.520408163264996</c:v>
                      </c:pt>
                      <c:pt idx="94">
                        <c:v>33.816326530612002</c:v>
                      </c:pt>
                      <c:pt idx="95">
                        <c:v>34.112244897959002</c:v>
                      </c:pt>
                      <c:pt idx="96">
                        <c:v>34.408163265306001</c:v>
                      </c:pt>
                      <c:pt idx="97">
                        <c:v>34.704081632653001</c:v>
                      </c:pt>
                      <c:pt idx="98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'IP3'!$AW$5:$AW$103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D86-4067-8F4A-57082C0A642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'IP3'!$AX$5:$AX$103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'IP3'!$AZ$5:$AZ$103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FF-4C26-A20E-6B2F44B5EF17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5"/>
      </c:valAx>
      <c:valAx>
        <c:axId val="111657344"/>
        <c:scaling>
          <c:orientation val="minMax"/>
          <c:max val="25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538445418873532"/>
          <c:y val="0.57866834354039087"/>
          <c:w val="0.19613892388633922"/>
          <c:h val="0.186276246719160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CL vs. LO Power: 1 GHz IF, 5 GHz RF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862620057783909"/>
          <c:y val="3.10614262932482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683926209688815"/>
          <c:w val="0.76542713682528862"/>
          <c:h val="0.6724082670598625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CL'!$F$2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CL'!$F$5:$F$205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A-44BF-96F8-CFD3113CC2D7}"/>
            </c:ext>
          </c:extLst>
        </c:ser>
        <c:ser>
          <c:idx val="2"/>
          <c:order val="1"/>
          <c:tx>
            <c:strRef>
              <c:f>'P1dB CL'!$G$2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CL'!$G$5:$G$205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3A-44BF-96F8-CFD3113CC2D7}"/>
            </c:ext>
          </c:extLst>
        </c:ser>
        <c:ser>
          <c:idx val="0"/>
          <c:order val="2"/>
          <c:tx>
            <c:strRef>
              <c:f>'P1dB CL'!$H$2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CL'!$H$5:$H$205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3A-44BF-96F8-CFD3113CC2D7}"/>
            </c:ext>
          </c:extLst>
        </c:ser>
        <c:ser>
          <c:idx val="3"/>
          <c:order val="3"/>
          <c:tx>
            <c:strRef>
              <c:f>'P1dB CL'!$I$2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CL'!$I$5:$I$205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3A-44BF-96F8-CFD3113CC2D7}"/>
            </c:ext>
          </c:extLst>
        </c:ser>
        <c:ser>
          <c:idx val="4"/>
          <c:order val="4"/>
          <c:tx>
            <c:strRef>
              <c:f>'P1dB CL'!$J$2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CL'!$J$5:$J$205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73A-44BF-96F8-CFD3113C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'P1dB CL'!$K$2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CL'!$E$5:$E$205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CL'!$K$5:$K$205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73A-44BF-96F8-CFD3113CC2D7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aseline="0">
                    <a:latin typeface="+mn-lt"/>
                    <a:cs typeface="Arial" pitchFamily="34" charset="0"/>
                  </a:rPr>
                  <a:t>Input Power (dBm)</a:t>
                </a:r>
                <a:endParaRPr lang="en-US" sz="1000">
                  <a:latin typeface="+mn-lt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6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5067050053117552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CL vs. LO Power: 1 GHz IF, 5 GHz RF(dB)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634716885575011"/>
          <c:y val="4.04728841621817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251356209133627"/>
          <c:w val="0.76542713682528862"/>
          <c:h val="0.6767339670654144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CL'!$Y$2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CL'!$Y$5:$Y$205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D-4AED-A01A-7163109407CF}"/>
            </c:ext>
          </c:extLst>
        </c:ser>
        <c:ser>
          <c:idx val="2"/>
          <c:order val="1"/>
          <c:tx>
            <c:strRef>
              <c:f>'P1dB CL'!$Z$2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CL'!$Z$5:$Z$205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3D-4AED-A01A-7163109407CF}"/>
            </c:ext>
          </c:extLst>
        </c:ser>
        <c:ser>
          <c:idx val="3"/>
          <c:order val="2"/>
          <c:tx>
            <c:strRef>
              <c:f>'P1dB CL'!$AA$2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CL'!$AA$5:$AA$205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3D-4AED-A01A-7163109407CF}"/>
            </c:ext>
          </c:extLst>
        </c:ser>
        <c:ser>
          <c:idx val="5"/>
          <c:order val="3"/>
          <c:tx>
            <c:strRef>
              <c:f>'P1dB CL'!$AB$2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CL'!$AB$5:$AB$205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3D-4AED-A01A-7163109407CF}"/>
            </c:ext>
          </c:extLst>
        </c:ser>
        <c:ser>
          <c:idx val="0"/>
          <c:order val="4"/>
          <c:tx>
            <c:strRef>
              <c:f>'P1dB CL'!$AC$2</c:f>
              <c:strCache>
                <c:ptCount val="1"/>
                <c:pt idx="0">
                  <c:v>+9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CL'!$AC$5:$AC$205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3D-4AED-A01A-71631094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Input Power(dBm)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5"/>
      </c:valAx>
      <c:valAx>
        <c:axId val="116071808"/>
        <c:scaling>
          <c:orientation val="minMax"/>
          <c:max val="-7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4657675341568515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LO(dB)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Pt'!$U$7:$Z$7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Pt'!$L$7:$P$7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BEF-411E-9583-7DB9C1D52C37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Pt'!$AC$7:$AG$7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EF-411E-9583-7DB9C1D52C37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289826820448173"/>
          <c:y val="0.67899059492563429"/>
          <c:w val="0.47850974538478003"/>
          <c:h val="0.1259642023913677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LOL(dB)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Pt'!$U$6:$Z$6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Pt'!$L$6:$P$6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3D8-4C4D-97A0-5F6DB46FAEC9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Pt'!$AC$6:$AG$6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D8-4C4D-97A0-5F6DB46FAEC9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070547712444631"/>
          <c:y val="0.64988735783027118"/>
          <c:w val="0.45091565660351524"/>
          <c:h val="0.136139545056867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2 GHz IF, HSLO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56205096034338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IF'!$H$5:$H$205</c:f>
              <c:numCache>
                <c:formatCode>General</c:formatCode>
                <c:ptCount val="201"/>
                <c:pt idx="0">
                  <c:v>-14.414569999999999</c:v>
                </c:pt>
                <c:pt idx="1">
                  <c:v>-13.643915</c:v>
                </c:pt>
                <c:pt idx="2">
                  <c:v>-12.644878</c:v>
                </c:pt>
                <c:pt idx="3">
                  <c:v>-11.520072000000001</c:v>
                </c:pt>
                <c:pt idx="4">
                  <c:v>-10.618622</c:v>
                </c:pt>
                <c:pt idx="5">
                  <c:v>-9.6719235999999995</c:v>
                </c:pt>
                <c:pt idx="6">
                  <c:v>-8.9551172000000001</c:v>
                </c:pt>
                <c:pt idx="7">
                  <c:v>-8.3069229</c:v>
                </c:pt>
                <c:pt idx="8">
                  <c:v>-7.7624506999999996</c:v>
                </c:pt>
                <c:pt idx="9">
                  <c:v>-7.3283958</c:v>
                </c:pt>
                <c:pt idx="10">
                  <c:v>-6.9600939999999998</c:v>
                </c:pt>
                <c:pt idx="11">
                  <c:v>-6.7254896000000004</c:v>
                </c:pt>
                <c:pt idx="12">
                  <c:v>-6.5553445999999997</c:v>
                </c:pt>
                <c:pt idx="13">
                  <c:v>-6.4791283999999996</c:v>
                </c:pt>
                <c:pt idx="14">
                  <c:v>-6.4220853</c:v>
                </c:pt>
                <c:pt idx="15">
                  <c:v>-6.4085387999999996</c:v>
                </c:pt>
                <c:pt idx="16">
                  <c:v>-6.4121655999999998</c:v>
                </c:pt>
                <c:pt idx="17">
                  <c:v>-6.4397153999999999</c:v>
                </c:pt>
                <c:pt idx="18">
                  <c:v>-6.4551382000000004</c:v>
                </c:pt>
                <c:pt idx="19">
                  <c:v>-6.5033111999999997</c:v>
                </c:pt>
                <c:pt idx="20">
                  <c:v>-6.5811166999999999</c:v>
                </c:pt>
                <c:pt idx="21">
                  <c:v>-6.6795931</c:v>
                </c:pt>
                <c:pt idx="22">
                  <c:v>-6.7668400000000002</c:v>
                </c:pt>
                <c:pt idx="23">
                  <c:v>-6.8517064999999997</c:v>
                </c:pt>
                <c:pt idx="24">
                  <c:v>-6.9378504999999997</c:v>
                </c:pt>
                <c:pt idx="25">
                  <c:v>-7.0305327999999996</c:v>
                </c:pt>
                <c:pt idx="26">
                  <c:v>-7.1197838999999998</c:v>
                </c:pt>
                <c:pt idx="27">
                  <c:v>-7.1880236000000002</c:v>
                </c:pt>
                <c:pt idx="28">
                  <c:v>-7.2174047999999997</c:v>
                </c:pt>
                <c:pt idx="29">
                  <c:v>-7.2271390000000002</c:v>
                </c:pt>
                <c:pt idx="30">
                  <c:v>-7.2238068999999996</c:v>
                </c:pt>
                <c:pt idx="31">
                  <c:v>-7.2260451000000003</c:v>
                </c:pt>
                <c:pt idx="32">
                  <c:v>-7.1968893999999999</c:v>
                </c:pt>
                <c:pt idx="33">
                  <c:v>-7.1679826000000002</c:v>
                </c:pt>
                <c:pt idx="34">
                  <c:v>-7.1291213000000004</c:v>
                </c:pt>
                <c:pt idx="35">
                  <c:v>-7.0886120999999997</c:v>
                </c:pt>
                <c:pt idx="36">
                  <c:v>-7.0580153000000001</c:v>
                </c:pt>
                <c:pt idx="37">
                  <c:v>-7.0487108000000003</c:v>
                </c:pt>
                <c:pt idx="38">
                  <c:v>-7.0532956000000002</c:v>
                </c:pt>
                <c:pt idx="39">
                  <c:v>-7.0741633999999998</c:v>
                </c:pt>
                <c:pt idx="40">
                  <c:v>-7.0886573999999998</c:v>
                </c:pt>
                <c:pt idx="41">
                  <c:v>-7.1245631999999999</c:v>
                </c:pt>
                <c:pt idx="42">
                  <c:v>-7.1410974999999999</c:v>
                </c:pt>
                <c:pt idx="43">
                  <c:v>-7.1577950000000001</c:v>
                </c:pt>
                <c:pt idx="44">
                  <c:v>-7.1725893000000003</c:v>
                </c:pt>
                <c:pt idx="45">
                  <c:v>-7.2194824000000004</c:v>
                </c:pt>
                <c:pt idx="46">
                  <c:v>-7.2923755999999997</c:v>
                </c:pt>
                <c:pt idx="47">
                  <c:v>-7.4150748000000002</c:v>
                </c:pt>
                <c:pt idx="48">
                  <c:v>-7.5269507999999998</c:v>
                </c:pt>
                <c:pt idx="49">
                  <c:v>-7.6624483999999997</c:v>
                </c:pt>
                <c:pt idx="50">
                  <c:v>-7.7629346999999997</c:v>
                </c:pt>
                <c:pt idx="51">
                  <c:v>-7.8287209999999998</c:v>
                </c:pt>
                <c:pt idx="52">
                  <c:v>-7.8538027000000001</c:v>
                </c:pt>
                <c:pt idx="53">
                  <c:v>-7.8602176000000004</c:v>
                </c:pt>
                <c:pt idx="54">
                  <c:v>-7.8546505</c:v>
                </c:pt>
                <c:pt idx="55">
                  <c:v>-7.8398694999999998</c:v>
                </c:pt>
                <c:pt idx="56">
                  <c:v>-7.7916359999999996</c:v>
                </c:pt>
                <c:pt idx="57">
                  <c:v>-7.7534141999999999</c:v>
                </c:pt>
                <c:pt idx="58">
                  <c:v>-7.6999664000000001</c:v>
                </c:pt>
                <c:pt idx="59">
                  <c:v>-7.6706842999999996</c:v>
                </c:pt>
                <c:pt idx="60">
                  <c:v>-7.6270699999999998</c:v>
                </c:pt>
                <c:pt idx="61">
                  <c:v>-7.5826096999999999</c:v>
                </c:pt>
                <c:pt idx="62">
                  <c:v>-7.5399294000000001</c:v>
                </c:pt>
                <c:pt idx="63">
                  <c:v>-7.5095048000000002</c:v>
                </c:pt>
                <c:pt idx="64">
                  <c:v>-7.4837365</c:v>
                </c:pt>
                <c:pt idx="65">
                  <c:v>-7.4585705000000004</c:v>
                </c:pt>
                <c:pt idx="66">
                  <c:v>-7.4320917</c:v>
                </c:pt>
                <c:pt idx="67">
                  <c:v>-7.4183577999999999</c:v>
                </c:pt>
                <c:pt idx="68">
                  <c:v>-7.4010134000000001</c:v>
                </c:pt>
                <c:pt idx="69">
                  <c:v>-7.387537</c:v>
                </c:pt>
                <c:pt idx="70">
                  <c:v>-7.3703322</c:v>
                </c:pt>
                <c:pt idx="71">
                  <c:v>-7.3615297999999996</c:v>
                </c:pt>
                <c:pt idx="72">
                  <c:v>-7.3562193000000002</c:v>
                </c:pt>
                <c:pt idx="73">
                  <c:v>-7.3453941</c:v>
                </c:pt>
                <c:pt idx="74">
                  <c:v>-7.3387089000000003</c:v>
                </c:pt>
                <c:pt idx="75">
                  <c:v>-7.3475637000000003</c:v>
                </c:pt>
                <c:pt idx="76">
                  <c:v>-7.3608827999999997</c:v>
                </c:pt>
                <c:pt idx="77">
                  <c:v>-7.3692589000000002</c:v>
                </c:pt>
                <c:pt idx="78">
                  <c:v>-7.3761086000000002</c:v>
                </c:pt>
                <c:pt idx="79">
                  <c:v>-7.3918609999999996</c:v>
                </c:pt>
                <c:pt idx="80">
                  <c:v>-7.4157400000000004</c:v>
                </c:pt>
                <c:pt idx="81">
                  <c:v>-7.4432592</c:v>
                </c:pt>
                <c:pt idx="82">
                  <c:v>-7.4878410999999998</c:v>
                </c:pt>
                <c:pt idx="83">
                  <c:v>-7.5171660999999999</c:v>
                </c:pt>
                <c:pt idx="84">
                  <c:v>-7.5570645000000001</c:v>
                </c:pt>
                <c:pt idx="85">
                  <c:v>-7.5842461999999999</c:v>
                </c:pt>
                <c:pt idx="86">
                  <c:v>-7.6232185000000001</c:v>
                </c:pt>
                <c:pt idx="87">
                  <c:v>-7.6522455000000003</c:v>
                </c:pt>
                <c:pt idx="88">
                  <c:v>-7.6780676999999997</c:v>
                </c:pt>
                <c:pt idx="89">
                  <c:v>-7.7003240999999996</c:v>
                </c:pt>
                <c:pt idx="90">
                  <c:v>-7.7135587000000001</c:v>
                </c:pt>
                <c:pt idx="91">
                  <c:v>-7.7094602999999999</c:v>
                </c:pt>
                <c:pt idx="92">
                  <c:v>-7.6910027999999997</c:v>
                </c:pt>
                <c:pt idx="93">
                  <c:v>-7.6598945000000001</c:v>
                </c:pt>
                <c:pt idx="94">
                  <c:v>-7.6211605000000002</c:v>
                </c:pt>
                <c:pt idx="95">
                  <c:v>-7.5979432999999998</c:v>
                </c:pt>
                <c:pt idx="96">
                  <c:v>-7.5874385999999996</c:v>
                </c:pt>
                <c:pt idx="97">
                  <c:v>-7.5946603000000001</c:v>
                </c:pt>
                <c:pt idx="98">
                  <c:v>-7.5839771999999996</c:v>
                </c:pt>
                <c:pt idx="99">
                  <c:v>-7.5898876</c:v>
                </c:pt>
                <c:pt idx="100">
                  <c:v>-7.5975808999999996</c:v>
                </c:pt>
                <c:pt idx="101">
                  <c:v>-7.6287941999999997</c:v>
                </c:pt>
                <c:pt idx="102">
                  <c:v>-7.6967549000000002</c:v>
                </c:pt>
                <c:pt idx="103">
                  <c:v>-7.7712731000000002</c:v>
                </c:pt>
                <c:pt idx="104">
                  <c:v>-7.8908962999999996</c:v>
                </c:pt>
                <c:pt idx="105">
                  <c:v>-7.9575024000000001</c:v>
                </c:pt>
                <c:pt idx="106">
                  <c:v>-8.0300759999999993</c:v>
                </c:pt>
                <c:pt idx="107">
                  <c:v>-8.0793961999999997</c:v>
                </c:pt>
                <c:pt idx="108">
                  <c:v>-8.1850995999999991</c:v>
                </c:pt>
                <c:pt idx="109">
                  <c:v>-8.2899846999999998</c:v>
                </c:pt>
                <c:pt idx="110">
                  <c:v>-8.3722401000000009</c:v>
                </c:pt>
                <c:pt idx="111">
                  <c:v>-8.3875475000000002</c:v>
                </c:pt>
                <c:pt idx="112">
                  <c:v>-8.3922872999999996</c:v>
                </c:pt>
                <c:pt idx="113">
                  <c:v>-8.3606157000000003</c:v>
                </c:pt>
                <c:pt idx="114">
                  <c:v>-8.3172893999999999</c:v>
                </c:pt>
                <c:pt idx="115">
                  <c:v>-8.2529325</c:v>
                </c:pt>
                <c:pt idx="116">
                  <c:v>-8.1988830999999998</c:v>
                </c:pt>
                <c:pt idx="117">
                  <c:v>-8.1608094999999992</c:v>
                </c:pt>
                <c:pt idx="118">
                  <c:v>-8.1227397999999997</c:v>
                </c:pt>
                <c:pt idx="119">
                  <c:v>-8.0917253000000002</c:v>
                </c:pt>
                <c:pt idx="120">
                  <c:v>-8.0649175999999994</c:v>
                </c:pt>
                <c:pt idx="121">
                  <c:v>-8.0540438000000005</c:v>
                </c:pt>
                <c:pt idx="122">
                  <c:v>-8.0518626999999992</c:v>
                </c:pt>
                <c:pt idx="123">
                  <c:v>-8.0530977000000004</c:v>
                </c:pt>
                <c:pt idx="124">
                  <c:v>-8.0602874999999994</c:v>
                </c:pt>
                <c:pt idx="125">
                  <c:v>-8.0705919000000002</c:v>
                </c:pt>
                <c:pt idx="126">
                  <c:v>-8.1014452000000006</c:v>
                </c:pt>
                <c:pt idx="127">
                  <c:v>-8.1452331999999998</c:v>
                </c:pt>
                <c:pt idx="128">
                  <c:v>-8.2185954999999993</c:v>
                </c:pt>
                <c:pt idx="129">
                  <c:v>-8.3003263</c:v>
                </c:pt>
                <c:pt idx="130">
                  <c:v>-8.4058256</c:v>
                </c:pt>
                <c:pt idx="131">
                  <c:v>-8.4786301000000002</c:v>
                </c:pt>
                <c:pt idx="132">
                  <c:v>-8.5639094999999994</c:v>
                </c:pt>
                <c:pt idx="133">
                  <c:v>-8.6224766000000006</c:v>
                </c:pt>
                <c:pt idx="134">
                  <c:v>-8.6910027999999997</c:v>
                </c:pt>
                <c:pt idx="135">
                  <c:v>-8.7226353000000003</c:v>
                </c:pt>
                <c:pt idx="136">
                  <c:v>-8.7640990999999993</c:v>
                </c:pt>
                <c:pt idx="137">
                  <c:v>-8.8193511999999998</c:v>
                </c:pt>
                <c:pt idx="138">
                  <c:v>-8.8681450000000002</c:v>
                </c:pt>
                <c:pt idx="139">
                  <c:v>-8.8983144999999997</c:v>
                </c:pt>
                <c:pt idx="140">
                  <c:v>-8.9061871000000004</c:v>
                </c:pt>
                <c:pt idx="141">
                  <c:v>-8.9309224999999994</c:v>
                </c:pt>
                <c:pt idx="142">
                  <c:v>-8.9544916000000008</c:v>
                </c:pt>
                <c:pt idx="143">
                  <c:v>-8.9613104000000003</c:v>
                </c:pt>
                <c:pt idx="144">
                  <c:v>-8.9631538000000006</c:v>
                </c:pt>
                <c:pt idx="145">
                  <c:v>-8.9657868999999994</c:v>
                </c:pt>
                <c:pt idx="146">
                  <c:v>-8.9742279000000007</c:v>
                </c:pt>
                <c:pt idx="147">
                  <c:v>-8.9677133999999992</c:v>
                </c:pt>
                <c:pt idx="148">
                  <c:v>-8.9443636000000009</c:v>
                </c:pt>
                <c:pt idx="149">
                  <c:v>-8.9281501999999993</c:v>
                </c:pt>
                <c:pt idx="150">
                  <c:v>-8.9106188</c:v>
                </c:pt>
                <c:pt idx="151">
                  <c:v>-8.8913259999999994</c:v>
                </c:pt>
                <c:pt idx="152">
                  <c:v>-8.8761892000000007</c:v>
                </c:pt>
                <c:pt idx="153">
                  <c:v>-8.8637093999999994</c:v>
                </c:pt>
                <c:pt idx="154">
                  <c:v>-8.8637227999999997</c:v>
                </c:pt>
                <c:pt idx="155">
                  <c:v>-8.8608332000000001</c:v>
                </c:pt>
                <c:pt idx="156">
                  <c:v>-8.8652878000000008</c:v>
                </c:pt>
                <c:pt idx="157">
                  <c:v>-8.8758554000000007</c:v>
                </c:pt>
                <c:pt idx="158">
                  <c:v>-8.8908663000000008</c:v>
                </c:pt>
                <c:pt idx="159">
                  <c:v>-8.8972139000000006</c:v>
                </c:pt>
                <c:pt idx="160">
                  <c:v>-8.9106035000000006</c:v>
                </c:pt>
                <c:pt idx="161">
                  <c:v>-8.9248914999999993</c:v>
                </c:pt>
                <c:pt idx="162">
                  <c:v>-8.9582757999999991</c:v>
                </c:pt>
                <c:pt idx="163">
                  <c:v>-8.9707746999999998</c:v>
                </c:pt>
                <c:pt idx="164">
                  <c:v>-8.9726228999999993</c:v>
                </c:pt>
                <c:pt idx="165">
                  <c:v>-8.9598636999999997</c:v>
                </c:pt>
                <c:pt idx="166">
                  <c:v>-8.950901</c:v>
                </c:pt>
                <c:pt idx="167">
                  <c:v>-8.9460878000000008</c:v>
                </c:pt>
                <c:pt idx="168">
                  <c:v>-8.9409018000000007</c:v>
                </c:pt>
                <c:pt idx="169">
                  <c:v>-8.9384966000000006</c:v>
                </c:pt>
                <c:pt idx="170">
                  <c:v>-8.9349860999999997</c:v>
                </c:pt>
                <c:pt idx="171">
                  <c:v>-8.9406414000000005</c:v>
                </c:pt>
                <c:pt idx="172">
                  <c:v>-8.9539690000000007</c:v>
                </c:pt>
                <c:pt idx="173">
                  <c:v>-8.9890947000000008</c:v>
                </c:pt>
                <c:pt idx="174">
                  <c:v>-9.0364304000000004</c:v>
                </c:pt>
                <c:pt idx="175">
                  <c:v>-9.1077765999999993</c:v>
                </c:pt>
                <c:pt idx="176">
                  <c:v>-9.1647320000000008</c:v>
                </c:pt>
                <c:pt idx="177">
                  <c:v>-9.2359103999999999</c:v>
                </c:pt>
                <c:pt idx="178">
                  <c:v>-9.2970495</c:v>
                </c:pt>
                <c:pt idx="179">
                  <c:v>-9.3946980999999994</c:v>
                </c:pt>
                <c:pt idx="180">
                  <c:v>-9.4815921999999997</c:v>
                </c:pt>
                <c:pt idx="181">
                  <c:v>-9.5737618999999992</c:v>
                </c:pt>
                <c:pt idx="182">
                  <c:v>-9.6669683000000006</c:v>
                </c:pt>
                <c:pt idx="183">
                  <c:v>-9.7474650999999994</c:v>
                </c:pt>
                <c:pt idx="184">
                  <c:v>-9.8340329999999998</c:v>
                </c:pt>
                <c:pt idx="185">
                  <c:v>-9.8767938999999991</c:v>
                </c:pt>
                <c:pt idx="186">
                  <c:v>-9.9611750000000008</c:v>
                </c:pt>
                <c:pt idx="187">
                  <c:v>-10.028399</c:v>
                </c:pt>
                <c:pt idx="188">
                  <c:v>-10.120545</c:v>
                </c:pt>
                <c:pt idx="189">
                  <c:v>-10.178649</c:v>
                </c:pt>
                <c:pt idx="190">
                  <c:v>-10.241179000000001</c:v>
                </c:pt>
                <c:pt idx="191">
                  <c:v>-10.313015</c:v>
                </c:pt>
                <c:pt idx="192">
                  <c:v>-10.410748</c:v>
                </c:pt>
                <c:pt idx="193">
                  <c:v>-10.495011</c:v>
                </c:pt>
                <c:pt idx="194">
                  <c:v>-10.584903000000001</c:v>
                </c:pt>
                <c:pt idx="195">
                  <c:v>-10.672584000000001</c:v>
                </c:pt>
                <c:pt idx="196">
                  <c:v>-10.794088</c:v>
                </c:pt>
                <c:pt idx="197">
                  <c:v>-10.916943</c:v>
                </c:pt>
                <c:pt idx="198">
                  <c:v>-11.021131</c:v>
                </c:pt>
                <c:pt idx="199">
                  <c:v>-11.138674</c:v>
                </c:pt>
                <c:pt idx="200">
                  <c:v>-11.215884000000001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8-4739-B6B8-254BBBA38D8B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IF'!$T$5:$T$205</c:f>
              <c:numCache>
                <c:formatCode>General</c:formatCode>
                <c:ptCount val="201"/>
                <c:pt idx="0">
                  <c:v>-22.304777000000001</c:v>
                </c:pt>
                <c:pt idx="1">
                  <c:v>-21.470006999999999</c:v>
                </c:pt>
                <c:pt idx="2">
                  <c:v>-20.352518</c:v>
                </c:pt>
                <c:pt idx="3">
                  <c:v>-19.217677999999999</c:v>
                </c:pt>
                <c:pt idx="4">
                  <c:v>-18.176618999999999</c:v>
                </c:pt>
                <c:pt idx="5">
                  <c:v>-17.087880999999999</c:v>
                </c:pt>
                <c:pt idx="6">
                  <c:v>-16.073564999999999</c:v>
                </c:pt>
                <c:pt idx="7">
                  <c:v>-15.131646999999999</c:v>
                </c:pt>
                <c:pt idx="8">
                  <c:v>-14.209336</c:v>
                </c:pt>
                <c:pt idx="9">
                  <c:v>-13.369227</c:v>
                </c:pt>
                <c:pt idx="10">
                  <c:v>-12.568225</c:v>
                </c:pt>
                <c:pt idx="11">
                  <c:v>-11.876559</c:v>
                </c:pt>
                <c:pt idx="12">
                  <c:v>-11.255212</c:v>
                </c:pt>
                <c:pt idx="13">
                  <c:v>-10.729504</c:v>
                </c:pt>
                <c:pt idx="14">
                  <c:v>-10.287044</c:v>
                </c:pt>
                <c:pt idx="15">
                  <c:v>-9.9272299000000004</c:v>
                </c:pt>
                <c:pt idx="16">
                  <c:v>-9.6676397000000005</c:v>
                </c:pt>
                <c:pt idx="17">
                  <c:v>-9.4631004000000001</c:v>
                </c:pt>
                <c:pt idx="18">
                  <c:v>-9.3263054000000007</c:v>
                </c:pt>
                <c:pt idx="19">
                  <c:v>-9.2089882000000003</c:v>
                </c:pt>
                <c:pt idx="20">
                  <c:v>-9.1607094</c:v>
                </c:pt>
                <c:pt idx="21">
                  <c:v>-9.1223249000000006</c:v>
                </c:pt>
                <c:pt idx="22">
                  <c:v>-9.1285743999999998</c:v>
                </c:pt>
                <c:pt idx="23">
                  <c:v>-9.1153946000000001</c:v>
                </c:pt>
                <c:pt idx="24">
                  <c:v>-9.1288251999999996</c:v>
                </c:pt>
                <c:pt idx="25">
                  <c:v>-9.1265593000000003</c:v>
                </c:pt>
                <c:pt idx="26">
                  <c:v>-9.1563186999999999</c:v>
                </c:pt>
                <c:pt idx="27">
                  <c:v>-9.1593151000000006</c:v>
                </c:pt>
                <c:pt idx="28">
                  <c:v>-9.1359615000000005</c:v>
                </c:pt>
                <c:pt idx="29">
                  <c:v>-9.0669784999999994</c:v>
                </c:pt>
                <c:pt idx="30">
                  <c:v>-8.9981822999999999</c:v>
                </c:pt>
                <c:pt idx="31">
                  <c:v>-8.9084567999999997</c:v>
                </c:pt>
                <c:pt idx="32">
                  <c:v>-8.8281822000000005</c:v>
                </c:pt>
                <c:pt idx="33">
                  <c:v>-8.7144937999999996</c:v>
                </c:pt>
                <c:pt idx="34">
                  <c:v>-8.6197300000000006</c:v>
                </c:pt>
                <c:pt idx="35">
                  <c:v>-8.4875258999999996</c:v>
                </c:pt>
                <c:pt idx="36">
                  <c:v>-8.3759346000000008</c:v>
                </c:pt>
                <c:pt idx="37">
                  <c:v>-8.2650746999999996</c:v>
                </c:pt>
                <c:pt idx="38">
                  <c:v>-8.1823969000000005</c:v>
                </c:pt>
                <c:pt idx="39">
                  <c:v>-8.1067666999999997</c:v>
                </c:pt>
                <c:pt idx="40">
                  <c:v>-8.0303316000000002</c:v>
                </c:pt>
                <c:pt idx="41">
                  <c:v>-7.9589210000000001</c:v>
                </c:pt>
                <c:pt idx="42">
                  <c:v>-7.9129142999999997</c:v>
                </c:pt>
                <c:pt idx="43">
                  <c:v>-7.8917273999999997</c:v>
                </c:pt>
                <c:pt idx="44">
                  <c:v>-7.9022841000000001</c:v>
                </c:pt>
                <c:pt idx="45">
                  <c:v>-7.9204974000000004</c:v>
                </c:pt>
                <c:pt idx="46">
                  <c:v>-7.9741206</c:v>
                </c:pt>
                <c:pt idx="47">
                  <c:v>-8.0501880999999997</c:v>
                </c:pt>
                <c:pt idx="48">
                  <c:v>-8.1571770000000008</c:v>
                </c:pt>
                <c:pt idx="49">
                  <c:v>-8.2794266000000007</c:v>
                </c:pt>
                <c:pt idx="50">
                  <c:v>-8.4197912000000006</c:v>
                </c:pt>
                <c:pt idx="51">
                  <c:v>-8.5545320999999994</c:v>
                </c:pt>
                <c:pt idx="52">
                  <c:v>-8.6932305999999997</c:v>
                </c:pt>
                <c:pt idx="53">
                  <c:v>-8.8066148999999996</c:v>
                </c:pt>
                <c:pt idx="54">
                  <c:v>-8.9136609999999994</c:v>
                </c:pt>
                <c:pt idx="55">
                  <c:v>-8.9955119999999997</c:v>
                </c:pt>
                <c:pt idx="56">
                  <c:v>-9.0798243999999997</c:v>
                </c:pt>
                <c:pt idx="57">
                  <c:v>-9.1538342999999998</c:v>
                </c:pt>
                <c:pt idx="58">
                  <c:v>-9.2167969000000003</c:v>
                </c:pt>
                <c:pt idx="59">
                  <c:v>-9.2866335000000007</c:v>
                </c:pt>
                <c:pt idx="60">
                  <c:v>-9.3425341</c:v>
                </c:pt>
                <c:pt idx="61">
                  <c:v>-9.4044150999999996</c:v>
                </c:pt>
                <c:pt idx="62">
                  <c:v>-9.4580535999999995</c:v>
                </c:pt>
                <c:pt idx="63">
                  <c:v>-9.5170279000000004</c:v>
                </c:pt>
                <c:pt idx="64">
                  <c:v>-9.5758151999999992</c:v>
                </c:pt>
                <c:pt idx="65">
                  <c:v>-9.6273289000000002</c:v>
                </c:pt>
                <c:pt idx="66">
                  <c:v>-9.6606436000000002</c:v>
                </c:pt>
                <c:pt idx="67">
                  <c:v>-9.6769753000000005</c:v>
                </c:pt>
                <c:pt idx="68">
                  <c:v>-9.6912079000000002</c:v>
                </c:pt>
                <c:pt idx="69">
                  <c:v>-9.7100352999999995</c:v>
                </c:pt>
                <c:pt idx="70">
                  <c:v>-9.7230329999999991</c:v>
                </c:pt>
                <c:pt idx="71">
                  <c:v>-9.7105007000000008</c:v>
                </c:pt>
                <c:pt idx="72">
                  <c:v>-9.6991615000000007</c:v>
                </c:pt>
                <c:pt idx="73">
                  <c:v>-9.6935520000000004</c:v>
                </c:pt>
                <c:pt idx="74">
                  <c:v>-9.6958313</c:v>
                </c:pt>
                <c:pt idx="75">
                  <c:v>-9.7043552000000002</c:v>
                </c:pt>
                <c:pt idx="76">
                  <c:v>-9.6931294999999995</c:v>
                </c:pt>
                <c:pt idx="77">
                  <c:v>-9.6699590999999998</c:v>
                </c:pt>
                <c:pt idx="78">
                  <c:v>-9.6347961000000009</c:v>
                </c:pt>
                <c:pt idx="79">
                  <c:v>-9.5828114000000006</c:v>
                </c:pt>
                <c:pt idx="80">
                  <c:v>-9.5344791000000004</c:v>
                </c:pt>
                <c:pt idx="81">
                  <c:v>-9.4813060999999994</c:v>
                </c:pt>
                <c:pt idx="82">
                  <c:v>-9.4320526000000005</c:v>
                </c:pt>
                <c:pt idx="83">
                  <c:v>-9.3697175999999995</c:v>
                </c:pt>
                <c:pt idx="84">
                  <c:v>-9.2982311000000006</c:v>
                </c:pt>
                <c:pt idx="85">
                  <c:v>-9.2132787999999994</c:v>
                </c:pt>
                <c:pt idx="86">
                  <c:v>-9.1202229999999993</c:v>
                </c:pt>
                <c:pt idx="87">
                  <c:v>-9.0354624000000001</c:v>
                </c:pt>
                <c:pt idx="88">
                  <c:v>-8.9531554999999994</c:v>
                </c:pt>
                <c:pt idx="89">
                  <c:v>-8.8689041</c:v>
                </c:pt>
                <c:pt idx="90">
                  <c:v>-8.7880906999999997</c:v>
                </c:pt>
                <c:pt idx="91">
                  <c:v>-8.7349709999999998</c:v>
                </c:pt>
                <c:pt idx="92">
                  <c:v>-8.6881637999999999</c:v>
                </c:pt>
                <c:pt idx="93">
                  <c:v>-8.6467837999999997</c:v>
                </c:pt>
                <c:pt idx="94">
                  <c:v>-8.6255789000000007</c:v>
                </c:pt>
                <c:pt idx="95">
                  <c:v>-8.6038876000000002</c:v>
                </c:pt>
                <c:pt idx="96">
                  <c:v>-8.5896158000000007</c:v>
                </c:pt>
                <c:pt idx="97">
                  <c:v>-8.5828342000000006</c:v>
                </c:pt>
                <c:pt idx="98">
                  <c:v>-8.6047840000000004</c:v>
                </c:pt>
                <c:pt idx="99">
                  <c:v>-8.6461123999999998</c:v>
                </c:pt>
                <c:pt idx="100">
                  <c:v>-8.7331389999999995</c:v>
                </c:pt>
                <c:pt idx="101">
                  <c:v>-8.8012695000000001</c:v>
                </c:pt>
                <c:pt idx="102">
                  <c:v>-8.8588141999999994</c:v>
                </c:pt>
                <c:pt idx="103">
                  <c:v>-8.8925610000000006</c:v>
                </c:pt>
                <c:pt idx="104">
                  <c:v>-8.9981556000000005</c:v>
                </c:pt>
                <c:pt idx="105">
                  <c:v>-9.1224050999999999</c:v>
                </c:pt>
                <c:pt idx="106">
                  <c:v>-9.2125892999999994</c:v>
                </c:pt>
                <c:pt idx="107">
                  <c:v>-9.2785720999999999</c:v>
                </c:pt>
                <c:pt idx="108">
                  <c:v>-9.3325615000000006</c:v>
                </c:pt>
                <c:pt idx="109">
                  <c:v>-9.3723191999999997</c:v>
                </c:pt>
                <c:pt idx="110">
                  <c:v>-9.3672085000000003</c:v>
                </c:pt>
                <c:pt idx="111">
                  <c:v>-9.3287907000000008</c:v>
                </c:pt>
                <c:pt idx="112">
                  <c:v>-9.2704821000000006</c:v>
                </c:pt>
                <c:pt idx="113">
                  <c:v>-9.2088555999999997</c:v>
                </c:pt>
                <c:pt idx="114">
                  <c:v>-9.1357298</c:v>
                </c:pt>
                <c:pt idx="115">
                  <c:v>-9.0741824999999992</c:v>
                </c:pt>
                <c:pt idx="116">
                  <c:v>-9.0120152999999998</c:v>
                </c:pt>
                <c:pt idx="117">
                  <c:v>-8.9562149000000009</c:v>
                </c:pt>
                <c:pt idx="118">
                  <c:v>-8.9166659999999993</c:v>
                </c:pt>
                <c:pt idx="119">
                  <c:v>-8.8873549000000001</c:v>
                </c:pt>
                <c:pt idx="120">
                  <c:v>-8.8627357</c:v>
                </c:pt>
                <c:pt idx="121">
                  <c:v>-8.8516206999999998</c:v>
                </c:pt>
                <c:pt idx="122">
                  <c:v>-8.8600712000000001</c:v>
                </c:pt>
                <c:pt idx="123">
                  <c:v>-8.8760939000000008</c:v>
                </c:pt>
                <c:pt idx="124">
                  <c:v>-8.8871497999999995</c:v>
                </c:pt>
                <c:pt idx="125">
                  <c:v>-8.9017505999999997</c:v>
                </c:pt>
                <c:pt idx="126">
                  <c:v>-8.9324665000000003</c:v>
                </c:pt>
                <c:pt idx="127">
                  <c:v>-8.9738635999999996</c:v>
                </c:pt>
                <c:pt idx="128">
                  <c:v>-8.9993172000000001</c:v>
                </c:pt>
                <c:pt idx="129">
                  <c:v>-9.0425196000000003</c:v>
                </c:pt>
                <c:pt idx="130">
                  <c:v>-9.0800724000000006</c:v>
                </c:pt>
                <c:pt idx="131">
                  <c:v>-9.1326140999999996</c:v>
                </c:pt>
                <c:pt idx="132">
                  <c:v>-9.1783351999999994</c:v>
                </c:pt>
                <c:pt idx="133">
                  <c:v>-9.2224368999999999</c:v>
                </c:pt>
                <c:pt idx="134">
                  <c:v>-9.2633571999999997</c:v>
                </c:pt>
                <c:pt idx="135">
                  <c:v>-9.2951230999999996</c:v>
                </c:pt>
                <c:pt idx="136">
                  <c:v>-9.3290471999999998</c:v>
                </c:pt>
                <c:pt idx="137">
                  <c:v>-9.3663425</c:v>
                </c:pt>
                <c:pt idx="138">
                  <c:v>-9.3902397000000004</c:v>
                </c:pt>
                <c:pt idx="139">
                  <c:v>-9.4183187000000004</c:v>
                </c:pt>
                <c:pt idx="140">
                  <c:v>-9.4341773999999994</c:v>
                </c:pt>
                <c:pt idx="141">
                  <c:v>-9.4575119000000001</c:v>
                </c:pt>
                <c:pt idx="142">
                  <c:v>-9.4679222000000003</c:v>
                </c:pt>
                <c:pt idx="143">
                  <c:v>-9.4608115999999995</c:v>
                </c:pt>
                <c:pt idx="144">
                  <c:v>-9.4548912000000005</c:v>
                </c:pt>
                <c:pt idx="145">
                  <c:v>-9.4512242999999998</c:v>
                </c:pt>
                <c:pt idx="146">
                  <c:v>-9.4554243000000007</c:v>
                </c:pt>
                <c:pt idx="147">
                  <c:v>-9.4491672999999992</c:v>
                </c:pt>
                <c:pt idx="148">
                  <c:v>-9.4424361999999995</c:v>
                </c:pt>
                <c:pt idx="149">
                  <c:v>-9.4311465999999999</c:v>
                </c:pt>
                <c:pt idx="150">
                  <c:v>-9.4139003999999993</c:v>
                </c:pt>
                <c:pt idx="151">
                  <c:v>-9.3891182000000004</c:v>
                </c:pt>
                <c:pt idx="152">
                  <c:v>-9.3696050999999994</c:v>
                </c:pt>
                <c:pt idx="153">
                  <c:v>-9.3495512000000005</c:v>
                </c:pt>
                <c:pt idx="154">
                  <c:v>-9.3262929999999997</c:v>
                </c:pt>
                <c:pt idx="155">
                  <c:v>-9.2911043000000006</c:v>
                </c:pt>
                <c:pt idx="156">
                  <c:v>-9.2568892999999992</c:v>
                </c:pt>
                <c:pt idx="157">
                  <c:v>-9.2195721000000006</c:v>
                </c:pt>
                <c:pt idx="158">
                  <c:v>-9.1932820999999993</c:v>
                </c:pt>
                <c:pt idx="159">
                  <c:v>-9.1693954000000009</c:v>
                </c:pt>
                <c:pt idx="160">
                  <c:v>-9.1580180999999996</c:v>
                </c:pt>
                <c:pt idx="161">
                  <c:v>-9.1587849000000006</c:v>
                </c:pt>
                <c:pt idx="162">
                  <c:v>-9.1827582999999997</c:v>
                </c:pt>
                <c:pt idx="163">
                  <c:v>-9.2127180000000006</c:v>
                </c:pt>
                <c:pt idx="164">
                  <c:v>-9.2420158000000008</c:v>
                </c:pt>
                <c:pt idx="165">
                  <c:v>-9.2622441999999996</c:v>
                </c:pt>
                <c:pt idx="166">
                  <c:v>-9.2790622999999997</c:v>
                </c:pt>
                <c:pt idx="167">
                  <c:v>-9.2984819000000005</c:v>
                </c:pt>
                <c:pt idx="168">
                  <c:v>-9.3179540999999997</c:v>
                </c:pt>
                <c:pt idx="169">
                  <c:v>-9.3347529999999992</c:v>
                </c:pt>
                <c:pt idx="170">
                  <c:v>-9.3449392000000007</c:v>
                </c:pt>
                <c:pt idx="171">
                  <c:v>-9.3531350999999994</c:v>
                </c:pt>
                <c:pt idx="172">
                  <c:v>-9.3595514000000009</c:v>
                </c:pt>
                <c:pt idx="173">
                  <c:v>-9.3844185000000007</c:v>
                </c:pt>
                <c:pt idx="174">
                  <c:v>-9.4221821000000006</c:v>
                </c:pt>
                <c:pt idx="175">
                  <c:v>-9.4900932000000005</c:v>
                </c:pt>
                <c:pt idx="176">
                  <c:v>-9.5611104999999998</c:v>
                </c:pt>
                <c:pt idx="177">
                  <c:v>-9.6440687</c:v>
                </c:pt>
                <c:pt idx="178">
                  <c:v>-9.7318668000000006</c:v>
                </c:pt>
                <c:pt idx="179">
                  <c:v>-9.8431786999999993</c:v>
                </c:pt>
                <c:pt idx="180">
                  <c:v>-9.9622086999999997</c:v>
                </c:pt>
                <c:pt idx="181">
                  <c:v>-10.085877</c:v>
                </c:pt>
                <c:pt idx="182">
                  <c:v>-10.222823999999999</c:v>
                </c:pt>
                <c:pt idx="183">
                  <c:v>-10.361779</c:v>
                </c:pt>
                <c:pt idx="184">
                  <c:v>-10.533357000000001</c:v>
                </c:pt>
                <c:pt idx="185">
                  <c:v>-10.683401999999999</c:v>
                </c:pt>
                <c:pt idx="186">
                  <c:v>-10.862679</c:v>
                </c:pt>
                <c:pt idx="187">
                  <c:v>-11.014507</c:v>
                </c:pt>
                <c:pt idx="188">
                  <c:v>-11.171612</c:v>
                </c:pt>
                <c:pt idx="189">
                  <c:v>-11.301848</c:v>
                </c:pt>
                <c:pt idx="190">
                  <c:v>-11.440346</c:v>
                </c:pt>
                <c:pt idx="191">
                  <c:v>-11.587602</c:v>
                </c:pt>
                <c:pt idx="192">
                  <c:v>-11.75539</c:v>
                </c:pt>
                <c:pt idx="193">
                  <c:v>-11.904479</c:v>
                </c:pt>
                <c:pt idx="194">
                  <c:v>-12.040179</c:v>
                </c:pt>
                <c:pt idx="195">
                  <c:v>-12.184697</c:v>
                </c:pt>
                <c:pt idx="196">
                  <c:v>-12.324140999999999</c:v>
                </c:pt>
                <c:pt idx="197">
                  <c:v>-12.478864</c:v>
                </c:pt>
                <c:pt idx="198">
                  <c:v>-12.607965</c:v>
                </c:pt>
                <c:pt idx="199">
                  <c:v>-12.725453999999999</c:v>
                </c:pt>
                <c:pt idx="200">
                  <c:v>-12.789999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08-4739-B6B8-254BBBA38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5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2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'CLvsLO 2GHz IF'!$F$2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IF'!$F$5:$F$205</c:f>
              <c:numCache>
                <c:formatCode>General</c:formatCode>
                <c:ptCount val="201"/>
                <c:pt idx="0">
                  <c:v>-13.106579</c:v>
                </c:pt>
                <c:pt idx="1">
                  <c:v>-12.539365</c:v>
                </c:pt>
                <c:pt idx="2">
                  <c:v>-11.746634999999999</c:v>
                </c:pt>
                <c:pt idx="3">
                  <c:v>-10.826021000000001</c:v>
                </c:pt>
                <c:pt idx="4">
                  <c:v>-9.9502801999999999</c:v>
                </c:pt>
                <c:pt idx="5">
                  <c:v>-9.2119435999999997</c:v>
                </c:pt>
                <c:pt idx="6">
                  <c:v>-8.5139189000000002</c:v>
                </c:pt>
                <c:pt idx="7">
                  <c:v>-7.9540448000000001</c:v>
                </c:pt>
                <c:pt idx="8">
                  <c:v>-7.4726008999999998</c:v>
                </c:pt>
                <c:pt idx="9">
                  <c:v>-7.0823897999999996</c:v>
                </c:pt>
                <c:pt idx="10">
                  <c:v>-6.7806648999999997</c:v>
                </c:pt>
                <c:pt idx="11">
                  <c:v>-6.5600829000000003</c:v>
                </c:pt>
                <c:pt idx="12">
                  <c:v>-6.4227132999999998</c:v>
                </c:pt>
                <c:pt idx="13">
                  <c:v>-6.3302731999999997</c:v>
                </c:pt>
                <c:pt idx="14">
                  <c:v>-6.301825</c:v>
                </c:pt>
                <c:pt idx="15">
                  <c:v>-6.2997303000000002</c:v>
                </c:pt>
                <c:pt idx="16">
                  <c:v>-6.3161459000000004</c:v>
                </c:pt>
                <c:pt idx="17">
                  <c:v>-6.3419485</c:v>
                </c:pt>
                <c:pt idx="18">
                  <c:v>-6.3918271000000004</c:v>
                </c:pt>
                <c:pt idx="19">
                  <c:v>-6.4480928999999998</c:v>
                </c:pt>
                <c:pt idx="20">
                  <c:v>-6.5236277999999999</c:v>
                </c:pt>
                <c:pt idx="21">
                  <c:v>-6.6038002999999996</c:v>
                </c:pt>
                <c:pt idx="22">
                  <c:v>-6.7002435</c:v>
                </c:pt>
                <c:pt idx="23">
                  <c:v>-6.7926178000000004</c:v>
                </c:pt>
                <c:pt idx="24">
                  <c:v>-6.8846024999999997</c:v>
                </c:pt>
                <c:pt idx="25">
                  <c:v>-6.9700860999999996</c:v>
                </c:pt>
                <c:pt idx="26">
                  <c:v>-7.0548105000000003</c:v>
                </c:pt>
                <c:pt idx="27">
                  <c:v>-7.1167816999999998</c:v>
                </c:pt>
                <c:pt idx="28">
                  <c:v>-7.1680254999999997</c:v>
                </c:pt>
                <c:pt idx="29">
                  <c:v>-7.2002382000000003</c:v>
                </c:pt>
                <c:pt idx="30">
                  <c:v>-7.2141590000000004</c:v>
                </c:pt>
                <c:pt idx="31">
                  <c:v>-7.1997318000000003</c:v>
                </c:pt>
                <c:pt idx="32">
                  <c:v>-7.1817656000000003</c:v>
                </c:pt>
                <c:pt idx="33">
                  <c:v>-7.1567121</c:v>
                </c:pt>
                <c:pt idx="34">
                  <c:v>-7.1154475000000001</c:v>
                </c:pt>
                <c:pt idx="35">
                  <c:v>-7.0778493999999998</c:v>
                </c:pt>
                <c:pt idx="36">
                  <c:v>-7.0550385000000002</c:v>
                </c:pt>
                <c:pt idx="37">
                  <c:v>-7.032743</c:v>
                </c:pt>
                <c:pt idx="38">
                  <c:v>-7.0151466999999998</c:v>
                </c:pt>
                <c:pt idx="39">
                  <c:v>-7.0097050999999997</c:v>
                </c:pt>
                <c:pt idx="40">
                  <c:v>-7.0043496999999997</c:v>
                </c:pt>
                <c:pt idx="41">
                  <c:v>-6.9973897999999997</c:v>
                </c:pt>
                <c:pt idx="42">
                  <c:v>-6.9932870999999999</c:v>
                </c:pt>
                <c:pt idx="43">
                  <c:v>-6.9910931999999999</c:v>
                </c:pt>
                <c:pt idx="44">
                  <c:v>-6.9969305999999998</c:v>
                </c:pt>
                <c:pt idx="45">
                  <c:v>-7.0139227000000002</c:v>
                </c:pt>
                <c:pt idx="46">
                  <c:v>-7.0515388999999997</c:v>
                </c:pt>
                <c:pt idx="47">
                  <c:v>-7.100822</c:v>
                </c:pt>
                <c:pt idx="48">
                  <c:v>-7.1598519999999999</c:v>
                </c:pt>
                <c:pt idx="49">
                  <c:v>-7.2243228000000004</c:v>
                </c:pt>
                <c:pt idx="50">
                  <c:v>-7.2749804999999999</c:v>
                </c:pt>
                <c:pt idx="51">
                  <c:v>-7.3087869000000003</c:v>
                </c:pt>
                <c:pt idx="52">
                  <c:v>-7.3326115999999999</c:v>
                </c:pt>
                <c:pt idx="53">
                  <c:v>-7.3348475000000004</c:v>
                </c:pt>
                <c:pt idx="54">
                  <c:v>-7.3259783000000001</c:v>
                </c:pt>
                <c:pt idx="55">
                  <c:v>-7.3095740999999999</c:v>
                </c:pt>
                <c:pt idx="56">
                  <c:v>-7.2840866999999996</c:v>
                </c:pt>
                <c:pt idx="57">
                  <c:v>-7.2534361000000001</c:v>
                </c:pt>
                <c:pt idx="58">
                  <c:v>-7.2254304999999999</c:v>
                </c:pt>
                <c:pt idx="59">
                  <c:v>-7.1931266999999997</c:v>
                </c:pt>
                <c:pt idx="60">
                  <c:v>-7.1630564000000003</c:v>
                </c:pt>
                <c:pt idx="61">
                  <c:v>-7.1413039999999999</c:v>
                </c:pt>
                <c:pt idx="62">
                  <c:v>-7.1226969000000002</c:v>
                </c:pt>
                <c:pt idx="63">
                  <c:v>-7.1083750999999999</c:v>
                </c:pt>
                <c:pt idx="64">
                  <c:v>-7.1055349999999997</c:v>
                </c:pt>
                <c:pt idx="65">
                  <c:v>-7.1057568</c:v>
                </c:pt>
                <c:pt idx="66">
                  <c:v>-7.1077781</c:v>
                </c:pt>
                <c:pt idx="67">
                  <c:v>-7.1174363999999999</c:v>
                </c:pt>
                <c:pt idx="68">
                  <c:v>-7.1313825</c:v>
                </c:pt>
                <c:pt idx="69">
                  <c:v>-7.1442943000000003</c:v>
                </c:pt>
                <c:pt idx="70">
                  <c:v>-7.1664877000000002</c:v>
                </c:pt>
                <c:pt idx="71">
                  <c:v>-7.1902704000000002</c:v>
                </c:pt>
                <c:pt idx="72">
                  <c:v>-7.2116132000000004</c:v>
                </c:pt>
                <c:pt idx="73">
                  <c:v>-7.2333565000000002</c:v>
                </c:pt>
                <c:pt idx="74">
                  <c:v>-7.2496590999999997</c:v>
                </c:pt>
                <c:pt idx="75">
                  <c:v>-7.2676115000000001</c:v>
                </c:pt>
                <c:pt idx="76">
                  <c:v>-7.2890816000000003</c:v>
                </c:pt>
                <c:pt idx="77">
                  <c:v>-7.3094787999999999</c:v>
                </c:pt>
                <c:pt idx="78">
                  <c:v>-7.3301797000000004</c:v>
                </c:pt>
                <c:pt idx="79">
                  <c:v>-7.3529400999999996</c:v>
                </c:pt>
                <c:pt idx="80">
                  <c:v>-7.3744125</c:v>
                </c:pt>
                <c:pt idx="81">
                  <c:v>-7.4001068999999999</c:v>
                </c:pt>
                <c:pt idx="82">
                  <c:v>-7.4223986000000002</c:v>
                </c:pt>
                <c:pt idx="83">
                  <c:v>-7.4514054999999999</c:v>
                </c:pt>
                <c:pt idx="84">
                  <c:v>-7.4877405000000001</c:v>
                </c:pt>
                <c:pt idx="85">
                  <c:v>-7.5215788000000003</c:v>
                </c:pt>
                <c:pt idx="86">
                  <c:v>-7.5488429000000004</c:v>
                </c:pt>
                <c:pt idx="87">
                  <c:v>-7.5829085999999997</c:v>
                </c:pt>
                <c:pt idx="88">
                  <c:v>-7.6210046</c:v>
                </c:pt>
                <c:pt idx="89">
                  <c:v>-7.6560053999999997</c:v>
                </c:pt>
                <c:pt idx="90">
                  <c:v>-7.6858339000000004</c:v>
                </c:pt>
                <c:pt idx="91">
                  <c:v>-7.7027806999999999</c:v>
                </c:pt>
                <c:pt idx="92">
                  <c:v>-7.7174434999999999</c:v>
                </c:pt>
                <c:pt idx="93">
                  <c:v>-7.7092904999999998</c:v>
                </c:pt>
                <c:pt idx="94">
                  <c:v>-7.6938380999999998</c:v>
                </c:pt>
                <c:pt idx="95">
                  <c:v>-7.6718678000000002</c:v>
                </c:pt>
                <c:pt idx="96">
                  <c:v>-7.6499819999999996</c:v>
                </c:pt>
                <c:pt idx="97">
                  <c:v>-7.6191483</c:v>
                </c:pt>
                <c:pt idx="98">
                  <c:v>-7.6046290000000001</c:v>
                </c:pt>
                <c:pt idx="99">
                  <c:v>-7.5841203000000004</c:v>
                </c:pt>
                <c:pt idx="100">
                  <c:v>-7.5757604000000001</c:v>
                </c:pt>
                <c:pt idx="101">
                  <c:v>-7.5954236999999996</c:v>
                </c:pt>
                <c:pt idx="102">
                  <c:v>-7.6173916000000004</c:v>
                </c:pt>
                <c:pt idx="103">
                  <c:v>-7.6492009000000003</c:v>
                </c:pt>
                <c:pt idx="104">
                  <c:v>-7.6841159000000001</c:v>
                </c:pt>
                <c:pt idx="105">
                  <c:v>-7.7175703000000002</c:v>
                </c:pt>
                <c:pt idx="106">
                  <c:v>-7.7486844000000001</c:v>
                </c:pt>
                <c:pt idx="107">
                  <c:v>-7.8095217000000003</c:v>
                </c:pt>
                <c:pt idx="108">
                  <c:v>-7.8628372999999998</c:v>
                </c:pt>
                <c:pt idx="109">
                  <c:v>-7.9312934999999998</c:v>
                </c:pt>
                <c:pt idx="110">
                  <c:v>-7.9931654999999999</c:v>
                </c:pt>
                <c:pt idx="111">
                  <c:v>-8.0376300999999994</c:v>
                </c:pt>
                <c:pt idx="112">
                  <c:v>-8.0559844999999992</c:v>
                </c:pt>
                <c:pt idx="113">
                  <c:v>-8.0576171999999993</c:v>
                </c:pt>
                <c:pt idx="114">
                  <c:v>-8.0455769999999998</c:v>
                </c:pt>
                <c:pt idx="115">
                  <c:v>-8.0292911999999994</c:v>
                </c:pt>
                <c:pt idx="116">
                  <c:v>-8.0038061000000003</c:v>
                </c:pt>
                <c:pt idx="117">
                  <c:v>-7.9760007999999996</c:v>
                </c:pt>
                <c:pt idx="118">
                  <c:v>-7.9491005000000001</c:v>
                </c:pt>
                <c:pt idx="119">
                  <c:v>-7.9206995999999998</c:v>
                </c:pt>
                <c:pt idx="120">
                  <c:v>-7.8972429999999996</c:v>
                </c:pt>
                <c:pt idx="121">
                  <c:v>-7.8782287000000002</c:v>
                </c:pt>
                <c:pt idx="122">
                  <c:v>-7.8668817999999998</c:v>
                </c:pt>
                <c:pt idx="123">
                  <c:v>-7.8580332000000004</c:v>
                </c:pt>
                <c:pt idx="124">
                  <c:v>-7.8580116999999996</c:v>
                </c:pt>
                <c:pt idx="125">
                  <c:v>-7.8677343999999998</c:v>
                </c:pt>
                <c:pt idx="126">
                  <c:v>-7.8850278999999999</c:v>
                </c:pt>
                <c:pt idx="127">
                  <c:v>-7.9116572999999999</c:v>
                </c:pt>
                <c:pt idx="128">
                  <c:v>-7.9556212000000004</c:v>
                </c:pt>
                <c:pt idx="129">
                  <c:v>-8.0087881000000003</c:v>
                </c:pt>
                <c:pt idx="130">
                  <c:v>-8.0616454999999991</c:v>
                </c:pt>
                <c:pt idx="131">
                  <c:v>-8.1283063999999996</c:v>
                </c:pt>
                <c:pt idx="132">
                  <c:v>-8.1925173000000004</c:v>
                </c:pt>
                <c:pt idx="133">
                  <c:v>-8.2513083999999992</c:v>
                </c:pt>
                <c:pt idx="134">
                  <c:v>-8.3059472999999997</c:v>
                </c:pt>
                <c:pt idx="135">
                  <c:v>-8.3665856999999999</c:v>
                </c:pt>
                <c:pt idx="136">
                  <c:v>-8.4209794999999996</c:v>
                </c:pt>
                <c:pt idx="137">
                  <c:v>-8.4701605000000004</c:v>
                </c:pt>
                <c:pt idx="138">
                  <c:v>-8.5153551000000007</c:v>
                </c:pt>
                <c:pt idx="139">
                  <c:v>-8.5586205</c:v>
                </c:pt>
                <c:pt idx="140">
                  <c:v>-8.5980377000000008</c:v>
                </c:pt>
                <c:pt idx="141">
                  <c:v>-8.6303929999999998</c:v>
                </c:pt>
                <c:pt idx="142">
                  <c:v>-8.6603279000000004</c:v>
                </c:pt>
                <c:pt idx="143">
                  <c:v>-8.6864176000000004</c:v>
                </c:pt>
                <c:pt idx="144">
                  <c:v>-8.7080678999999996</c:v>
                </c:pt>
                <c:pt idx="145">
                  <c:v>-8.7136335000000003</c:v>
                </c:pt>
                <c:pt idx="146">
                  <c:v>-8.7128695999999994</c:v>
                </c:pt>
                <c:pt idx="147">
                  <c:v>-8.7091540999999992</c:v>
                </c:pt>
                <c:pt idx="148">
                  <c:v>-8.7006092000000006</c:v>
                </c:pt>
                <c:pt idx="149">
                  <c:v>-8.6896515000000001</c:v>
                </c:pt>
                <c:pt idx="150">
                  <c:v>-8.6808949000000002</c:v>
                </c:pt>
                <c:pt idx="151">
                  <c:v>-8.6718797999999992</c:v>
                </c:pt>
                <c:pt idx="152">
                  <c:v>-8.6604948000000004</c:v>
                </c:pt>
                <c:pt idx="153">
                  <c:v>-8.6557016000000004</c:v>
                </c:pt>
                <c:pt idx="154">
                  <c:v>-8.6546573999999996</c:v>
                </c:pt>
                <c:pt idx="155">
                  <c:v>-8.6615848999999994</c:v>
                </c:pt>
                <c:pt idx="156">
                  <c:v>-8.6719942000000003</c:v>
                </c:pt>
                <c:pt idx="157">
                  <c:v>-8.6918954999999993</c:v>
                </c:pt>
                <c:pt idx="158">
                  <c:v>-8.7092886000000007</c:v>
                </c:pt>
                <c:pt idx="159">
                  <c:v>-8.7345524000000001</c:v>
                </c:pt>
                <c:pt idx="160">
                  <c:v>-8.7590941999999998</c:v>
                </c:pt>
                <c:pt idx="161">
                  <c:v>-8.7877358999999995</c:v>
                </c:pt>
                <c:pt idx="162">
                  <c:v>-8.8153410000000001</c:v>
                </c:pt>
                <c:pt idx="163">
                  <c:v>-8.8446940999999999</c:v>
                </c:pt>
                <c:pt idx="164">
                  <c:v>-8.8669957999999998</c:v>
                </c:pt>
                <c:pt idx="165">
                  <c:v>-8.8838387000000001</c:v>
                </c:pt>
                <c:pt idx="166">
                  <c:v>-8.8978891000000004</c:v>
                </c:pt>
                <c:pt idx="167">
                  <c:v>-8.9105720999999996</c:v>
                </c:pt>
                <c:pt idx="168">
                  <c:v>-8.9187516999999996</c:v>
                </c:pt>
                <c:pt idx="169">
                  <c:v>-8.9211673999999999</c:v>
                </c:pt>
                <c:pt idx="170">
                  <c:v>-8.9247484000000004</c:v>
                </c:pt>
                <c:pt idx="171">
                  <c:v>-8.9205483999999995</c:v>
                </c:pt>
                <c:pt idx="172">
                  <c:v>-8.9198561000000005</c:v>
                </c:pt>
                <c:pt idx="173">
                  <c:v>-8.9236497999999997</c:v>
                </c:pt>
                <c:pt idx="174">
                  <c:v>-8.9346294000000004</c:v>
                </c:pt>
                <c:pt idx="175">
                  <c:v>-8.9588088999999993</c:v>
                </c:pt>
                <c:pt idx="176">
                  <c:v>-8.9890308000000001</c:v>
                </c:pt>
                <c:pt idx="177">
                  <c:v>-9.0283069999999999</c:v>
                </c:pt>
                <c:pt idx="178">
                  <c:v>-9.0800829000000007</c:v>
                </c:pt>
                <c:pt idx="179">
                  <c:v>-9.1405706000000002</c:v>
                </c:pt>
                <c:pt idx="180">
                  <c:v>-9.2017755999999995</c:v>
                </c:pt>
                <c:pt idx="181">
                  <c:v>-9.2797718000000007</c:v>
                </c:pt>
                <c:pt idx="182">
                  <c:v>-9.3486214000000007</c:v>
                </c:pt>
                <c:pt idx="183">
                  <c:v>-9.4275321999999999</c:v>
                </c:pt>
                <c:pt idx="184">
                  <c:v>-9.5017213999999992</c:v>
                </c:pt>
                <c:pt idx="185">
                  <c:v>-9.5792265000000008</c:v>
                </c:pt>
                <c:pt idx="186">
                  <c:v>-9.6550969999999996</c:v>
                </c:pt>
                <c:pt idx="187">
                  <c:v>-9.7410574000000008</c:v>
                </c:pt>
                <c:pt idx="188">
                  <c:v>-9.8136711000000005</c:v>
                </c:pt>
                <c:pt idx="189">
                  <c:v>-9.8877115</c:v>
                </c:pt>
                <c:pt idx="190">
                  <c:v>-9.9637727999999992</c:v>
                </c:pt>
                <c:pt idx="191">
                  <c:v>-10.042101000000001</c:v>
                </c:pt>
                <c:pt idx="192">
                  <c:v>-10.118892000000001</c:v>
                </c:pt>
                <c:pt idx="193">
                  <c:v>-10.200165</c:v>
                </c:pt>
                <c:pt idx="194">
                  <c:v>-10.296174000000001</c:v>
                </c:pt>
                <c:pt idx="195">
                  <c:v>-10.394997999999999</c:v>
                </c:pt>
                <c:pt idx="196">
                  <c:v>-10.494399</c:v>
                </c:pt>
                <c:pt idx="197">
                  <c:v>-10.601357</c:v>
                </c:pt>
                <c:pt idx="198">
                  <c:v>-10.719208</c:v>
                </c:pt>
                <c:pt idx="199">
                  <c:v>-10.812438</c:v>
                </c:pt>
                <c:pt idx="200">
                  <c:v>-10.883979999999999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56-4AB0-A5E5-98B85A893FCA}"/>
            </c:ext>
          </c:extLst>
        </c:ser>
        <c:ser>
          <c:idx val="2"/>
          <c:order val="1"/>
          <c:tx>
            <c:strRef>
              <c:f>'CLvsLO 2GHz IF'!$G$2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IF'!$G$5:$G$205</c:f>
              <c:numCache>
                <c:formatCode>General</c:formatCode>
                <c:ptCount val="201"/>
                <c:pt idx="0">
                  <c:v>-13.87922</c:v>
                </c:pt>
                <c:pt idx="1">
                  <c:v>-13.130497999999999</c:v>
                </c:pt>
                <c:pt idx="2">
                  <c:v>-12.161427</c:v>
                </c:pt>
                <c:pt idx="3">
                  <c:v>-11.096629</c:v>
                </c:pt>
                <c:pt idx="4">
                  <c:v>-10.247223</c:v>
                </c:pt>
                <c:pt idx="5">
                  <c:v>-9.3627529000000003</c:v>
                </c:pt>
                <c:pt idx="6">
                  <c:v>-8.6902904999999997</c:v>
                </c:pt>
                <c:pt idx="7">
                  <c:v>-8.0800228000000001</c:v>
                </c:pt>
                <c:pt idx="8">
                  <c:v>-7.5668755000000001</c:v>
                </c:pt>
                <c:pt idx="9">
                  <c:v>-7.1602234999999999</c:v>
                </c:pt>
                <c:pt idx="10">
                  <c:v>-6.8205533000000003</c:v>
                </c:pt>
                <c:pt idx="11">
                  <c:v>-6.6020817999999997</c:v>
                </c:pt>
                <c:pt idx="12">
                  <c:v>-6.4467024999999998</c:v>
                </c:pt>
                <c:pt idx="13">
                  <c:v>-6.3814349000000004</c:v>
                </c:pt>
                <c:pt idx="14">
                  <c:v>-6.3412231999999999</c:v>
                </c:pt>
                <c:pt idx="15">
                  <c:v>-6.3417382</c:v>
                </c:pt>
                <c:pt idx="16">
                  <c:v>-6.3524079000000002</c:v>
                </c:pt>
                <c:pt idx="17">
                  <c:v>-6.3862914999999996</c:v>
                </c:pt>
                <c:pt idx="18">
                  <c:v>-6.4032874</c:v>
                </c:pt>
                <c:pt idx="19">
                  <c:v>-6.4550080000000003</c:v>
                </c:pt>
                <c:pt idx="20">
                  <c:v>-6.5305619000000004</c:v>
                </c:pt>
                <c:pt idx="21">
                  <c:v>-6.6374278000000002</c:v>
                </c:pt>
                <c:pt idx="22">
                  <c:v>-6.7296958</c:v>
                </c:pt>
                <c:pt idx="23">
                  <c:v>-6.8234839000000003</c:v>
                </c:pt>
                <c:pt idx="24">
                  <c:v>-6.9077029000000003</c:v>
                </c:pt>
                <c:pt idx="25">
                  <c:v>-7.0023726999999996</c:v>
                </c:pt>
                <c:pt idx="26">
                  <c:v>-7.0882683000000002</c:v>
                </c:pt>
                <c:pt idx="27">
                  <c:v>-7.1642808999999996</c:v>
                </c:pt>
                <c:pt idx="28">
                  <c:v>-7.1959882000000004</c:v>
                </c:pt>
                <c:pt idx="29">
                  <c:v>-7.2113031999999997</c:v>
                </c:pt>
                <c:pt idx="30">
                  <c:v>-7.2097955000000002</c:v>
                </c:pt>
                <c:pt idx="31">
                  <c:v>-7.2154965000000004</c:v>
                </c:pt>
                <c:pt idx="32">
                  <c:v>-7.1867274999999999</c:v>
                </c:pt>
                <c:pt idx="33">
                  <c:v>-7.1507677999999997</c:v>
                </c:pt>
                <c:pt idx="34">
                  <c:v>-7.1094141000000004</c:v>
                </c:pt>
                <c:pt idx="35">
                  <c:v>-7.0657553999999996</c:v>
                </c:pt>
                <c:pt idx="36">
                  <c:v>-7.0348902000000004</c:v>
                </c:pt>
                <c:pt idx="37">
                  <c:v>-7.0153316999999999</c:v>
                </c:pt>
                <c:pt idx="38">
                  <c:v>-7.0110779000000001</c:v>
                </c:pt>
                <c:pt idx="39">
                  <c:v>-7.0154237999999998</c:v>
                </c:pt>
                <c:pt idx="40">
                  <c:v>-7.0154981999999997</c:v>
                </c:pt>
                <c:pt idx="41">
                  <c:v>-7.0338229999999999</c:v>
                </c:pt>
                <c:pt idx="42">
                  <c:v>-7.0377698000000004</c:v>
                </c:pt>
                <c:pt idx="43">
                  <c:v>-7.0427593999999996</c:v>
                </c:pt>
                <c:pt idx="44">
                  <c:v>-7.0489702000000003</c:v>
                </c:pt>
                <c:pt idx="45">
                  <c:v>-7.0757722999999997</c:v>
                </c:pt>
                <c:pt idx="46">
                  <c:v>-7.1284517999999997</c:v>
                </c:pt>
                <c:pt idx="47">
                  <c:v>-7.2143354000000004</c:v>
                </c:pt>
                <c:pt idx="48">
                  <c:v>-7.3055548999999997</c:v>
                </c:pt>
                <c:pt idx="49">
                  <c:v>-7.4079261000000001</c:v>
                </c:pt>
                <c:pt idx="50">
                  <c:v>-7.4864081999999996</c:v>
                </c:pt>
                <c:pt idx="51">
                  <c:v>-7.5344800999999997</c:v>
                </c:pt>
                <c:pt idx="52">
                  <c:v>-7.5504913</c:v>
                </c:pt>
                <c:pt idx="53">
                  <c:v>-7.5539274000000001</c:v>
                </c:pt>
                <c:pt idx="54">
                  <c:v>-7.5452089000000004</c:v>
                </c:pt>
                <c:pt idx="55">
                  <c:v>-7.5333785999999998</c:v>
                </c:pt>
                <c:pt idx="56">
                  <c:v>-7.4937066999999997</c:v>
                </c:pt>
                <c:pt idx="57">
                  <c:v>-7.4624100000000002</c:v>
                </c:pt>
                <c:pt idx="58">
                  <c:v>-7.4209832999999996</c:v>
                </c:pt>
                <c:pt idx="59">
                  <c:v>-7.3944554</c:v>
                </c:pt>
                <c:pt idx="60">
                  <c:v>-7.3618154999999996</c:v>
                </c:pt>
                <c:pt idx="61">
                  <c:v>-7.3259148999999999</c:v>
                </c:pt>
                <c:pt idx="62">
                  <c:v>-7.2986807999999996</c:v>
                </c:pt>
                <c:pt idx="63">
                  <c:v>-7.2772516999999999</c:v>
                </c:pt>
                <c:pt idx="64">
                  <c:v>-7.2621975000000001</c:v>
                </c:pt>
                <c:pt idx="65">
                  <c:v>-7.2554350000000003</c:v>
                </c:pt>
                <c:pt idx="66">
                  <c:v>-7.2475041999999998</c:v>
                </c:pt>
                <c:pt idx="67">
                  <c:v>-7.2494110999999997</c:v>
                </c:pt>
                <c:pt idx="68">
                  <c:v>-7.2423902</c:v>
                </c:pt>
                <c:pt idx="69">
                  <c:v>-7.2469158</c:v>
                </c:pt>
                <c:pt idx="70">
                  <c:v>-7.2493362000000001</c:v>
                </c:pt>
                <c:pt idx="71">
                  <c:v>-7.2571906999999998</c:v>
                </c:pt>
                <c:pt idx="72">
                  <c:v>-7.2633270999999997</c:v>
                </c:pt>
                <c:pt idx="73">
                  <c:v>-7.2670940999999996</c:v>
                </c:pt>
                <c:pt idx="74">
                  <c:v>-7.2733306999999998</c:v>
                </c:pt>
                <c:pt idx="75">
                  <c:v>-7.2808447000000003</c:v>
                </c:pt>
                <c:pt idx="76">
                  <c:v>-7.2965077999999997</c:v>
                </c:pt>
                <c:pt idx="77">
                  <c:v>-7.3094358000000001</c:v>
                </c:pt>
                <c:pt idx="78">
                  <c:v>-7.3277397000000004</c:v>
                </c:pt>
                <c:pt idx="79">
                  <c:v>-7.3448118999999998</c:v>
                </c:pt>
                <c:pt idx="80">
                  <c:v>-7.3626294000000003</c:v>
                </c:pt>
                <c:pt idx="81">
                  <c:v>-7.3863152999999997</c:v>
                </c:pt>
                <c:pt idx="82">
                  <c:v>-7.4210032999999997</c:v>
                </c:pt>
                <c:pt idx="83">
                  <c:v>-7.4520496999999999</c:v>
                </c:pt>
                <c:pt idx="84">
                  <c:v>-7.4885902</c:v>
                </c:pt>
                <c:pt idx="85">
                  <c:v>-7.5231915000000003</c:v>
                </c:pt>
                <c:pt idx="86">
                  <c:v>-7.5623655000000003</c:v>
                </c:pt>
                <c:pt idx="87">
                  <c:v>-7.5929083999999998</c:v>
                </c:pt>
                <c:pt idx="88">
                  <c:v>-7.6185656000000002</c:v>
                </c:pt>
                <c:pt idx="89">
                  <c:v>-7.6524191000000004</c:v>
                </c:pt>
                <c:pt idx="90">
                  <c:v>-7.6832829</c:v>
                </c:pt>
                <c:pt idx="91">
                  <c:v>-7.6992210999999999</c:v>
                </c:pt>
                <c:pt idx="92">
                  <c:v>-7.6884131</c:v>
                </c:pt>
                <c:pt idx="93">
                  <c:v>-7.6676459000000001</c:v>
                </c:pt>
                <c:pt idx="94">
                  <c:v>-7.6382031000000001</c:v>
                </c:pt>
                <c:pt idx="95">
                  <c:v>-7.6166248000000003</c:v>
                </c:pt>
                <c:pt idx="96">
                  <c:v>-7.5943413</c:v>
                </c:pt>
                <c:pt idx="97">
                  <c:v>-7.5810956999999997</c:v>
                </c:pt>
                <c:pt idx="98">
                  <c:v>-7.5579552999999997</c:v>
                </c:pt>
                <c:pt idx="99">
                  <c:v>-7.5583476999999997</c:v>
                </c:pt>
                <c:pt idx="100">
                  <c:v>-7.5523271999999997</c:v>
                </c:pt>
                <c:pt idx="101">
                  <c:v>-7.5726857000000001</c:v>
                </c:pt>
                <c:pt idx="102">
                  <c:v>-7.6203060000000002</c:v>
                </c:pt>
                <c:pt idx="103">
                  <c:v>-7.6738080999999996</c:v>
                </c:pt>
                <c:pt idx="104">
                  <c:v>-7.7611084000000004</c:v>
                </c:pt>
                <c:pt idx="105">
                  <c:v>-7.7951569999999997</c:v>
                </c:pt>
                <c:pt idx="106">
                  <c:v>-7.8466944999999999</c:v>
                </c:pt>
                <c:pt idx="107">
                  <c:v>-7.8851509000000002</c:v>
                </c:pt>
                <c:pt idx="108">
                  <c:v>-7.9780306999999997</c:v>
                </c:pt>
                <c:pt idx="109">
                  <c:v>-8.0746260000000003</c:v>
                </c:pt>
                <c:pt idx="110">
                  <c:v>-8.1519937999999996</c:v>
                </c:pt>
                <c:pt idx="111">
                  <c:v>-8.1804295000000007</c:v>
                </c:pt>
                <c:pt idx="112">
                  <c:v>-8.1945887000000006</c:v>
                </c:pt>
                <c:pt idx="113">
                  <c:v>-8.1797695000000008</c:v>
                </c:pt>
                <c:pt idx="114">
                  <c:v>-8.1535262999999993</c:v>
                </c:pt>
                <c:pt idx="115">
                  <c:v>-8.1102886000000005</c:v>
                </c:pt>
                <c:pt idx="116">
                  <c:v>-8.0678681999999995</c:v>
                </c:pt>
                <c:pt idx="117">
                  <c:v>-8.0350142000000009</c:v>
                </c:pt>
                <c:pt idx="118">
                  <c:v>-7.9981542000000001</c:v>
                </c:pt>
                <c:pt idx="119">
                  <c:v>-7.9680847999999997</c:v>
                </c:pt>
                <c:pt idx="120">
                  <c:v>-7.9330859</c:v>
                </c:pt>
                <c:pt idx="121">
                  <c:v>-7.9167509000000003</c:v>
                </c:pt>
                <c:pt idx="122">
                  <c:v>-7.9082789</c:v>
                </c:pt>
                <c:pt idx="123">
                  <c:v>-7.9104934</c:v>
                </c:pt>
                <c:pt idx="124">
                  <c:v>-7.9145794</c:v>
                </c:pt>
                <c:pt idx="125">
                  <c:v>-7.9231644000000001</c:v>
                </c:pt>
                <c:pt idx="126">
                  <c:v>-7.9482249999999999</c:v>
                </c:pt>
                <c:pt idx="127">
                  <c:v>-7.9874295999999996</c:v>
                </c:pt>
                <c:pt idx="128">
                  <c:v>-8.0481110000000005</c:v>
                </c:pt>
                <c:pt idx="129">
                  <c:v>-8.1143818000000003</c:v>
                </c:pt>
                <c:pt idx="130">
                  <c:v>-8.1992043999999993</c:v>
                </c:pt>
                <c:pt idx="131">
                  <c:v>-8.2644300000000008</c:v>
                </c:pt>
                <c:pt idx="132">
                  <c:v>-8.3470516000000003</c:v>
                </c:pt>
                <c:pt idx="133">
                  <c:v>-8.4062880999999994</c:v>
                </c:pt>
                <c:pt idx="134">
                  <c:v>-8.4751691999999998</c:v>
                </c:pt>
                <c:pt idx="135">
                  <c:v>-8.5129508999999999</c:v>
                </c:pt>
                <c:pt idx="136">
                  <c:v>-8.5618552999999995</c:v>
                </c:pt>
                <c:pt idx="137">
                  <c:v>-8.6188868999999997</c:v>
                </c:pt>
                <c:pt idx="138">
                  <c:v>-8.6700219999999995</c:v>
                </c:pt>
                <c:pt idx="139">
                  <c:v>-8.7062769000000007</c:v>
                </c:pt>
                <c:pt idx="140">
                  <c:v>-8.7210473999999998</c:v>
                </c:pt>
                <c:pt idx="141">
                  <c:v>-8.7503680999999993</c:v>
                </c:pt>
                <c:pt idx="142">
                  <c:v>-8.7796154000000008</c:v>
                </c:pt>
                <c:pt idx="143">
                  <c:v>-8.7994699000000001</c:v>
                </c:pt>
                <c:pt idx="144">
                  <c:v>-8.8101406000000004</c:v>
                </c:pt>
                <c:pt idx="145">
                  <c:v>-8.8157309999999995</c:v>
                </c:pt>
                <c:pt idx="146">
                  <c:v>-8.8169927999999995</c:v>
                </c:pt>
                <c:pt idx="147">
                  <c:v>-8.8052396999999996</c:v>
                </c:pt>
                <c:pt idx="148">
                  <c:v>-8.7863874000000006</c:v>
                </c:pt>
                <c:pt idx="149">
                  <c:v>-8.7773380000000003</c:v>
                </c:pt>
                <c:pt idx="150">
                  <c:v>-8.7690047999999994</c:v>
                </c:pt>
                <c:pt idx="151">
                  <c:v>-8.7572507999999996</c:v>
                </c:pt>
                <c:pt idx="152">
                  <c:v>-8.7464236999999994</c:v>
                </c:pt>
                <c:pt idx="153">
                  <c:v>-8.7297505999999991</c:v>
                </c:pt>
                <c:pt idx="154">
                  <c:v>-8.7236957999999998</c:v>
                </c:pt>
                <c:pt idx="155">
                  <c:v>-8.7233295000000002</c:v>
                </c:pt>
                <c:pt idx="156">
                  <c:v>-8.7370652999999994</c:v>
                </c:pt>
                <c:pt idx="157">
                  <c:v>-8.7546949000000005</c:v>
                </c:pt>
                <c:pt idx="158">
                  <c:v>-8.7729491999999993</c:v>
                </c:pt>
                <c:pt idx="159">
                  <c:v>-8.7898835999999996</c:v>
                </c:pt>
                <c:pt idx="160">
                  <c:v>-8.8160285999999992</c:v>
                </c:pt>
                <c:pt idx="161">
                  <c:v>-8.8401517999999992</c:v>
                </c:pt>
                <c:pt idx="162">
                  <c:v>-8.8707466000000004</c:v>
                </c:pt>
                <c:pt idx="163">
                  <c:v>-8.8847264999999993</c:v>
                </c:pt>
                <c:pt idx="164">
                  <c:v>-8.8983544999999999</c:v>
                </c:pt>
                <c:pt idx="165">
                  <c:v>-8.9028729999999996</c:v>
                </c:pt>
                <c:pt idx="166">
                  <c:v>-8.9050788999999995</c:v>
                </c:pt>
                <c:pt idx="167">
                  <c:v>-8.9037723999999994</c:v>
                </c:pt>
                <c:pt idx="168">
                  <c:v>-8.9013881999999995</c:v>
                </c:pt>
                <c:pt idx="169">
                  <c:v>-8.8962354999999995</c:v>
                </c:pt>
                <c:pt idx="170">
                  <c:v>-8.8879356000000005</c:v>
                </c:pt>
                <c:pt idx="171">
                  <c:v>-8.8845425000000002</c:v>
                </c:pt>
                <c:pt idx="172">
                  <c:v>-8.8875426999999991</c:v>
                </c:pt>
                <c:pt idx="173">
                  <c:v>-8.9057188000000007</c:v>
                </c:pt>
                <c:pt idx="174">
                  <c:v>-8.9298429000000006</c:v>
                </c:pt>
                <c:pt idx="175">
                  <c:v>-8.9741879000000004</c:v>
                </c:pt>
                <c:pt idx="176">
                  <c:v>-9.0127915999999999</c:v>
                </c:pt>
                <c:pt idx="177">
                  <c:v>-9.0678225000000001</c:v>
                </c:pt>
                <c:pt idx="178">
                  <c:v>-9.1200542000000002</c:v>
                </c:pt>
                <c:pt idx="179">
                  <c:v>-9.1981812000000005</c:v>
                </c:pt>
                <c:pt idx="180">
                  <c:v>-9.2838735999999997</c:v>
                </c:pt>
                <c:pt idx="181">
                  <c:v>-9.3692217000000007</c:v>
                </c:pt>
                <c:pt idx="182">
                  <c:v>-9.4525862000000007</c:v>
                </c:pt>
                <c:pt idx="183">
                  <c:v>-9.5254964999999991</c:v>
                </c:pt>
                <c:pt idx="184">
                  <c:v>-9.6070460999999998</c:v>
                </c:pt>
                <c:pt idx="185">
                  <c:v>-9.6637011000000008</c:v>
                </c:pt>
                <c:pt idx="186">
                  <c:v>-9.7411060000000003</c:v>
                </c:pt>
                <c:pt idx="187">
                  <c:v>-9.8202304999999992</c:v>
                </c:pt>
                <c:pt idx="188">
                  <c:v>-9.9113244999999992</c:v>
                </c:pt>
                <c:pt idx="189">
                  <c:v>-9.9788712999999998</c:v>
                </c:pt>
                <c:pt idx="190">
                  <c:v>-10.042629</c:v>
                </c:pt>
                <c:pt idx="191">
                  <c:v>-10.118632</c:v>
                </c:pt>
                <c:pt idx="192">
                  <c:v>-10.212239</c:v>
                </c:pt>
                <c:pt idx="193">
                  <c:v>-10.297483</c:v>
                </c:pt>
                <c:pt idx="194">
                  <c:v>-10.389533999999999</c:v>
                </c:pt>
                <c:pt idx="195">
                  <c:v>-10.479929</c:v>
                </c:pt>
                <c:pt idx="196">
                  <c:v>-10.598824</c:v>
                </c:pt>
                <c:pt idx="197">
                  <c:v>-10.719110000000001</c:v>
                </c:pt>
                <c:pt idx="198">
                  <c:v>-10.825513000000001</c:v>
                </c:pt>
                <c:pt idx="199">
                  <c:v>-10.942565999999999</c:v>
                </c:pt>
                <c:pt idx="200">
                  <c:v>-11.019987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56-4AB0-A5E5-98B85A893FCA}"/>
            </c:ext>
          </c:extLst>
        </c:ser>
        <c:ser>
          <c:idx val="0"/>
          <c:order val="2"/>
          <c:tx>
            <c:strRef>
              <c:f>'CLvsLO 2GHz IF'!$H$2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IF'!$H$5:$H$205</c:f>
              <c:numCache>
                <c:formatCode>General</c:formatCode>
                <c:ptCount val="201"/>
                <c:pt idx="0">
                  <c:v>-14.414569999999999</c:v>
                </c:pt>
                <c:pt idx="1">
                  <c:v>-13.643915</c:v>
                </c:pt>
                <c:pt idx="2">
                  <c:v>-12.644878</c:v>
                </c:pt>
                <c:pt idx="3">
                  <c:v>-11.520072000000001</c:v>
                </c:pt>
                <c:pt idx="4">
                  <c:v>-10.618622</c:v>
                </c:pt>
                <c:pt idx="5">
                  <c:v>-9.6719235999999995</c:v>
                </c:pt>
                <c:pt idx="6">
                  <c:v>-8.9551172000000001</c:v>
                </c:pt>
                <c:pt idx="7">
                  <c:v>-8.3069229</c:v>
                </c:pt>
                <c:pt idx="8">
                  <c:v>-7.7624506999999996</c:v>
                </c:pt>
                <c:pt idx="9">
                  <c:v>-7.3283958</c:v>
                </c:pt>
                <c:pt idx="10">
                  <c:v>-6.9600939999999998</c:v>
                </c:pt>
                <c:pt idx="11">
                  <c:v>-6.7254896000000004</c:v>
                </c:pt>
                <c:pt idx="12">
                  <c:v>-6.5553445999999997</c:v>
                </c:pt>
                <c:pt idx="13">
                  <c:v>-6.4791283999999996</c:v>
                </c:pt>
                <c:pt idx="14">
                  <c:v>-6.4220853</c:v>
                </c:pt>
                <c:pt idx="15">
                  <c:v>-6.4085387999999996</c:v>
                </c:pt>
                <c:pt idx="16">
                  <c:v>-6.4121655999999998</c:v>
                </c:pt>
                <c:pt idx="17">
                  <c:v>-6.4397153999999999</c:v>
                </c:pt>
                <c:pt idx="18">
                  <c:v>-6.4551382000000004</c:v>
                </c:pt>
                <c:pt idx="19">
                  <c:v>-6.5033111999999997</c:v>
                </c:pt>
                <c:pt idx="20">
                  <c:v>-6.5811166999999999</c:v>
                </c:pt>
                <c:pt idx="21">
                  <c:v>-6.6795931</c:v>
                </c:pt>
                <c:pt idx="22">
                  <c:v>-6.7668400000000002</c:v>
                </c:pt>
                <c:pt idx="23">
                  <c:v>-6.8517064999999997</c:v>
                </c:pt>
                <c:pt idx="24">
                  <c:v>-6.9378504999999997</c:v>
                </c:pt>
                <c:pt idx="25">
                  <c:v>-7.0305327999999996</c:v>
                </c:pt>
                <c:pt idx="26">
                  <c:v>-7.1197838999999998</c:v>
                </c:pt>
                <c:pt idx="27">
                  <c:v>-7.1880236000000002</c:v>
                </c:pt>
                <c:pt idx="28">
                  <c:v>-7.2174047999999997</c:v>
                </c:pt>
                <c:pt idx="29">
                  <c:v>-7.2271390000000002</c:v>
                </c:pt>
                <c:pt idx="30">
                  <c:v>-7.2238068999999996</c:v>
                </c:pt>
                <c:pt idx="31">
                  <c:v>-7.2260451000000003</c:v>
                </c:pt>
                <c:pt idx="32">
                  <c:v>-7.1968893999999999</c:v>
                </c:pt>
                <c:pt idx="33">
                  <c:v>-7.1679826000000002</c:v>
                </c:pt>
                <c:pt idx="34">
                  <c:v>-7.1291213000000004</c:v>
                </c:pt>
                <c:pt idx="35">
                  <c:v>-7.0886120999999997</c:v>
                </c:pt>
                <c:pt idx="36">
                  <c:v>-7.0580153000000001</c:v>
                </c:pt>
                <c:pt idx="37">
                  <c:v>-7.0487108000000003</c:v>
                </c:pt>
                <c:pt idx="38">
                  <c:v>-7.0532956000000002</c:v>
                </c:pt>
                <c:pt idx="39">
                  <c:v>-7.0741633999999998</c:v>
                </c:pt>
                <c:pt idx="40">
                  <c:v>-7.0886573999999998</c:v>
                </c:pt>
                <c:pt idx="41">
                  <c:v>-7.1245631999999999</c:v>
                </c:pt>
                <c:pt idx="42">
                  <c:v>-7.1410974999999999</c:v>
                </c:pt>
                <c:pt idx="43">
                  <c:v>-7.1577950000000001</c:v>
                </c:pt>
                <c:pt idx="44">
                  <c:v>-7.1725893000000003</c:v>
                </c:pt>
                <c:pt idx="45">
                  <c:v>-7.2194824000000004</c:v>
                </c:pt>
                <c:pt idx="46">
                  <c:v>-7.2923755999999997</c:v>
                </c:pt>
                <c:pt idx="47">
                  <c:v>-7.4150748000000002</c:v>
                </c:pt>
                <c:pt idx="48">
                  <c:v>-7.5269507999999998</c:v>
                </c:pt>
                <c:pt idx="49">
                  <c:v>-7.6624483999999997</c:v>
                </c:pt>
                <c:pt idx="50">
                  <c:v>-7.7629346999999997</c:v>
                </c:pt>
                <c:pt idx="51">
                  <c:v>-7.8287209999999998</c:v>
                </c:pt>
                <c:pt idx="52">
                  <c:v>-7.8538027000000001</c:v>
                </c:pt>
                <c:pt idx="53">
                  <c:v>-7.8602176000000004</c:v>
                </c:pt>
                <c:pt idx="54">
                  <c:v>-7.8546505</c:v>
                </c:pt>
                <c:pt idx="55">
                  <c:v>-7.8398694999999998</c:v>
                </c:pt>
                <c:pt idx="56">
                  <c:v>-7.7916359999999996</c:v>
                </c:pt>
                <c:pt idx="57">
                  <c:v>-7.7534141999999999</c:v>
                </c:pt>
                <c:pt idx="58">
                  <c:v>-7.6999664000000001</c:v>
                </c:pt>
                <c:pt idx="59">
                  <c:v>-7.6706842999999996</c:v>
                </c:pt>
                <c:pt idx="60">
                  <c:v>-7.6270699999999998</c:v>
                </c:pt>
                <c:pt idx="61">
                  <c:v>-7.5826096999999999</c:v>
                </c:pt>
                <c:pt idx="62">
                  <c:v>-7.5399294000000001</c:v>
                </c:pt>
                <c:pt idx="63">
                  <c:v>-7.5095048000000002</c:v>
                </c:pt>
                <c:pt idx="64">
                  <c:v>-7.4837365</c:v>
                </c:pt>
                <c:pt idx="65">
                  <c:v>-7.4585705000000004</c:v>
                </c:pt>
                <c:pt idx="66">
                  <c:v>-7.4320917</c:v>
                </c:pt>
                <c:pt idx="67">
                  <c:v>-7.4183577999999999</c:v>
                </c:pt>
                <c:pt idx="68">
                  <c:v>-7.4010134000000001</c:v>
                </c:pt>
                <c:pt idx="69">
                  <c:v>-7.387537</c:v>
                </c:pt>
                <c:pt idx="70">
                  <c:v>-7.3703322</c:v>
                </c:pt>
                <c:pt idx="71">
                  <c:v>-7.3615297999999996</c:v>
                </c:pt>
                <c:pt idx="72">
                  <c:v>-7.3562193000000002</c:v>
                </c:pt>
                <c:pt idx="73">
                  <c:v>-7.3453941</c:v>
                </c:pt>
                <c:pt idx="74">
                  <c:v>-7.3387089000000003</c:v>
                </c:pt>
                <c:pt idx="75">
                  <c:v>-7.3475637000000003</c:v>
                </c:pt>
                <c:pt idx="76">
                  <c:v>-7.3608827999999997</c:v>
                </c:pt>
                <c:pt idx="77">
                  <c:v>-7.3692589000000002</c:v>
                </c:pt>
                <c:pt idx="78">
                  <c:v>-7.3761086000000002</c:v>
                </c:pt>
                <c:pt idx="79">
                  <c:v>-7.3918609999999996</c:v>
                </c:pt>
                <c:pt idx="80">
                  <c:v>-7.4157400000000004</c:v>
                </c:pt>
                <c:pt idx="81">
                  <c:v>-7.4432592</c:v>
                </c:pt>
                <c:pt idx="82">
                  <c:v>-7.4878410999999998</c:v>
                </c:pt>
                <c:pt idx="83">
                  <c:v>-7.5171660999999999</c:v>
                </c:pt>
                <c:pt idx="84">
                  <c:v>-7.5570645000000001</c:v>
                </c:pt>
                <c:pt idx="85">
                  <c:v>-7.5842461999999999</c:v>
                </c:pt>
                <c:pt idx="86">
                  <c:v>-7.6232185000000001</c:v>
                </c:pt>
                <c:pt idx="87">
                  <c:v>-7.6522455000000003</c:v>
                </c:pt>
                <c:pt idx="88">
                  <c:v>-7.6780676999999997</c:v>
                </c:pt>
                <c:pt idx="89">
                  <c:v>-7.7003240999999996</c:v>
                </c:pt>
                <c:pt idx="90">
                  <c:v>-7.7135587000000001</c:v>
                </c:pt>
                <c:pt idx="91">
                  <c:v>-7.7094602999999999</c:v>
                </c:pt>
                <c:pt idx="92">
                  <c:v>-7.6910027999999997</c:v>
                </c:pt>
                <c:pt idx="93">
                  <c:v>-7.6598945000000001</c:v>
                </c:pt>
                <c:pt idx="94">
                  <c:v>-7.6211605000000002</c:v>
                </c:pt>
                <c:pt idx="95">
                  <c:v>-7.5979432999999998</c:v>
                </c:pt>
                <c:pt idx="96">
                  <c:v>-7.5874385999999996</c:v>
                </c:pt>
                <c:pt idx="97">
                  <c:v>-7.5946603000000001</c:v>
                </c:pt>
                <c:pt idx="98">
                  <c:v>-7.5839771999999996</c:v>
                </c:pt>
                <c:pt idx="99">
                  <c:v>-7.5898876</c:v>
                </c:pt>
                <c:pt idx="100">
                  <c:v>-7.5975808999999996</c:v>
                </c:pt>
                <c:pt idx="101">
                  <c:v>-7.6287941999999997</c:v>
                </c:pt>
                <c:pt idx="102">
                  <c:v>-7.6967549000000002</c:v>
                </c:pt>
                <c:pt idx="103">
                  <c:v>-7.7712731000000002</c:v>
                </c:pt>
                <c:pt idx="104">
                  <c:v>-7.8908962999999996</c:v>
                </c:pt>
                <c:pt idx="105">
                  <c:v>-7.9575024000000001</c:v>
                </c:pt>
                <c:pt idx="106">
                  <c:v>-8.0300759999999993</c:v>
                </c:pt>
                <c:pt idx="107">
                  <c:v>-8.0793961999999997</c:v>
                </c:pt>
                <c:pt idx="108">
                  <c:v>-8.1850995999999991</c:v>
                </c:pt>
                <c:pt idx="109">
                  <c:v>-8.2899846999999998</c:v>
                </c:pt>
                <c:pt idx="110">
                  <c:v>-8.3722401000000009</c:v>
                </c:pt>
                <c:pt idx="111">
                  <c:v>-8.3875475000000002</c:v>
                </c:pt>
                <c:pt idx="112">
                  <c:v>-8.3922872999999996</c:v>
                </c:pt>
                <c:pt idx="113">
                  <c:v>-8.3606157000000003</c:v>
                </c:pt>
                <c:pt idx="114">
                  <c:v>-8.3172893999999999</c:v>
                </c:pt>
                <c:pt idx="115">
                  <c:v>-8.2529325</c:v>
                </c:pt>
                <c:pt idx="116">
                  <c:v>-8.1988830999999998</c:v>
                </c:pt>
                <c:pt idx="117">
                  <c:v>-8.1608094999999992</c:v>
                </c:pt>
                <c:pt idx="118">
                  <c:v>-8.1227397999999997</c:v>
                </c:pt>
                <c:pt idx="119">
                  <c:v>-8.0917253000000002</c:v>
                </c:pt>
                <c:pt idx="120">
                  <c:v>-8.0649175999999994</c:v>
                </c:pt>
                <c:pt idx="121">
                  <c:v>-8.0540438000000005</c:v>
                </c:pt>
                <c:pt idx="122">
                  <c:v>-8.0518626999999992</c:v>
                </c:pt>
                <c:pt idx="123">
                  <c:v>-8.0530977000000004</c:v>
                </c:pt>
                <c:pt idx="124">
                  <c:v>-8.0602874999999994</c:v>
                </c:pt>
                <c:pt idx="125">
                  <c:v>-8.0705919000000002</c:v>
                </c:pt>
                <c:pt idx="126">
                  <c:v>-8.1014452000000006</c:v>
                </c:pt>
                <c:pt idx="127">
                  <c:v>-8.1452331999999998</c:v>
                </c:pt>
                <c:pt idx="128">
                  <c:v>-8.2185954999999993</c:v>
                </c:pt>
                <c:pt idx="129">
                  <c:v>-8.3003263</c:v>
                </c:pt>
                <c:pt idx="130">
                  <c:v>-8.4058256</c:v>
                </c:pt>
                <c:pt idx="131">
                  <c:v>-8.4786301000000002</c:v>
                </c:pt>
                <c:pt idx="132">
                  <c:v>-8.5639094999999994</c:v>
                </c:pt>
                <c:pt idx="133">
                  <c:v>-8.6224766000000006</c:v>
                </c:pt>
                <c:pt idx="134">
                  <c:v>-8.6910027999999997</c:v>
                </c:pt>
                <c:pt idx="135">
                  <c:v>-8.7226353000000003</c:v>
                </c:pt>
                <c:pt idx="136">
                  <c:v>-8.7640990999999993</c:v>
                </c:pt>
                <c:pt idx="137">
                  <c:v>-8.8193511999999998</c:v>
                </c:pt>
                <c:pt idx="138">
                  <c:v>-8.8681450000000002</c:v>
                </c:pt>
                <c:pt idx="139">
                  <c:v>-8.8983144999999997</c:v>
                </c:pt>
                <c:pt idx="140">
                  <c:v>-8.9061871000000004</c:v>
                </c:pt>
                <c:pt idx="141">
                  <c:v>-8.9309224999999994</c:v>
                </c:pt>
                <c:pt idx="142">
                  <c:v>-8.9544916000000008</c:v>
                </c:pt>
                <c:pt idx="143">
                  <c:v>-8.9613104000000003</c:v>
                </c:pt>
                <c:pt idx="144">
                  <c:v>-8.9631538000000006</c:v>
                </c:pt>
                <c:pt idx="145">
                  <c:v>-8.9657868999999994</c:v>
                </c:pt>
                <c:pt idx="146">
                  <c:v>-8.9742279000000007</c:v>
                </c:pt>
                <c:pt idx="147">
                  <c:v>-8.9677133999999992</c:v>
                </c:pt>
                <c:pt idx="148">
                  <c:v>-8.9443636000000009</c:v>
                </c:pt>
                <c:pt idx="149">
                  <c:v>-8.9281501999999993</c:v>
                </c:pt>
                <c:pt idx="150">
                  <c:v>-8.9106188</c:v>
                </c:pt>
                <c:pt idx="151">
                  <c:v>-8.8913259999999994</c:v>
                </c:pt>
                <c:pt idx="152">
                  <c:v>-8.8761892000000007</c:v>
                </c:pt>
                <c:pt idx="153">
                  <c:v>-8.8637093999999994</c:v>
                </c:pt>
                <c:pt idx="154">
                  <c:v>-8.8637227999999997</c:v>
                </c:pt>
                <c:pt idx="155">
                  <c:v>-8.8608332000000001</c:v>
                </c:pt>
                <c:pt idx="156">
                  <c:v>-8.8652878000000008</c:v>
                </c:pt>
                <c:pt idx="157">
                  <c:v>-8.8758554000000007</c:v>
                </c:pt>
                <c:pt idx="158">
                  <c:v>-8.8908663000000008</c:v>
                </c:pt>
                <c:pt idx="159">
                  <c:v>-8.8972139000000006</c:v>
                </c:pt>
                <c:pt idx="160">
                  <c:v>-8.9106035000000006</c:v>
                </c:pt>
                <c:pt idx="161">
                  <c:v>-8.9248914999999993</c:v>
                </c:pt>
                <c:pt idx="162">
                  <c:v>-8.9582757999999991</c:v>
                </c:pt>
                <c:pt idx="163">
                  <c:v>-8.9707746999999998</c:v>
                </c:pt>
                <c:pt idx="164">
                  <c:v>-8.9726228999999993</c:v>
                </c:pt>
                <c:pt idx="165">
                  <c:v>-8.9598636999999997</c:v>
                </c:pt>
                <c:pt idx="166">
                  <c:v>-8.950901</c:v>
                </c:pt>
                <c:pt idx="167">
                  <c:v>-8.9460878000000008</c:v>
                </c:pt>
                <c:pt idx="168">
                  <c:v>-8.9409018000000007</c:v>
                </c:pt>
                <c:pt idx="169">
                  <c:v>-8.9384966000000006</c:v>
                </c:pt>
                <c:pt idx="170">
                  <c:v>-8.9349860999999997</c:v>
                </c:pt>
                <c:pt idx="171">
                  <c:v>-8.9406414000000005</c:v>
                </c:pt>
                <c:pt idx="172">
                  <c:v>-8.9539690000000007</c:v>
                </c:pt>
                <c:pt idx="173">
                  <c:v>-8.9890947000000008</c:v>
                </c:pt>
                <c:pt idx="174">
                  <c:v>-9.0364304000000004</c:v>
                </c:pt>
                <c:pt idx="175">
                  <c:v>-9.1077765999999993</c:v>
                </c:pt>
                <c:pt idx="176">
                  <c:v>-9.1647320000000008</c:v>
                </c:pt>
                <c:pt idx="177">
                  <c:v>-9.2359103999999999</c:v>
                </c:pt>
                <c:pt idx="178">
                  <c:v>-9.2970495</c:v>
                </c:pt>
                <c:pt idx="179">
                  <c:v>-9.3946980999999994</c:v>
                </c:pt>
                <c:pt idx="180">
                  <c:v>-9.4815921999999997</c:v>
                </c:pt>
                <c:pt idx="181">
                  <c:v>-9.5737618999999992</c:v>
                </c:pt>
                <c:pt idx="182">
                  <c:v>-9.6669683000000006</c:v>
                </c:pt>
                <c:pt idx="183">
                  <c:v>-9.7474650999999994</c:v>
                </c:pt>
                <c:pt idx="184">
                  <c:v>-9.8340329999999998</c:v>
                </c:pt>
                <c:pt idx="185">
                  <c:v>-9.8767938999999991</c:v>
                </c:pt>
                <c:pt idx="186">
                  <c:v>-9.9611750000000008</c:v>
                </c:pt>
                <c:pt idx="187">
                  <c:v>-10.028399</c:v>
                </c:pt>
                <c:pt idx="188">
                  <c:v>-10.120545</c:v>
                </c:pt>
                <c:pt idx="189">
                  <c:v>-10.178649</c:v>
                </c:pt>
                <c:pt idx="190">
                  <c:v>-10.241179000000001</c:v>
                </c:pt>
                <c:pt idx="191">
                  <c:v>-10.313015</c:v>
                </c:pt>
                <c:pt idx="192">
                  <c:v>-10.410748</c:v>
                </c:pt>
                <c:pt idx="193">
                  <c:v>-10.495011</c:v>
                </c:pt>
                <c:pt idx="194">
                  <c:v>-10.584903000000001</c:v>
                </c:pt>
                <c:pt idx="195">
                  <c:v>-10.672584000000001</c:v>
                </c:pt>
                <c:pt idx="196">
                  <c:v>-10.794088</c:v>
                </c:pt>
                <c:pt idx="197">
                  <c:v>-10.916943</c:v>
                </c:pt>
                <c:pt idx="198">
                  <c:v>-11.021131</c:v>
                </c:pt>
                <c:pt idx="199">
                  <c:v>-11.138674</c:v>
                </c:pt>
                <c:pt idx="200">
                  <c:v>-11.215884000000001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56-4AB0-A5E5-98B85A893FCA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+7 dBm</c:v>
                </c:pt>
              </c:strCache>
              <c:extLst xmlns:c15="http://schemas.microsoft.com/office/drawing/2012/chart"/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IF'!$I$5:$I$205</c:f>
              <c:numCache>
                <c:formatCode>General</c:formatCode>
                <c:ptCount val="201"/>
                <c:pt idx="0">
                  <c:v>-15.071816</c:v>
                </c:pt>
                <c:pt idx="1">
                  <c:v>-14.247596</c:v>
                </c:pt>
                <c:pt idx="2">
                  <c:v>-13.178577000000001</c:v>
                </c:pt>
                <c:pt idx="3">
                  <c:v>-11.99128</c:v>
                </c:pt>
                <c:pt idx="4">
                  <c:v>-11.034884</c:v>
                </c:pt>
                <c:pt idx="5">
                  <c:v>-10.029844000000001</c:v>
                </c:pt>
                <c:pt idx="6">
                  <c:v>-9.2698964999999998</c:v>
                </c:pt>
                <c:pt idx="7">
                  <c:v>-8.5806532000000004</c:v>
                </c:pt>
                <c:pt idx="8">
                  <c:v>-8.0037289000000005</c:v>
                </c:pt>
                <c:pt idx="9">
                  <c:v>-7.5366711999999998</c:v>
                </c:pt>
                <c:pt idx="10">
                  <c:v>-7.1393814000000004</c:v>
                </c:pt>
                <c:pt idx="11">
                  <c:v>-6.8868717999999998</c:v>
                </c:pt>
                <c:pt idx="12">
                  <c:v>-6.6924915</c:v>
                </c:pt>
                <c:pt idx="13">
                  <c:v>-6.6070365999999998</c:v>
                </c:pt>
                <c:pt idx="14">
                  <c:v>-6.5348616000000002</c:v>
                </c:pt>
                <c:pt idx="15">
                  <c:v>-6.5156646</c:v>
                </c:pt>
                <c:pt idx="16">
                  <c:v>-6.5077448000000002</c:v>
                </c:pt>
                <c:pt idx="17">
                  <c:v>-6.5251073999999996</c:v>
                </c:pt>
                <c:pt idx="18">
                  <c:v>-6.5316925000000001</c:v>
                </c:pt>
                <c:pt idx="19">
                  <c:v>-6.5777182999999999</c:v>
                </c:pt>
                <c:pt idx="20">
                  <c:v>-6.6544638000000003</c:v>
                </c:pt>
                <c:pt idx="21">
                  <c:v>-6.7475060999999998</c:v>
                </c:pt>
                <c:pt idx="22">
                  <c:v>-6.8276576999999996</c:v>
                </c:pt>
                <c:pt idx="23">
                  <c:v>-6.9053969000000004</c:v>
                </c:pt>
                <c:pt idx="24">
                  <c:v>-6.9954337999999998</c:v>
                </c:pt>
                <c:pt idx="25">
                  <c:v>-7.0866547000000004</c:v>
                </c:pt>
                <c:pt idx="26">
                  <c:v>-7.1774811999999999</c:v>
                </c:pt>
                <c:pt idx="27">
                  <c:v>-7.2386078999999999</c:v>
                </c:pt>
                <c:pt idx="28">
                  <c:v>-7.2640295000000004</c:v>
                </c:pt>
                <c:pt idx="29">
                  <c:v>-7.2729420999999999</c:v>
                </c:pt>
                <c:pt idx="30">
                  <c:v>-7.2723693999999997</c:v>
                </c:pt>
                <c:pt idx="31">
                  <c:v>-7.2802043000000003</c:v>
                </c:pt>
                <c:pt idx="32">
                  <c:v>-7.2638959999999999</c:v>
                </c:pt>
                <c:pt idx="33">
                  <c:v>-7.2467480000000002</c:v>
                </c:pt>
                <c:pt idx="34">
                  <c:v>-7.2185081999999996</c:v>
                </c:pt>
                <c:pt idx="35">
                  <c:v>-7.1864065999999998</c:v>
                </c:pt>
                <c:pt idx="36">
                  <c:v>-7.1681556999999998</c:v>
                </c:pt>
                <c:pt idx="37">
                  <c:v>-7.1761131000000002</c:v>
                </c:pt>
                <c:pt idx="38">
                  <c:v>-7.1933803999999997</c:v>
                </c:pt>
                <c:pt idx="39">
                  <c:v>-7.2306756999999999</c:v>
                </c:pt>
                <c:pt idx="40">
                  <c:v>-7.2653055000000002</c:v>
                </c:pt>
                <c:pt idx="41">
                  <c:v>-7.3215117000000003</c:v>
                </c:pt>
                <c:pt idx="42">
                  <c:v>-7.3575583</c:v>
                </c:pt>
                <c:pt idx="43">
                  <c:v>-7.3808923000000002</c:v>
                </c:pt>
                <c:pt idx="44">
                  <c:v>-7.4047108000000001</c:v>
                </c:pt>
                <c:pt idx="45">
                  <c:v>-7.4702352999999997</c:v>
                </c:pt>
                <c:pt idx="46">
                  <c:v>-7.5655365000000003</c:v>
                </c:pt>
                <c:pt idx="47">
                  <c:v>-7.7314119000000003</c:v>
                </c:pt>
                <c:pt idx="48">
                  <c:v>-7.8699545999999998</c:v>
                </c:pt>
                <c:pt idx="49">
                  <c:v>-8.0477839000000007</c:v>
                </c:pt>
                <c:pt idx="50">
                  <c:v>-8.1763115000000006</c:v>
                </c:pt>
                <c:pt idx="51">
                  <c:v>-8.2522363999999993</c:v>
                </c:pt>
                <c:pt idx="52">
                  <c:v>-8.2885741999999993</c:v>
                </c:pt>
                <c:pt idx="53">
                  <c:v>-8.2909231000000005</c:v>
                </c:pt>
                <c:pt idx="54">
                  <c:v>-8.2881117</c:v>
                </c:pt>
                <c:pt idx="55">
                  <c:v>-8.2634963999999993</c:v>
                </c:pt>
                <c:pt idx="56">
                  <c:v>-8.2046288999999994</c:v>
                </c:pt>
                <c:pt idx="57">
                  <c:v>-8.1627673999999999</c:v>
                </c:pt>
                <c:pt idx="58">
                  <c:v>-8.0920076000000005</c:v>
                </c:pt>
                <c:pt idx="59">
                  <c:v>-8.0543013000000006</c:v>
                </c:pt>
                <c:pt idx="60">
                  <c:v>-7.9891911000000002</c:v>
                </c:pt>
                <c:pt idx="61">
                  <c:v>-7.9363985000000001</c:v>
                </c:pt>
                <c:pt idx="62">
                  <c:v>-7.8808889000000004</c:v>
                </c:pt>
                <c:pt idx="63">
                  <c:v>-7.8374205000000003</c:v>
                </c:pt>
                <c:pt idx="64">
                  <c:v>-7.787992</c:v>
                </c:pt>
                <c:pt idx="65">
                  <c:v>-7.7350554000000002</c:v>
                </c:pt>
                <c:pt idx="66">
                  <c:v>-7.6879311000000001</c:v>
                </c:pt>
                <c:pt idx="67">
                  <c:v>-7.6627650000000003</c:v>
                </c:pt>
                <c:pt idx="68">
                  <c:v>-7.6348618999999998</c:v>
                </c:pt>
                <c:pt idx="69">
                  <c:v>-7.6035943000000001</c:v>
                </c:pt>
                <c:pt idx="70">
                  <c:v>-7.5772953000000003</c:v>
                </c:pt>
                <c:pt idx="71">
                  <c:v>-7.5559421000000002</c:v>
                </c:pt>
                <c:pt idx="72">
                  <c:v>-7.5518974999999999</c:v>
                </c:pt>
                <c:pt idx="73">
                  <c:v>-7.5329885000000001</c:v>
                </c:pt>
                <c:pt idx="74">
                  <c:v>-7.5345769000000002</c:v>
                </c:pt>
                <c:pt idx="75">
                  <c:v>-7.5540285000000003</c:v>
                </c:pt>
                <c:pt idx="76">
                  <c:v>-7.5713366999999998</c:v>
                </c:pt>
                <c:pt idx="77">
                  <c:v>-7.5771742</c:v>
                </c:pt>
                <c:pt idx="78">
                  <c:v>-7.5667739000000003</c:v>
                </c:pt>
                <c:pt idx="79">
                  <c:v>-7.5779877000000004</c:v>
                </c:pt>
                <c:pt idx="80">
                  <c:v>-7.5952010000000003</c:v>
                </c:pt>
                <c:pt idx="81">
                  <c:v>-7.6200833000000001</c:v>
                </c:pt>
                <c:pt idx="82">
                  <c:v>-7.6565193999999996</c:v>
                </c:pt>
                <c:pt idx="83">
                  <c:v>-7.6743854999999996</c:v>
                </c:pt>
                <c:pt idx="84">
                  <c:v>-7.7106770999999998</c:v>
                </c:pt>
                <c:pt idx="85">
                  <c:v>-7.7277807999999997</c:v>
                </c:pt>
                <c:pt idx="86">
                  <c:v>-7.7626213999999996</c:v>
                </c:pt>
                <c:pt idx="87">
                  <c:v>-7.7913990000000002</c:v>
                </c:pt>
                <c:pt idx="88">
                  <c:v>-7.8224859000000002</c:v>
                </c:pt>
                <c:pt idx="89">
                  <c:v>-7.830101</c:v>
                </c:pt>
                <c:pt idx="90">
                  <c:v>-7.8225989</c:v>
                </c:pt>
                <c:pt idx="91">
                  <c:v>-7.7959560999999997</c:v>
                </c:pt>
                <c:pt idx="92">
                  <c:v>-7.7705983999999999</c:v>
                </c:pt>
                <c:pt idx="93">
                  <c:v>-7.7343792999999996</c:v>
                </c:pt>
                <c:pt idx="94">
                  <c:v>-7.6978583</c:v>
                </c:pt>
                <c:pt idx="95">
                  <c:v>-7.6810669999999996</c:v>
                </c:pt>
                <c:pt idx="96">
                  <c:v>-7.6913847999999998</c:v>
                </c:pt>
                <c:pt idx="97">
                  <c:v>-7.7220974</c:v>
                </c:pt>
                <c:pt idx="98">
                  <c:v>-7.7249217000000003</c:v>
                </c:pt>
                <c:pt idx="99">
                  <c:v>-7.7383981000000004</c:v>
                </c:pt>
                <c:pt idx="100">
                  <c:v>-7.7624097000000001</c:v>
                </c:pt>
                <c:pt idx="101">
                  <c:v>-7.8096943000000003</c:v>
                </c:pt>
                <c:pt idx="102">
                  <c:v>-7.9015927000000001</c:v>
                </c:pt>
                <c:pt idx="103">
                  <c:v>-8.0011624999999995</c:v>
                </c:pt>
                <c:pt idx="104">
                  <c:v>-8.1617203000000007</c:v>
                </c:pt>
                <c:pt idx="105">
                  <c:v>-8.2676897</c:v>
                </c:pt>
                <c:pt idx="106">
                  <c:v>-8.3598412999999994</c:v>
                </c:pt>
                <c:pt idx="107">
                  <c:v>-8.4195738000000002</c:v>
                </c:pt>
                <c:pt idx="108">
                  <c:v>-8.5342207000000005</c:v>
                </c:pt>
                <c:pt idx="109">
                  <c:v>-8.6432152000000002</c:v>
                </c:pt>
                <c:pt idx="110">
                  <c:v>-8.7242631999999993</c:v>
                </c:pt>
                <c:pt idx="111">
                  <c:v>-8.7134981000000007</c:v>
                </c:pt>
                <c:pt idx="112">
                  <c:v>-8.7052870000000002</c:v>
                </c:pt>
                <c:pt idx="113">
                  <c:v>-8.6504849999999998</c:v>
                </c:pt>
                <c:pt idx="114">
                  <c:v>-8.5997143000000005</c:v>
                </c:pt>
                <c:pt idx="115">
                  <c:v>-8.5154896000000004</c:v>
                </c:pt>
                <c:pt idx="116">
                  <c:v>-8.4573850999999998</c:v>
                </c:pt>
                <c:pt idx="117">
                  <c:v>-8.4235067000000008</c:v>
                </c:pt>
                <c:pt idx="118">
                  <c:v>-8.3874607000000001</c:v>
                </c:pt>
                <c:pt idx="119">
                  <c:v>-8.3545970999999994</c:v>
                </c:pt>
                <c:pt idx="120">
                  <c:v>-8.3217964000000002</c:v>
                </c:pt>
                <c:pt idx="121">
                  <c:v>-8.3212519</c:v>
                </c:pt>
                <c:pt idx="122">
                  <c:v>-8.3254622999999999</c:v>
                </c:pt>
                <c:pt idx="123">
                  <c:v>-8.3274202000000006</c:v>
                </c:pt>
                <c:pt idx="124">
                  <c:v>-8.3292941999999996</c:v>
                </c:pt>
                <c:pt idx="125">
                  <c:v>-8.3449545000000001</c:v>
                </c:pt>
                <c:pt idx="126">
                  <c:v>-8.3818693</c:v>
                </c:pt>
                <c:pt idx="127">
                  <c:v>-8.4317484</c:v>
                </c:pt>
                <c:pt idx="128">
                  <c:v>-8.5134162999999994</c:v>
                </c:pt>
                <c:pt idx="129">
                  <c:v>-8.6036263000000002</c:v>
                </c:pt>
                <c:pt idx="130">
                  <c:v>-8.7210731999999993</c:v>
                </c:pt>
                <c:pt idx="131">
                  <c:v>-8.7941780000000005</c:v>
                </c:pt>
                <c:pt idx="132">
                  <c:v>-8.8822764999999997</c:v>
                </c:pt>
                <c:pt idx="133">
                  <c:v>-8.9348326</c:v>
                </c:pt>
                <c:pt idx="134">
                  <c:v>-9.0001621000000007</c:v>
                </c:pt>
                <c:pt idx="135">
                  <c:v>-9.0242014000000008</c:v>
                </c:pt>
                <c:pt idx="136">
                  <c:v>-9.0616426000000008</c:v>
                </c:pt>
                <c:pt idx="137">
                  <c:v>-9.1152505999999995</c:v>
                </c:pt>
                <c:pt idx="138">
                  <c:v>-9.1584643999999997</c:v>
                </c:pt>
                <c:pt idx="139">
                  <c:v>-9.1814851999999991</c:v>
                </c:pt>
                <c:pt idx="140">
                  <c:v>-9.1783608999999995</c:v>
                </c:pt>
                <c:pt idx="141">
                  <c:v>-9.1966666999999998</c:v>
                </c:pt>
                <c:pt idx="142">
                  <c:v>-9.2108249999999998</c:v>
                </c:pt>
                <c:pt idx="143">
                  <c:v>-9.2199039000000003</c:v>
                </c:pt>
                <c:pt idx="144">
                  <c:v>-9.2157964999999997</c:v>
                </c:pt>
                <c:pt idx="145">
                  <c:v>-9.2160691999999997</c:v>
                </c:pt>
                <c:pt idx="146">
                  <c:v>-9.2177153000000001</c:v>
                </c:pt>
                <c:pt idx="147">
                  <c:v>-9.2059993999999996</c:v>
                </c:pt>
                <c:pt idx="148">
                  <c:v>-9.1766033</c:v>
                </c:pt>
                <c:pt idx="149">
                  <c:v>-9.1536483999999998</c:v>
                </c:pt>
                <c:pt idx="150">
                  <c:v>-9.1340885000000007</c:v>
                </c:pt>
                <c:pt idx="151">
                  <c:v>-9.1078539000000003</c:v>
                </c:pt>
                <c:pt idx="152">
                  <c:v>-9.0849638000000006</c:v>
                </c:pt>
                <c:pt idx="153">
                  <c:v>-9.0674238000000003</c:v>
                </c:pt>
                <c:pt idx="154">
                  <c:v>-9.0713080999999995</c:v>
                </c:pt>
                <c:pt idx="155">
                  <c:v>-9.0606793999999997</c:v>
                </c:pt>
                <c:pt idx="156">
                  <c:v>-9.0604838999999995</c:v>
                </c:pt>
                <c:pt idx="157">
                  <c:v>-9.0568627999999993</c:v>
                </c:pt>
                <c:pt idx="158">
                  <c:v>-9.0671453</c:v>
                </c:pt>
                <c:pt idx="159">
                  <c:v>-9.0651550000000007</c:v>
                </c:pt>
                <c:pt idx="160">
                  <c:v>-9.0718098000000005</c:v>
                </c:pt>
                <c:pt idx="161">
                  <c:v>-9.0794048000000007</c:v>
                </c:pt>
                <c:pt idx="162">
                  <c:v>-9.1061143999999992</c:v>
                </c:pt>
                <c:pt idx="163">
                  <c:v>-9.1145066999999997</c:v>
                </c:pt>
                <c:pt idx="164">
                  <c:v>-9.1117296000000003</c:v>
                </c:pt>
                <c:pt idx="165">
                  <c:v>-9.0929499000000007</c:v>
                </c:pt>
                <c:pt idx="166">
                  <c:v>-9.0881051999999993</c:v>
                </c:pt>
                <c:pt idx="167">
                  <c:v>-9.0874062000000002</c:v>
                </c:pt>
                <c:pt idx="168">
                  <c:v>-9.0894794000000001</c:v>
                </c:pt>
                <c:pt idx="169">
                  <c:v>-9.1018124</c:v>
                </c:pt>
                <c:pt idx="170">
                  <c:v>-9.1137028000000004</c:v>
                </c:pt>
                <c:pt idx="171">
                  <c:v>-9.1505612999999997</c:v>
                </c:pt>
                <c:pt idx="172">
                  <c:v>-9.1894226000000003</c:v>
                </c:pt>
                <c:pt idx="173">
                  <c:v>-9.2574986999999993</c:v>
                </c:pt>
                <c:pt idx="174">
                  <c:v>-9.3282556999999997</c:v>
                </c:pt>
                <c:pt idx="175">
                  <c:v>-9.4274483</c:v>
                </c:pt>
                <c:pt idx="176">
                  <c:v>-9.4966363999999999</c:v>
                </c:pt>
                <c:pt idx="177">
                  <c:v>-9.5920076000000005</c:v>
                </c:pt>
                <c:pt idx="178">
                  <c:v>-9.6594095000000006</c:v>
                </c:pt>
                <c:pt idx="179">
                  <c:v>-9.7644157000000007</c:v>
                </c:pt>
                <c:pt idx="180">
                  <c:v>-9.8646048999999998</c:v>
                </c:pt>
                <c:pt idx="181">
                  <c:v>-9.9633664999999993</c:v>
                </c:pt>
                <c:pt idx="182">
                  <c:v>-10.06612</c:v>
                </c:pt>
                <c:pt idx="183">
                  <c:v>-10.140241</c:v>
                </c:pt>
                <c:pt idx="184">
                  <c:v>-10.225762</c:v>
                </c:pt>
                <c:pt idx="185">
                  <c:v>-10.26346</c:v>
                </c:pt>
                <c:pt idx="186">
                  <c:v>-10.340906</c:v>
                </c:pt>
                <c:pt idx="187">
                  <c:v>-10.389509</c:v>
                </c:pt>
                <c:pt idx="188">
                  <c:v>-10.462329</c:v>
                </c:pt>
                <c:pt idx="189">
                  <c:v>-10.505781000000001</c:v>
                </c:pt>
                <c:pt idx="190">
                  <c:v>-10.551513999999999</c:v>
                </c:pt>
                <c:pt idx="191">
                  <c:v>-10.629799</c:v>
                </c:pt>
                <c:pt idx="192">
                  <c:v>-10.722013</c:v>
                </c:pt>
                <c:pt idx="193">
                  <c:v>-10.812573</c:v>
                </c:pt>
                <c:pt idx="194">
                  <c:v>-10.899613</c:v>
                </c:pt>
                <c:pt idx="195">
                  <c:v>-10.985699</c:v>
                </c:pt>
                <c:pt idx="196">
                  <c:v>-11.107263</c:v>
                </c:pt>
                <c:pt idx="197">
                  <c:v>-11.212595</c:v>
                </c:pt>
                <c:pt idx="198">
                  <c:v>-11.315581999999999</c:v>
                </c:pt>
                <c:pt idx="199">
                  <c:v>-11.421865</c:v>
                </c:pt>
                <c:pt idx="200">
                  <c:v>-11.500904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256-4AB0-A5E5-98B85A89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-31.721122999999999</c:v>
                      </c:pt>
                      <c:pt idx="1">
                        <c:v>-29.804355999999999</c:v>
                      </c:pt>
                      <c:pt idx="2">
                        <c:v>-24.599979000000001</c:v>
                      </c:pt>
                      <c:pt idx="3">
                        <c:v>-24.058969000000001</c:v>
                      </c:pt>
                      <c:pt idx="4">
                        <c:v>-20.564619</c:v>
                      </c:pt>
                      <c:pt idx="5">
                        <c:v>-17.569303999999999</c:v>
                      </c:pt>
                      <c:pt idx="6">
                        <c:v>-15.359488000000001</c:v>
                      </c:pt>
                      <c:pt idx="7">
                        <c:v>-12.89489</c:v>
                      </c:pt>
                      <c:pt idx="8">
                        <c:v>-11.404643</c:v>
                      </c:pt>
                      <c:pt idx="9">
                        <c:v>-9.9764709000000007</c:v>
                      </c:pt>
                      <c:pt idx="10">
                        <c:v>-9.1279135</c:v>
                      </c:pt>
                      <c:pt idx="11">
                        <c:v>-8.2965260000000001</c:v>
                      </c:pt>
                      <c:pt idx="12">
                        <c:v>-7.9684739000000002</c:v>
                      </c:pt>
                      <c:pt idx="13">
                        <c:v>-7.5502167</c:v>
                      </c:pt>
                      <c:pt idx="14">
                        <c:v>-7.3947181999999998</c:v>
                      </c:pt>
                      <c:pt idx="15">
                        <c:v>-7.2871408000000004</c:v>
                      </c:pt>
                      <c:pt idx="16">
                        <c:v>-7.2821392999999999</c:v>
                      </c:pt>
                      <c:pt idx="17">
                        <c:v>-7.2240643999999996</c:v>
                      </c:pt>
                      <c:pt idx="18">
                        <c:v>-7.0643124999999998</c:v>
                      </c:pt>
                      <c:pt idx="19">
                        <c:v>-7.1008057999999998</c:v>
                      </c:pt>
                      <c:pt idx="20">
                        <c:v>-7.1569051999999997</c:v>
                      </c:pt>
                      <c:pt idx="21">
                        <c:v>-7.1660804999999996</c:v>
                      </c:pt>
                      <c:pt idx="22">
                        <c:v>-7.1833147999999998</c:v>
                      </c:pt>
                      <c:pt idx="23">
                        <c:v>-7.2236114000000002</c:v>
                      </c:pt>
                      <c:pt idx="24">
                        <c:v>-7.2515092000000001</c:v>
                      </c:pt>
                      <c:pt idx="25">
                        <c:v>-7.3454294000000004</c:v>
                      </c:pt>
                      <c:pt idx="26">
                        <c:v>-7.3259635000000003</c:v>
                      </c:pt>
                      <c:pt idx="27">
                        <c:v>-7.3240594999999997</c:v>
                      </c:pt>
                      <c:pt idx="28">
                        <c:v>-7.4131327000000002</c:v>
                      </c:pt>
                      <c:pt idx="29">
                        <c:v>-7.4222726999999997</c:v>
                      </c:pt>
                      <c:pt idx="30">
                        <c:v>-7.4858737</c:v>
                      </c:pt>
                      <c:pt idx="31">
                        <c:v>-7.4991488000000004</c:v>
                      </c:pt>
                      <c:pt idx="32">
                        <c:v>-7.5495701000000004</c:v>
                      </c:pt>
                      <c:pt idx="33">
                        <c:v>-7.5374493999999999</c:v>
                      </c:pt>
                      <c:pt idx="34">
                        <c:v>-7.6304211999999998</c:v>
                      </c:pt>
                      <c:pt idx="35">
                        <c:v>-7.6225157000000001</c:v>
                      </c:pt>
                      <c:pt idx="36">
                        <c:v>-7.6613955000000002</c:v>
                      </c:pt>
                      <c:pt idx="37">
                        <c:v>-7.6602591999999996</c:v>
                      </c:pt>
                      <c:pt idx="38">
                        <c:v>-7.6485281000000001</c:v>
                      </c:pt>
                      <c:pt idx="39">
                        <c:v>-7.6098657000000003</c:v>
                      </c:pt>
                      <c:pt idx="40">
                        <c:v>-7.6149559</c:v>
                      </c:pt>
                      <c:pt idx="41">
                        <c:v>-7.5270618999999996</c:v>
                      </c:pt>
                      <c:pt idx="42">
                        <c:v>-7.577528</c:v>
                      </c:pt>
                      <c:pt idx="43">
                        <c:v>-7.4803499999999996</c:v>
                      </c:pt>
                      <c:pt idx="44">
                        <c:v>-7.4757360999999998</c:v>
                      </c:pt>
                      <c:pt idx="45">
                        <c:v>-7.4645232999999998</c:v>
                      </c:pt>
                      <c:pt idx="46">
                        <c:v>-7.4839133999999996</c:v>
                      </c:pt>
                      <c:pt idx="47">
                        <c:v>-7.4192261999999998</c:v>
                      </c:pt>
                      <c:pt idx="48">
                        <c:v>-7.4487361999999999</c:v>
                      </c:pt>
                      <c:pt idx="49">
                        <c:v>-7.4549751000000004</c:v>
                      </c:pt>
                      <c:pt idx="50">
                        <c:v>-7.4571176000000001</c:v>
                      </c:pt>
                      <c:pt idx="51">
                        <c:v>-7.4774199000000001</c:v>
                      </c:pt>
                      <c:pt idx="52">
                        <c:v>-7.5348353000000001</c:v>
                      </c:pt>
                      <c:pt idx="53">
                        <c:v>-7.6071648999999999</c:v>
                      </c:pt>
                      <c:pt idx="54">
                        <c:v>-7.7884035000000003</c:v>
                      </c:pt>
                      <c:pt idx="55">
                        <c:v>-7.8973985000000004</c:v>
                      </c:pt>
                      <c:pt idx="56">
                        <c:v>-8.0550441999999993</c:v>
                      </c:pt>
                      <c:pt idx="57">
                        <c:v>-8.1233301000000004</c:v>
                      </c:pt>
                      <c:pt idx="58">
                        <c:v>-8.3030586</c:v>
                      </c:pt>
                      <c:pt idx="59">
                        <c:v>-8.2477626999999991</c:v>
                      </c:pt>
                      <c:pt idx="60">
                        <c:v>-8.2287368999999995</c:v>
                      </c:pt>
                      <c:pt idx="61">
                        <c:v>-8.2760315000000002</c:v>
                      </c:pt>
                      <c:pt idx="62">
                        <c:v>-8.1619557999999994</c:v>
                      </c:pt>
                      <c:pt idx="63">
                        <c:v>-8.2361383000000004</c:v>
                      </c:pt>
                      <c:pt idx="64">
                        <c:v>-8.2334022999999998</c:v>
                      </c:pt>
                      <c:pt idx="65">
                        <c:v>-7.9969634999999997</c:v>
                      </c:pt>
                      <c:pt idx="66">
                        <c:v>-8.1728515999999996</c:v>
                      </c:pt>
                      <c:pt idx="67">
                        <c:v>-8.0704011999999992</c:v>
                      </c:pt>
                      <c:pt idx="68">
                        <c:v>-7.9572219999999998</c:v>
                      </c:pt>
                      <c:pt idx="69">
                        <c:v>-8.0043591999999997</c:v>
                      </c:pt>
                      <c:pt idx="70">
                        <c:v>-8.1540622999999997</c:v>
                      </c:pt>
                      <c:pt idx="71">
                        <c:v>-8.0847893000000006</c:v>
                      </c:pt>
                      <c:pt idx="72">
                        <c:v>-8.0337057000000005</c:v>
                      </c:pt>
                      <c:pt idx="73">
                        <c:v>-8.1655072999999998</c:v>
                      </c:pt>
                      <c:pt idx="74">
                        <c:v>-7.9337263</c:v>
                      </c:pt>
                      <c:pt idx="75">
                        <c:v>-8.0457850000000004</c:v>
                      </c:pt>
                      <c:pt idx="76">
                        <c:v>-8.0591421000000008</c:v>
                      </c:pt>
                      <c:pt idx="77">
                        <c:v>-7.8992901</c:v>
                      </c:pt>
                      <c:pt idx="78">
                        <c:v>-8.0962151999999996</c:v>
                      </c:pt>
                      <c:pt idx="79">
                        <c:v>-8.0819367999999994</c:v>
                      </c:pt>
                      <c:pt idx="80">
                        <c:v>-7.9929427999999998</c:v>
                      </c:pt>
                      <c:pt idx="81">
                        <c:v>-8.0705805000000002</c:v>
                      </c:pt>
                      <c:pt idx="82">
                        <c:v>-8.1407576000000006</c:v>
                      </c:pt>
                      <c:pt idx="83">
                        <c:v>-8.0987519999999993</c:v>
                      </c:pt>
                      <c:pt idx="84">
                        <c:v>-8.2100524999999998</c:v>
                      </c:pt>
                      <c:pt idx="85">
                        <c:v>-8.1748705000000008</c:v>
                      </c:pt>
                      <c:pt idx="86">
                        <c:v>-8.2402190999999991</c:v>
                      </c:pt>
                      <c:pt idx="87">
                        <c:v>-8.2543535000000006</c:v>
                      </c:pt>
                      <c:pt idx="88">
                        <c:v>-8.2935867000000005</c:v>
                      </c:pt>
                      <c:pt idx="89">
                        <c:v>-8.1884364999999999</c:v>
                      </c:pt>
                      <c:pt idx="90">
                        <c:v>-8.2499695000000006</c:v>
                      </c:pt>
                      <c:pt idx="91">
                        <c:v>-8.3127250999999998</c:v>
                      </c:pt>
                      <c:pt idx="92">
                        <c:v>-8.2347307000000001</c:v>
                      </c:pt>
                      <c:pt idx="93">
                        <c:v>-8.2746878000000006</c:v>
                      </c:pt>
                      <c:pt idx="94">
                        <c:v>-8.1496028999999997</c:v>
                      </c:pt>
                      <c:pt idx="95">
                        <c:v>-8.1040048999999996</c:v>
                      </c:pt>
                      <c:pt idx="96">
                        <c:v>-8.2612132999999996</c:v>
                      </c:pt>
                      <c:pt idx="97">
                        <c:v>-8.1512937999999995</c:v>
                      </c:pt>
                      <c:pt idx="98">
                        <c:v>-8.2009057999999992</c:v>
                      </c:pt>
                      <c:pt idx="99">
                        <c:v>-8.2163419999999991</c:v>
                      </c:pt>
                      <c:pt idx="100">
                        <c:v>-8.2086457999999993</c:v>
                      </c:pt>
                      <c:pt idx="101">
                        <c:v>-8.2729081999999998</c:v>
                      </c:pt>
                      <c:pt idx="102">
                        <c:v>-8.2263698999999999</c:v>
                      </c:pt>
                      <c:pt idx="103">
                        <c:v>-8.3683367000000004</c:v>
                      </c:pt>
                      <c:pt idx="104">
                        <c:v>-8.3495788999999991</c:v>
                      </c:pt>
                      <c:pt idx="105">
                        <c:v>-8.4653521000000005</c:v>
                      </c:pt>
                      <c:pt idx="106">
                        <c:v>-8.2580299000000004</c:v>
                      </c:pt>
                      <c:pt idx="107">
                        <c:v>-8.2303113999999997</c:v>
                      </c:pt>
                      <c:pt idx="108">
                        <c:v>-8.3453225999999994</c:v>
                      </c:pt>
                      <c:pt idx="109">
                        <c:v>-8.3006200999999997</c:v>
                      </c:pt>
                      <c:pt idx="110">
                        <c:v>-8.3279361999999999</c:v>
                      </c:pt>
                      <c:pt idx="111">
                        <c:v>-8.4547547999999999</c:v>
                      </c:pt>
                      <c:pt idx="112">
                        <c:v>-8.5376863000000007</c:v>
                      </c:pt>
                      <c:pt idx="113">
                        <c:v>-8.7672062000000004</c:v>
                      </c:pt>
                      <c:pt idx="114">
                        <c:v>-8.9028911999999991</c:v>
                      </c:pt>
                      <c:pt idx="115">
                        <c:v>-8.8508738999999998</c:v>
                      </c:pt>
                      <c:pt idx="116">
                        <c:v>-9.0285702000000008</c:v>
                      </c:pt>
                      <c:pt idx="117">
                        <c:v>-9.0909680999999996</c:v>
                      </c:pt>
                      <c:pt idx="118">
                        <c:v>-8.9467630000000007</c:v>
                      </c:pt>
                      <c:pt idx="119">
                        <c:v>-9.0051459999999999</c:v>
                      </c:pt>
                      <c:pt idx="120">
                        <c:v>-8.8458013999999991</c:v>
                      </c:pt>
                      <c:pt idx="121">
                        <c:v>-8.8680743999999994</c:v>
                      </c:pt>
                      <c:pt idx="122">
                        <c:v>-8.8356437999999997</c:v>
                      </c:pt>
                      <c:pt idx="123">
                        <c:v>-8.7765436000000001</c:v>
                      </c:pt>
                      <c:pt idx="124">
                        <c:v>-8.6967554000000007</c:v>
                      </c:pt>
                      <c:pt idx="125">
                        <c:v>-8.7245083000000001</c:v>
                      </c:pt>
                      <c:pt idx="126">
                        <c:v>-8.8051747999999996</c:v>
                      </c:pt>
                      <c:pt idx="127">
                        <c:v>-8.7399044000000004</c:v>
                      </c:pt>
                      <c:pt idx="128">
                        <c:v>-8.7903012999999994</c:v>
                      </c:pt>
                      <c:pt idx="129">
                        <c:v>-8.8053588999999999</c:v>
                      </c:pt>
                      <c:pt idx="130">
                        <c:v>-8.8068266000000008</c:v>
                      </c:pt>
                      <c:pt idx="131">
                        <c:v>-8.8970537000000007</c:v>
                      </c:pt>
                      <c:pt idx="132">
                        <c:v>-8.8604459999999996</c:v>
                      </c:pt>
                      <c:pt idx="133">
                        <c:v>-8.8381758000000001</c:v>
                      </c:pt>
                      <c:pt idx="134">
                        <c:v>-9.0370378000000002</c:v>
                      </c:pt>
                      <c:pt idx="135">
                        <c:v>-9.0500726999999994</c:v>
                      </c:pt>
                      <c:pt idx="136">
                        <c:v>-9.0928783000000006</c:v>
                      </c:pt>
                      <c:pt idx="137">
                        <c:v>-9.1575594000000002</c:v>
                      </c:pt>
                      <c:pt idx="138">
                        <c:v>-9.2330751000000006</c:v>
                      </c:pt>
                      <c:pt idx="139">
                        <c:v>-9.2420483000000004</c:v>
                      </c:pt>
                      <c:pt idx="140">
                        <c:v>-9.2466773999999994</c:v>
                      </c:pt>
                      <c:pt idx="141">
                        <c:v>-9.3650178999999998</c:v>
                      </c:pt>
                      <c:pt idx="142">
                        <c:v>-9.4500665999999995</c:v>
                      </c:pt>
                      <c:pt idx="143">
                        <c:v>-9.4330739999999995</c:v>
                      </c:pt>
                      <c:pt idx="144">
                        <c:v>-9.4544753999999998</c:v>
                      </c:pt>
                      <c:pt idx="145">
                        <c:v>-9.4279422999999998</c:v>
                      </c:pt>
                      <c:pt idx="146">
                        <c:v>-9.4396266999999998</c:v>
                      </c:pt>
                      <c:pt idx="147">
                        <c:v>-9.4730405999999991</c:v>
                      </c:pt>
                      <c:pt idx="148">
                        <c:v>-9.4558505999999998</c:v>
                      </c:pt>
                      <c:pt idx="149">
                        <c:v>-9.4403810999999997</c:v>
                      </c:pt>
                      <c:pt idx="150">
                        <c:v>-9.4811335000000003</c:v>
                      </c:pt>
                      <c:pt idx="151">
                        <c:v>-9.4123181999999996</c:v>
                      </c:pt>
                      <c:pt idx="152">
                        <c:v>-9.3582973000000003</c:v>
                      </c:pt>
                      <c:pt idx="153">
                        <c:v>-9.3372316000000009</c:v>
                      </c:pt>
                      <c:pt idx="154">
                        <c:v>-9.3379002</c:v>
                      </c:pt>
                      <c:pt idx="155">
                        <c:v>-9.2781362999999999</c:v>
                      </c:pt>
                      <c:pt idx="156">
                        <c:v>-9.2190971000000008</c:v>
                      </c:pt>
                      <c:pt idx="157">
                        <c:v>-9.2693709999999996</c:v>
                      </c:pt>
                      <c:pt idx="158">
                        <c:v>-9.2342768</c:v>
                      </c:pt>
                      <c:pt idx="159">
                        <c:v>-9.2601080000000007</c:v>
                      </c:pt>
                      <c:pt idx="160">
                        <c:v>-9.2236071000000006</c:v>
                      </c:pt>
                      <c:pt idx="161">
                        <c:v>-9.2576064999999996</c:v>
                      </c:pt>
                      <c:pt idx="162">
                        <c:v>-9.2470894000000001</c:v>
                      </c:pt>
                      <c:pt idx="163">
                        <c:v>-9.3243607999999991</c:v>
                      </c:pt>
                      <c:pt idx="164">
                        <c:v>-9.2668590999999996</c:v>
                      </c:pt>
                      <c:pt idx="165">
                        <c:v>-9.2142715000000006</c:v>
                      </c:pt>
                      <c:pt idx="166">
                        <c:v>-9.2983913000000005</c:v>
                      </c:pt>
                      <c:pt idx="167">
                        <c:v>-9.3075513999999995</c:v>
                      </c:pt>
                      <c:pt idx="168">
                        <c:v>-9.3047561999999999</c:v>
                      </c:pt>
                      <c:pt idx="169">
                        <c:v>-9.3117312999999999</c:v>
                      </c:pt>
                      <c:pt idx="170">
                        <c:v>-9.3800811999999993</c:v>
                      </c:pt>
                      <c:pt idx="171">
                        <c:v>-9.4257869999999997</c:v>
                      </c:pt>
                      <c:pt idx="172">
                        <c:v>-9.3842125000000003</c:v>
                      </c:pt>
                      <c:pt idx="173">
                        <c:v>-9.4302788</c:v>
                      </c:pt>
                      <c:pt idx="174">
                        <c:v>-9.5076350999999999</c:v>
                      </c:pt>
                      <c:pt idx="175">
                        <c:v>-9.5350704000000004</c:v>
                      </c:pt>
                      <c:pt idx="176">
                        <c:v>-9.6197280999999997</c:v>
                      </c:pt>
                      <c:pt idx="177">
                        <c:v>-9.6816568000000007</c:v>
                      </c:pt>
                      <c:pt idx="178">
                        <c:v>-9.6998280999999995</c:v>
                      </c:pt>
                      <c:pt idx="179">
                        <c:v>-9.7145299999999999</c:v>
                      </c:pt>
                      <c:pt idx="180">
                        <c:v>-9.8341942000000007</c:v>
                      </c:pt>
                      <c:pt idx="181">
                        <c:v>-9.7987412999999997</c:v>
                      </c:pt>
                      <c:pt idx="182">
                        <c:v>-9.9770106999999992</c:v>
                      </c:pt>
                      <c:pt idx="183">
                        <c:v>-10.139728</c:v>
                      </c:pt>
                      <c:pt idx="184">
                        <c:v>-10.182131</c:v>
                      </c:pt>
                      <c:pt idx="185">
                        <c:v>-10.319521999999999</c:v>
                      </c:pt>
                      <c:pt idx="186">
                        <c:v>-10.404531</c:v>
                      </c:pt>
                      <c:pt idx="187">
                        <c:v>-10.543956</c:v>
                      </c:pt>
                      <c:pt idx="188">
                        <c:v>-10.721078</c:v>
                      </c:pt>
                      <c:pt idx="189">
                        <c:v>-10.788107</c:v>
                      </c:pt>
                      <c:pt idx="190">
                        <c:v>-10.894677</c:v>
                      </c:pt>
                      <c:pt idx="191">
                        <c:v>-11.166781</c:v>
                      </c:pt>
                      <c:pt idx="192">
                        <c:v>-11.23063</c:v>
                      </c:pt>
                      <c:pt idx="193">
                        <c:v>-11.343406999999999</c:v>
                      </c:pt>
                      <c:pt idx="194">
                        <c:v>-11.529018000000001</c:v>
                      </c:pt>
                      <c:pt idx="195">
                        <c:v>-11.576658</c:v>
                      </c:pt>
                      <c:pt idx="196">
                        <c:v>-11.74109</c:v>
                      </c:pt>
                      <c:pt idx="197">
                        <c:v>-11.887593000000001</c:v>
                      </c:pt>
                      <c:pt idx="198">
                        <c:v>-11.710743000000001</c:v>
                      </c:pt>
                      <c:pt idx="199">
                        <c:v>-11.838756</c:v>
                      </c:pt>
                      <c:pt idx="200">
                        <c:v>-11.999297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F256-4AB0-A5E5-98B85A893FC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+3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-37.758338999999999</c:v>
                      </c:pt>
                      <c:pt idx="1">
                        <c:v>-35.671978000000003</c:v>
                      </c:pt>
                      <c:pt idx="2">
                        <c:v>-30.122710999999999</c:v>
                      </c:pt>
                      <c:pt idx="3">
                        <c:v>-29.467396000000001</c:v>
                      </c:pt>
                      <c:pt idx="4">
                        <c:v>-25.418015</c:v>
                      </c:pt>
                      <c:pt idx="5">
                        <c:v>-21.63307</c:v>
                      </c:pt>
                      <c:pt idx="6">
                        <c:v>-18.891653000000002</c:v>
                      </c:pt>
                      <c:pt idx="7">
                        <c:v>-15.412868</c:v>
                      </c:pt>
                      <c:pt idx="8">
                        <c:v>-13.204425000000001</c:v>
                      </c:pt>
                      <c:pt idx="9">
                        <c:v>-11.273451</c:v>
                      </c:pt>
                      <c:pt idx="10">
                        <c:v>-10.143364999999999</c:v>
                      </c:pt>
                      <c:pt idx="11">
                        <c:v>-9.0987290999999999</c:v>
                      </c:pt>
                      <c:pt idx="12">
                        <c:v>-8.5948782000000001</c:v>
                      </c:pt>
                      <c:pt idx="13">
                        <c:v>-8.0451592999999999</c:v>
                      </c:pt>
                      <c:pt idx="14">
                        <c:v>-7.8562751000000004</c:v>
                      </c:pt>
                      <c:pt idx="15">
                        <c:v>-7.6783656999999996</c:v>
                      </c:pt>
                      <c:pt idx="16">
                        <c:v>-7.6528478</c:v>
                      </c:pt>
                      <c:pt idx="17">
                        <c:v>-7.5560283999999998</c:v>
                      </c:pt>
                      <c:pt idx="18">
                        <c:v>-7.3631539000000004</c:v>
                      </c:pt>
                      <c:pt idx="19">
                        <c:v>-7.3893075000000001</c:v>
                      </c:pt>
                      <c:pt idx="20">
                        <c:v>-7.4341717000000003</c:v>
                      </c:pt>
                      <c:pt idx="21">
                        <c:v>-7.4297347</c:v>
                      </c:pt>
                      <c:pt idx="22">
                        <c:v>-7.4542975</c:v>
                      </c:pt>
                      <c:pt idx="23">
                        <c:v>-7.4746046000000002</c:v>
                      </c:pt>
                      <c:pt idx="24">
                        <c:v>-7.5002212999999998</c:v>
                      </c:pt>
                      <c:pt idx="25">
                        <c:v>-7.6125521999999997</c:v>
                      </c:pt>
                      <c:pt idx="26">
                        <c:v>-7.5779852999999999</c:v>
                      </c:pt>
                      <c:pt idx="27">
                        <c:v>-7.5903768999999999</c:v>
                      </c:pt>
                      <c:pt idx="28">
                        <c:v>-7.6826448000000003</c:v>
                      </c:pt>
                      <c:pt idx="29">
                        <c:v>-7.6873341000000002</c:v>
                      </c:pt>
                      <c:pt idx="30">
                        <c:v>-7.7779879999999997</c:v>
                      </c:pt>
                      <c:pt idx="31">
                        <c:v>-7.7977499999999997</c:v>
                      </c:pt>
                      <c:pt idx="32">
                        <c:v>-7.8569040000000001</c:v>
                      </c:pt>
                      <c:pt idx="33">
                        <c:v>-7.8732141999999996</c:v>
                      </c:pt>
                      <c:pt idx="34">
                        <c:v>-7.9674696999999997</c:v>
                      </c:pt>
                      <c:pt idx="35">
                        <c:v>-7.9450493</c:v>
                      </c:pt>
                      <c:pt idx="36">
                        <c:v>-8.0248871000000008</c:v>
                      </c:pt>
                      <c:pt idx="37">
                        <c:v>-8.0184707999999993</c:v>
                      </c:pt>
                      <c:pt idx="38">
                        <c:v>-8.0311030999999993</c:v>
                      </c:pt>
                      <c:pt idx="39">
                        <c:v>-8.0114765000000006</c:v>
                      </c:pt>
                      <c:pt idx="40">
                        <c:v>-8.0204430000000002</c:v>
                      </c:pt>
                      <c:pt idx="41">
                        <c:v>-7.9268226999999998</c:v>
                      </c:pt>
                      <c:pt idx="42">
                        <c:v>-8.0385532000000008</c:v>
                      </c:pt>
                      <c:pt idx="43">
                        <c:v>-7.9123111000000002</c:v>
                      </c:pt>
                      <c:pt idx="44">
                        <c:v>-7.9093527999999997</c:v>
                      </c:pt>
                      <c:pt idx="45">
                        <c:v>-7.9074315999999998</c:v>
                      </c:pt>
                      <c:pt idx="46">
                        <c:v>-7.9412766000000001</c:v>
                      </c:pt>
                      <c:pt idx="47">
                        <c:v>-7.8468533000000003</c:v>
                      </c:pt>
                      <c:pt idx="48">
                        <c:v>-7.9271254999999998</c:v>
                      </c:pt>
                      <c:pt idx="49">
                        <c:v>-7.9166999000000002</c:v>
                      </c:pt>
                      <c:pt idx="50">
                        <c:v>-7.9721427</c:v>
                      </c:pt>
                      <c:pt idx="51">
                        <c:v>-8.0346785000000001</c:v>
                      </c:pt>
                      <c:pt idx="52">
                        <c:v>-8.1242008000000006</c:v>
                      </c:pt>
                      <c:pt idx="53">
                        <c:v>-8.2293500999999996</c:v>
                      </c:pt>
                      <c:pt idx="54">
                        <c:v>-8.4743423</c:v>
                      </c:pt>
                      <c:pt idx="55">
                        <c:v>-8.6692934000000008</c:v>
                      </c:pt>
                      <c:pt idx="56">
                        <c:v>-8.7770624000000002</c:v>
                      </c:pt>
                      <c:pt idx="57">
                        <c:v>-8.9397286999999999</c:v>
                      </c:pt>
                      <c:pt idx="58">
                        <c:v>-9.1508702999999993</c:v>
                      </c:pt>
                      <c:pt idx="59">
                        <c:v>-9.0272436000000003</c:v>
                      </c:pt>
                      <c:pt idx="60">
                        <c:v>-9.0570049000000008</c:v>
                      </c:pt>
                      <c:pt idx="61">
                        <c:v>-9.1336411999999996</c:v>
                      </c:pt>
                      <c:pt idx="62">
                        <c:v>-8.9343605000000004</c:v>
                      </c:pt>
                      <c:pt idx="63">
                        <c:v>-9.0757227</c:v>
                      </c:pt>
                      <c:pt idx="64">
                        <c:v>-9.095561</c:v>
                      </c:pt>
                      <c:pt idx="65">
                        <c:v>-8.7450018000000007</c:v>
                      </c:pt>
                      <c:pt idx="66">
                        <c:v>-9.0383300999999996</c:v>
                      </c:pt>
                      <c:pt idx="67">
                        <c:v>-8.8535117999999997</c:v>
                      </c:pt>
                      <c:pt idx="68">
                        <c:v>-8.7365694000000005</c:v>
                      </c:pt>
                      <c:pt idx="69">
                        <c:v>-8.7700356999999993</c:v>
                      </c:pt>
                      <c:pt idx="70">
                        <c:v>-8.9867162999999994</c:v>
                      </c:pt>
                      <c:pt idx="71">
                        <c:v>-8.8446732000000008</c:v>
                      </c:pt>
                      <c:pt idx="72">
                        <c:v>-8.7631121000000007</c:v>
                      </c:pt>
                      <c:pt idx="73">
                        <c:v>-9.0697688999999997</c:v>
                      </c:pt>
                      <c:pt idx="74">
                        <c:v>-8.5632467000000005</c:v>
                      </c:pt>
                      <c:pt idx="75">
                        <c:v>-8.8684597000000007</c:v>
                      </c:pt>
                      <c:pt idx="76">
                        <c:v>-8.9192333000000001</c:v>
                      </c:pt>
                      <c:pt idx="77">
                        <c:v>-8.5442038</c:v>
                      </c:pt>
                      <c:pt idx="78">
                        <c:v>-8.9379129000000006</c:v>
                      </c:pt>
                      <c:pt idx="79">
                        <c:v>-8.8264464999999994</c:v>
                      </c:pt>
                      <c:pt idx="80">
                        <c:v>-8.6985769000000008</c:v>
                      </c:pt>
                      <c:pt idx="81">
                        <c:v>-8.8246193000000002</c:v>
                      </c:pt>
                      <c:pt idx="82">
                        <c:v>-8.9134978999999994</c:v>
                      </c:pt>
                      <c:pt idx="83">
                        <c:v>-8.7928008999999996</c:v>
                      </c:pt>
                      <c:pt idx="84">
                        <c:v>-9.0325041000000006</c:v>
                      </c:pt>
                      <c:pt idx="85">
                        <c:v>-8.9219779999999993</c:v>
                      </c:pt>
                      <c:pt idx="86">
                        <c:v>-8.9968014000000007</c:v>
                      </c:pt>
                      <c:pt idx="87">
                        <c:v>-9.0270261999999999</c:v>
                      </c:pt>
                      <c:pt idx="88">
                        <c:v>-9.1035489999999992</c:v>
                      </c:pt>
                      <c:pt idx="89">
                        <c:v>-8.9193916000000009</c:v>
                      </c:pt>
                      <c:pt idx="90">
                        <c:v>-8.9942464999999991</c:v>
                      </c:pt>
                      <c:pt idx="91">
                        <c:v>-9.1477766000000003</c:v>
                      </c:pt>
                      <c:pt idx="92">
                        <c:v>-8.8877945</c:v>
                      </c:pt>
                      <c:pt idx="93">
                        <c:v>-9.0649204000000001</c:v>
                      </c:pt>
                      <c:pt idx="94">
                        <c:v>-8.8137483999999997</c:v>
                      </c:pt>
                      <c:pt idx="95">
                        <c:v>-8.6910181000000009</c:v>
                      </c:pt>
                      <c:pt idx="96">
                        <c:v>-9.0756864999999998</c:v>
                      </c:pt>
                      <c:pt idx="97">
                        <c:v>-8.7566337999999995</c:v>
                      </c:pt>
                      <c:pt idx="98">
                        <c:v>-8.9350529000000005</c:v>
                      </c:pt>
                      <c:pt idx="99">
                        <c:v>-8.9514741999999998</c:v>
                      </c:pt>
                      <c:pt idx="100">
                        <c:v>-8.9307203000000008</c:v>
                      </c:pt>
                      <c:pt idx="101">
                        <c:v>-9.1076756000000003</c:v>
                      </c:pt>
                      <c:pt idx="102">
                        <c:v>-8.9871739999999996</c:v>
                      </c:pt>
                      <c:pt idx="103">
                        <c:v>-9.1459913000000004</c:v>
                      </c:pt>
                      <c:pt idx="104">
                        <c:v>-9.2028999000000002</c:v>
                      </c:pt>
                      <c:pt idx="105">
                        <c:v>-9.3855982000000004</c:v>
                      </c:pt>
                      <c:pt idx="106">
                        <c:v>-9.0796299000000005</c:v>
                      </c:pt>
                      <c:pt idx="107">
                        <c:v>-9.0293349999999997</c:v>
                      </c:pt>
                      <c:pt idx="108">
                        <c:v>-9.2823399999999996</c:v>
                      </c:pt>
                      <c:pt idx="109">
                        <c:v>-9.0922955999999999</c:v>
                      </c:pt>
                      <c:pt idx="110">
                        <c:v>-9.1744021999999994</c:v>
                      </c:pt>
                      <c:pt idx="111">
                        <c:v>-9.3930950000000006</c:v>
                      </c:pt>
                      <c:pt idx="112">
                        <c:v>-9.3427428999999993</c:v>
                      </c:pt>
                      <c:pt idx="113">
                        <c:v>-9.6625298999999991</c:v>
                      </c:pt>
                      <c:pt idx="114">
                        <c:v>-9.8430842999999992</c:v>
                      </c:pt>
                      <c:pt idx="115">
                        <c:v>-9.6469048999999991</c:v>
                      </c:pt>
                      <c:pt idx="116">
                        <c:v>-9.9252377000000003</c:v>
                      </c:pt>
                      <c:pt idx="117">
                        <c:v>-9.9581088999999992</c:v>
                      </c:pt>
                      <c:pt idx="118">
                        <c:v>-9.7034359000000006</c:v>
                      </c:pt>
                      <c:pt idx="119">
                        <c:v>-9.8501729999999998</c:v>
                      </c:pt>
                      <c:pt idx="120">
                        <c:v>-9.5643758999999999</c:v>
                      </c:pt>
                      <c:pt idx="121">
                        <c:v>-9.6155434</c:v>
                      </c:pt>
                      <c:pt idx="122">
                        <c:v>-9.5447941000000007</c:v>
                      </c:pt>
                      <c:pt idx="123">
                        <c:v>-9.4957122999999992</c:v>
                      </c:pt>
                      <c:pt idx="124">
                        <c:v>-9.4182357999999997</c:v>
                      </c:pt>
                      <c:pt idx="125">
                        <c:v>-9.4241036999999999</c:v>
                      </c:pt>
                      <c:pt idx="126">
                        <c:v>-9.5930690999999992</c:v>
                      </c:pt>
                      <c:pt idx="127">
                        <c:v>-9.4199313999999994</c:v>
                      </c:pt>
                      <c:pt idx="128">
                        <c:v>-9.5635680999999995</c:v>
                      </c:pt>
                      <c:pt idx="129">
                        <c:v>-9.5752792000000007</c:v>
                      </c:pt>
                      <c:pt idx="130">
                        <c:v>-9.5487452000000008</c:v>
                      </c:pt>
                      <c:pt idx="131">
                        <c:v>-9.6955241999999995</c:v>
                      </c:pt>
                      <c:pt idx="132">
                        <c:v>-9.6321420999999994</c:v>
                      </c:pt>
                      <c:pt idx="133">
                        <c:v>-9.5665016000000005</c:v>
                      </c:pt>
                      <c:pt idx="134">
                        <c:v>-9.8525142999999993</c:v>
                      </c:pt>
                      <c:pt idx="135">
                        <c:v>-9.7853556000000008</c:v>
                      </c:pt>
                      <c:pt idx="136">
                        <c:v>-9.8407526000000001</c:v>
                      </c:pt>
                      <c:pt idx="137">
                        <c:v>-9.8920888999999992</c:v>
                      </c:pt>
                      <c:pt idx="138">
                        <c:v>-9.9252520000000004</c:v>
                      </c:pt>
                      <c:pt idx="139">
                        <c:v>-9.9919291000000001</c:v>
                      </c:pt>
                      <c:pt idx="140">
                        <c:v>-9.8959322000000007</c:v>
                      </c:pt>
                      <c:pt idx="141">
                        <c:v>-10.066007000000001</c:v>
                      </c:pt>
                      <c:pt idx="142">
                        <c:v>-10.135543</c:v>
                      </c:pt>
                      <c:pt idx="143">
                        <c:v>-10.149509999999999</c:v>
                      </c:pt>
                      <c:pt idx="144">
                        <c:v>-10.128738999999999</c:v>
                      </c:pt>
                      <c:pt idx="145">
                        <c:v>-10.099306</c:v>
                      </c:pt>
                      <c:pt idx="146">
                        <c:v>-10.127233</c:v>
                      </c:pt>
                      <c:pt idx="147">
                        <c:v>-10.121931999999999</c:v>
                      </c:pt>
                      <c:pt idx="148">
                        <c:v>-10.083218</c:v>
                      </c:pt>
                      <c:pt idx="149">
                        <c:v>-10.072466</c:v>
                      </c:pt>
                      <c:pt idx="150">
                        <c:v>-10.132846000000001</c:v>
                      </c:pt>
                      <c:pt idx="151">
                        <c:v>-10.043034</c:v>
                      </c:pt>
                      <c:pt idx="152">
                        <c:v>-9.9981975999999992</c:v>
                      </c:pt>
                      <c:pt idx="153">
                        <c:v>-9.9350480999999995</c:v>
                      </c:pt>
                      <c:pt idx="154">
                        <c:v>-10.023239999999999</c:v>
                      </c:pt>
                      <c:pt idx="155">
                        <c:v>-9.870101</c:v>
                      </c:pt>
                      <c:pt idx="156">
                        <c:v>-9.7949333000000003</c:v>
                      </c:pt>
                      <c:pt idx="157">
                        <c:v>-9.9034814999999998</c:v>
                      </c:pt>
                      <c:pt idx="158">
                        <c:v>-9.8104420000000001</c:v>
                      </c:pt>
                      <c:pt idx="159">
                        <c:v>-9.8512181999999999</c:v>
                      </c:pt>
                      <c:pt idx="160">
                        <c:v>-9.8161916999999992</c:v>
                      </c:pt>
                      <c:pt idx="161">
                        <c:v>-9.8812608999999991</c:v>
                      </c:pt>
                      <c:pt idx="162">
                        <c:v>-9.7921238000000006</c:v>
                      </c:pt>
                      <c:pt idx="163">
                        <c:v>-9.9157990999999992</c:v>
                      </c:pt>
                      <c:pt idx="164">
                        <c:v>-9.7759342</c:v>
                      </c:pt>
                      <c:pt idx="165">
                        <c:v>-9.7534323000000001</c:v>
                      </c:pt>
                      <c:pt idx="166">
                        <c:v>-9.8723621000000001</c:v>
                      </c:pt>
                      <c:pt idx="167">
                        <c:v>-9.8191252000000002</c:v>
                      </c:pt>
                      <c:pt idx="168">
                        <c:v>-9.8876991000000007</c:v>
                      </c:pt>
                      <c:pt idx="169">
                        <c:v>-9.8991337000000001</c:v>
                      </c:pt>
                      <c:pt idx="170">
                        <c:v>-9.9654112000000001</c:v>
                      </c:pt>
                      <c:pt idx="171">
                        <c:v>-10.000029</c:v>
                      </c:pt>
                      <c:pt idx="172">
                        <c:v>-9.9909429999999997</c:v>
                      </c:pt>
                      <c:pt idx="173">
                        <c:v>-10.00189</c:v>
                      </c:pt>
                      <c:pt idx="174">
                        <c:v>-10.113778999999999</c:v>
                      </c:pt>
                      <c:pt idx="175">
                        <c:v>-10.195924</c:v>
                      </c:pt>
                      <c:pt idx="176">
                        <c:v>-10.285291000000001</c:v>
                      </c:pt>
                      <c:pt idx="177">
                        <c:v>-10.379009999999999</c:v>
                      </c:pt>
                      <c:pt idx="178">
                        <c:v>-10.431704</c:v>
                      </c:pt>
                      <c:pt idx="179">
                        <c:v>-10.464784999999999</c:v>
                      </c:pt>
                      <c:pt idx="180">
                        <c:v>-10.708608999999999</c:v>
                      </c:pt>
                      <c:pt idx="181">
                        <c:v>-10.61764</c:v>
                      </c:pt>
                      <c:pt idx="182">
                        <c:v>-10.890625</c:v>
                      </c:pt>
                      <c:pt idx="183">
                        <c:v>-11.143143999999999</c:v>
                      </c:pt>
                      <c:pt idx="184">
                        <c:v>-11.149516999999999</c:v>
                      </c:pt>
                      <c:pt idx="185">
                        <c:v>-11.369814999999999</c:v>
                      </c:pt>
                      <c:pt idx="186">
                        <c:v>-11.442087000000001</c:v>
                      </c:pt>
                      <c:pt idx="187">
                        <c:v>-11.611829999999999</c:v>
                      </c:pt>
                      <c:pt idx="188">
                        <c:v>-11.943148000000001</c:v>
                      </c:pt>
                      <c:pt idx="189">
                        <c:v>-11.989888000000001</c:v>
                      </c:pt>
                      <c:pt idx="190">
                        <c:v>-12.241895</c:v>
                      </c:pt>
                      <c:pt idx="191">
                        <c:v>-12.723266000000001</c:v>
                      </c:pt>
                      <c:pt idx="192">
                        <c:v>-12.780628999999999</c:v>
                      </c:pt>
                      <c:pt idx="193">
                        <c:v>-13.078813999999999</c:v>
                      </c:pt>
                      <c:pt idx="194">
                        <c:v>-13.342420000000001</c:v>
                      </c:pt>
                      <c:pt idx="195">
                        <c:v>-13.461903</c:v>
                      </c:pt>
                      <c:pt idx="196">
                        <c:v>-13.723520000000001</c:v>
                      </c:pt>
                      <c:pt idx="197">
                        <c:v>-14.120246</c:v>
                      </c:pt>
                      <c:pt idx="198">
                        <c:v>-13.477283</c:v>
                      </c:pt>
                      <c:pt idx="199">
                        <c:v>-13.723209000000001</c:v>
                      </c:pt>
                      <c:pt idx="200">
                        <c:v>-13.973063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256-4AB0-A5E5-98B85A893FC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256-4AB0-A5E5-98B85A893FCA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40474922190933693"/>
          <c:y val="0.59053331875182269"/>
          <c:w val="0.22318129805043338"/>
          <c:h val="0.2048822543015456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2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'CLvsLO 2GHz IF'!$R$2</c:f>
              <c:strCache>
                <c:ptCount val="1"/>
                <c:pt idx="0">
                  <c:v>+13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2GHz IF'!$Q$5:$Q$205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IF'!$R$5:$R$205</c:f>
              <c:numCache>
                <c:formatCode>General</c:formatCode>
                <c:ptCount val="201"/>
                <c:pt idx="0">
                  <c:v>-21.145841999999998</c:v>
                </c:pt>
                <c:pt idx="1">
                  <c:v>-20.511675</c:v>
                </c:pt>
                <c:pt idx="2">
                  <c:v>-19.651712</c:v>
                </c:pt>
                <c:pt idx="3">
                  <c:v>-18.588533000000002</c:v>
                </c:pt>
                <c:pt idx="4">
                  <c:v>-17.561018000000001</c:v>
                </c:pt>
                <c:pt idx="5">
                  <c:v>-16.594598999999999</c:v>
                </c:pt>
                <c:pt idx="6">
                  <c:v>-15.63049</c:v>
                </c:pt>
                <c:pt idx="7">
                  <c:v>-14.720701</c:v>
                </c:pt>
                <c:pt idx="8">
                  <c:v>-13.872005</c:v>
                </c:pt>
                <c:pt idx="9">
                  <c:v>-13.076107</c:v>
                </c:pt>
                <c:pt idx="10">
                  <c:v>-12.348661999999999</c:v>
                </c:pt>
                <c:pt idx="11">
                  <c:v>-11.69164</c:v>
                </c:pt>
                <c:pt idx="12">
                  <c:v>-11.125018000000001</c:v>
                </c:pt>
                <c:pt idx="13">
                  <c:v>-10.637744</c:v>
                </c:pt>
                <c:pt idx="14">
                  <c:v>-10.225604000000001</c:v>
                </c:pt>
                <c:pt idx="15">
                  <c:v>-9.9012623000000008</c:v>
                </c:pt>
                <c:pt idx="16">
                  <c:v>-9.6459969999999995</c:v>
                </c:pt>
                <c:pt idx="17">
                  <c:v>-9.4526652999999996</c:v>
                </c:pt>
                <c:pt idx="18">
                  <c:v>-9.3059396999999997</c:v>
                </c:pt>
                <c:pt idx="19">
                  <c:v>-9.2106151999999994</c:v>
                </c:pt>
                <c:pt idx="20">
                  <c:v>-9.1522512000000003</c:v>
                </c:pt>
                <c:pt idx="21">
                  <c:v>-9.1195029999999999</c:v>
                </c:pt>
                <c:pt idx="22">
                  <c:v>-9.1038350999999995</c:v>
                </c:pt>
                <c:pt idx="23">
                  <c:v>-9.1093369000000006</c:v>
                </c:pt>
                <c:pt idx="24">
                  <c:v>-9.1263226999999993</c:v>
                </c:pt>
                <c:pt idx="25">
                  <c:v>-9.1559504999999994</c:v>
                </c:pt>
                <c:pt idx="26">
                  <c:v>-9.1904687999999997</c:v>
                </c:pt>
                <c:pt idx="27">
                  <c:v>-9.2177533999999994</c:v>
                </c:pt>
                <c:pt idx="28">
                  <c:v>-9.2294712000000008</c:v>
                </c:pt>
                <c:pt idx="29">
                  <c:v>-9.2269506000000003</c:v>
                </c:pt>
                <c:pt idx="30">
                  <c:v>-9.1797476000000007</c:v>
                </c:pt>
                <c:pt idx="31">
                  <c:v>-9.1132813000000006</c:v>
                </c:pt>
                <c:pt idx="32">
                  <c:v>-9.0300913000000005</c:v>
                </c:pt>
                <c:pt idx="33">
                  <c:v>-8.9355297</c:v>
                </c:pt>
                <c:pt idx="34">
                  <c:v>-8.8128098999999995</c:v>
                </c:pt>
                <c:pt idx="35">
                  <c:v>-8.6902828000000003</c:v>
                </c:pt>
                <c:pt idx="36">
                  <c:v>-8.5649137</c:v>
                </c:pt>
                <c:pt idx="37">
                  <c:v>-8.4491072000000003</c:v>
                </c:pt>
                <c:pt idx="38">
                  <c:v>-8.3422508000000004</c:v>
                </c:pt>
                <c:pt idx="39">
                  <c:v>-8.2545338000000008</c:v>
                </c:pt>
                <c:pt idx="40">
                  <c:v>-8.1716089000000007</c:v>
                </c:pt>
                <c:pt idx="41">
                  <c:v>-8.0992031000000004</c:v>
                </c:pt>
                <c:pt idx="42">
                  <c:v>-8.0326967000000007</c:v>
                </c:pt>
                <c:pt idx="43">
                  <c:v>-7.9744577000000003</c:v>
                </c:pt>
                <c:pt idx="44">
                  <c:v>-7.9327030000000001</c:v>
                </c:pt>
                <c:pt idx="45">
                  <c:v>-7.9223790000000003</c:v>
                </c:pt>
                <c:pt idx="46">
                  <c:v>-7.9323220000000001</c:v>
                </c:pt>
                <c:pt idx="47">
                  <c:v>-7.9690256000000002</c:v>
                </c:pt>
                <c:pt idx="48">
                  <c:v>-8.0312967000000004</c:v>
                </c:pt>
                <c:pt idx="49">
                  <c:v>-8.1176642999999995</c:v>
                </c:pt>
                <c:pt idx="50">
                  <c:v>-8.2106361000000003</c:v>
                </c:pt>
                <c:pt idx="51">
                  <c:v>-8.3146790999999993</c:v>
                </c:pt>
                <c:pt idx="52">
                  <c:v>-8.4208803000000003</c:v>
                </c:pt>
                <c:pt idx="53">
                  <c:v>-8.5268277999999995</c:v>
                </c:pt>
                <c:pt idx="54">
                  <c:v>-8.6256494999999997</c:v>
                </c:pt>
                <c:pt idx="55">
                  <c:v>-8.7195406000000002</c:v>
                </c:pt>
                <c:pt idx="56">
                  <c:v>-8.8074130999999998</c:v>
                </c:pt>
                <c:pt idx="57">
                  <c:v>-8.8872041999999993</c:v>
                </c:pt>
                <c:pt idx="58">
                  <c:v>-8.9638814999999994</c:v>
                </c:pt>
                <c:pt idx="59">
                  <c:v>-9.0290575000000004</c:v>
                </c:pt>
                <c:pt idx="60">
                  <c:v>-9.0923882000000003</c:v>
                </c:pt>
                <c:pt idx="61">
                  <c:v>-9.1542673000000008</c:v>
                </c:pt>
                <c:pt idx="62">
                  <c:v>-9.2147264</c:v>
                </c:pt>
                <c:pt idx="63">
                  <c:v>-9.2689409000000005</c:v>
                </c:pt>
                <c:pt idx="64">
                  <c:v>-9.3317841999999995</c:v>
                </c:pt>
                <c:pt idx="65">
                  <c:v>-9.3835257999999993</c:v>
                </c:pt>
                <c:pt idx="66">
                  <c:v>-9.4250708000000003</c:v>
                </c:pt>
                <c:pt idx="67">
                  <c:v>-9.4668273999999997</c:v>
                </c:pt>
                <c:pt idx="68">
                  <c:v>-9.4935483999999999</c:v>
                </c:pt>
                <c:pt idx="69">
                  <c:v>-9.5051240999999997</c:v>
                </c:pt>
                <c:pt idx="70">
                  <c:v>-9.5168427999999992</c:v>
                </c:pt>
                <c:pt idx="71">
                  <c:v>-9.5166283000000007</c:v>
                </c:pt>
                <c:pt idx="72">
                  <c:v>-9.5033045000000005</c:v>
                </c:pt>
                <c:pt idx="73">
                  <c:v>-9.4954547999999992</c:v>
                </c:pt>
                <c:pt idx="74">
                  <c:v>-9.4962978000000007</c:v>
                </c:pt>
                <c:pt idx="75">
                  <c:v>-9.4934998000000004</c:v>
                </c:pt>
                <c:pt idx="76">
                  <c:v>-9.4928942000000003</c:v>
                </c:pt>
                <c:pt idx="77">
                  <c:v>-9.4937754000000005</c:v>
                </c:pt>
                <c:pt idx="78">
                  <c:v>-9.4788809000000001</c:v>
                </c:pt>
                <c:pt idx="79">
                  <c:v>-9.4550371000000002</c:v>
                </c:pt>
                <c:pt idx="80">
                  <c:v>-9.4239569000000003</c:v>
                </c:pt>
                <c:pt idx="81">
                  <c:v>-9.3826218000000008</c:v>
                </c:pt>
                <c:pt idx="82">
                  <c:v>-9.3374977000000001</c:v>
                </c:pt>
                <c:pt idx="83">
                  <c:v>-9.2888041000000001</c:v>
                </c:pt>
                <c:pt idx="84">
                  <c:v>-9.2182074000000007</c:v>
                </c:pt>
                <c:pt idx="85">
                  <c:v>-9.1429700999999994</c:v>
                </c:pt>
                <c:pt idx="86">
                  <c:v>-9.0670184999999996</c:v>
                </c:pt>
                <c:pt idx="87">
                  <c:v>-8.9715022999999992</c:v>
                </c:pt>
                <c:pt idx="88">
                  <c:v>-8.8717337000000001</c:v>
                </c:pt>
                <c:pt idx="89">
                  <c:v>-8.7813157999999998</c:v>
                </c:pt>
                <c:pt idx="90">
                  <c:v>-8.6999559000000009</c:v>
                </c:pt>
                <c:pt idx="91">
                  <c:v>-8.6189861000000008</c:v>
                </c:pt>
                <c:pt idx="92">
                  <c:v>-8.5689878000000004</c:v>
                </c:pt>
                <c:pt idx="93">
                  <c:v>-8.5403023000000005</c:v>
                </c:pt>
                <c:pt idx="94">
                  <c:v>-8.5162782999999997</c:v>
                </c:pt>
                <c:pt idx="95">
                  <c:v>-8.4990263000000006</c:v>
                </c:pt>
                <c:pt idx="96">
                  <c:v>-8.5051621999999991</c:v>
                </c:pt>
                <c:pt idx="97">
                  <c:v>-8.5026445000000006</c:v>
                </c:pt>
                <c:pt idx="98">
                  <c:v>-8.5133705000000006</c:v>
                </c:pt>
                <c:pt idx="99">
                  <c:v>-8.5733336999999992</c:v>
                </c:pt>
                <c:pt idx="100">
                  <c:v>-8.6228428000000008</c:v>
                </c:pt>
                <c:pt idx="101">
                  <c:v>-8.6687879999999993</c:v>
                </c:pt>
                <c:pt idx="102">
                  <c:v>-8.7357329999999997</c:v>
                </c:pt>
                <c:pt idx="103">
                  <c:v>-8.8133248999999996</c:v>
                </c:pt>
                <c:pt idx="104">
                  <c:v>-8.8675671000000005</c:v>
                </c:pt>
                <c:pt idx="105">
                  <c:v>-8.9257878999999996</c:v>
                </c:pt>
                <c:pt idx="106">
                  <c:v>-8.9891538999999998</c:v>
                </c:pt>
                <c:pt idx="107">
                  <c:v>-9.0488157000000005</c:v>
                </c:pt>
                <c:pt idx="108">
                  <c:v>-9.0852070000000005</c:v>
                </c:pt>
                <c:pt idx="109">
                  <c:v>-9.1032723999999998</c:v>
                </c:pt>
                <c:pt idx="110">
                  <c:v>-9.1238422000000003</c:v>
                </c:pt>
                <c:pt idx="111">
                  <c:v>-9.1247129000000005</c:v>
                </c:pt>
                <c:pt idx="112">
                  <c:v>-9.0995816999999999</c:v>
                </c:pt>
                <c:pt idx="113">
                  <c:v>-9.0665940999999997</c:v>
                </c:pt>
                <c:pt idx="114">
                  <c:v>-9.0317907000000002</c:v>
                </c:pt>
                <c:pt idx="115">
                  <c:v>-8.9871768999999997</c:v>
                </c:pt>
                <c:pt idx="116">
                  <c:v>-8.9469700000000003</c:v>
                </c:pt>
                <c:pt idx="117">
                  <c:v>-8.9147824999999994</c:v>
                </c:pt>
                <c:pt idx="118">
                  <c:v>-8.8873844000000002</c:v>
                </c:pt>
                <c:pt idx="119">
                  <c:v>-8.8563642999999992</c:v>
                </c:pt>
                <c:pt idx="120">
                  <c:v>-8.8432522000000002</c:v>
                </c:pt>
                <c:pt idx="121">
                  <c:v>-8.8304156999999996</c:v>
                </c:pt>
                <c:pt idx="122">
                  <c:v>-8.8249893000000004</c:v>
                </c:pt>
                <c:pt idx="123">
                  <c:v>-8.8223103999999992</c:v>
                </c:pt>
                <c:pt idx="124">
                  <c:v>-8.8279084999999995</c:v>
                </c:pt>
                <c:pt idx="125">
                  <c:v>-8.8302755000000008</c:v>
                </c:pt>
                <c:pt idx="126">
                  <c:v>-8.8412609</c:v>
                </c:pt>
                <c:pt idx="127">
                  <c:v>-8.8519839999999999</c:v>
                </c:pt>
                <c:pt idx="128">
                  <c:v>-8.8623685999999999</c:v>
                </c:pt>
                <c:pt idx="129">
                  <c:v>-8.8791246000000008</c:v>
                </c:pt>
                <c:pt idx="130">
                  <c:v>-8.8906154999999991</c:v>
                </c:pt>
                <c:pt idx="131">
                  <c:v>-8.9051217999999999</c:v>
                </c:pt>
                <c:pt idx="132">
                  <c:v>-8.9202107999999996</c:v>
                </c:pt>
                <c:pt idx="133">
                  <c:v>-8.9359950999999995</c:v>
                </c:pt>
                <c:pt idx="134">
                  <c:v>-8.9467344000000004</c:v>
                </c:pt>
                <c:pt idx="135">
                  <c:v>-8.9668627000000001</c:v>
                </c:pt>
                <c:pt idx="136">
                  <c:v>-8.9878663999999997</c:v>
                </c:pt>
                <c:pt idx="137">
                  <c:v>-9.0072802999999997</c:v>
                </c:pt>
                <c:pt idx="138">
                  <c:v>-9.0268955000000002</c:v>
                </c:pt>
                <c:pt idx="139">
                  <c:v>-9.0471734999999995</c:v>
                </c:pt>
                <c:pt idx="140">
                  <c:v>-9.0681276000000004</c:v>
                </c:pt>
                <c:pt idx="141">
                  <c:v>-9.0877570999999993</c:v>
                </c:pt>
                <c:pt idx="142">
                  <c:v>-9.1031312999999994</c:v>
                </c:pt>
                <c:pt idx="143">
                  <c:v>-9.1226435000000006</c:v>
                </c:pt>
                <c:pt idx="144">
                  <c:v>-9.1424894000000005</c:v>
                </c:pt>
                <c:pt idx="145">
                  <c:v>-9.1517019000000008</c:v>
                </c:pt>
                <c:pt idx="146">
                  <c:v>-9.1559857999999998</c:v>
                </c:pt>
                <c:pt idx="147">
                  <c:v>-9.1621494000000006</c:v>
                </c:pt>
                <c:pt idx="148">
                  <c:v>-9.1672878000000004</c:v>
                </c:pt>
                <c:pt idx="149">
                  <c:v>-9.1706199999999995</c:v>
                </c:pt>
                <c:pt idx="150">
                  <c:v>-9.1799212000000008</c:v>
                </c:pt>
                <c:pt idx="151">
                  <c:v>-9.1875123999999992</c:v>
                </c:pt>
                <c:pt idx="152">
                  <c:v>-9.1892996</c:v>
                </c:pt>
                <c:pt idx="153">
                  <c:v>-9.1863679999999999</c:v>
                </c:pt>
                <c:pt idx="154">
                  <c:v>-9.1763724999999994</c:v>
                </c:pt>
                <c:pt idx="155">
                  <c:v>-9.1693783</c:v>
                </c:pt>
                <c:pt idx="156">
                  <c:v>-9.1569413999999991</c:v>
                </c:pt>
                <c:pt idx="157">
                  <c:v>-9.1554030999999991</c:v>
                </c:pt>
                <c:pt idx="158">
                  <c:v>-9.1502389999999991</c:v>
                </c:pt>
                <c:pt idx="159">
                  <c:v>-9.1561707999999999</c:v>
                </c:pt>
                <c:pt idx="160">
                  <c:v>-9.1588735999999997</c:v>
                </c:pt>
                <c:pt idx="161">
                  <c:v>-9.1688136999999994</c:v>
                </c:pt>
                <c:pt idx="162">
                  <c:v>-9.1835117000000004</c:v>
                </c:pt>
                <c:pt idx="163">
                  <c:v>-9.2076559000000007</c:v>
                </c:pt>
                <c:pt idx="164">
                  <c:v>-9.2345971999999996</c:v>
                </c:pt>
                <c:pt idx="165">
                  <c:v>-9.2657337000000002</c:v>
                </c:pt>
                <c:pt idx="166">
                  <c:v>-9.3052282000000002</c:v>
                </c:pt>
                <c:pt idx="167">
                  <c:v>-9.3504094999999996</c:v>
                </c:pt>
                <c:pt idx="168">
                  <c:v>-9.3967123000000008</c:v>
                </c:pt>
                <c:pt idx="169">
                  <c:v>-9.4388246999999996</c:v>
                </c:pt>
                <c:pt idx="170">
                  <c:v>-9.4819402999999998</c:v>
                </c:pt>
                <c:pt idx="171">
                  <c:v>-9.5104045999999993</c:v>
                </c:pt>
                <c:pt idx="172">
                  <c:v>-9.5282125000000004</c:v>
                </c:pt>
                <c:pt idx="173">
                  <c:v>-9.5454760000000007</c:v>
                </c:pt>
                <c:pt idx="174">
                  <c:v>-9.5622416000000001</c:v>
                </c:pt>
                <c:pt idx="175">
                  <c:v>-9.5892067000000001</c:v>
                </c:pt>
                <c:pt idx="176">
                  <c:v>-9.6272553999999992</c:v>
                </c:pt>
                <c:pt idx="177">
                  <c:v>-9.675065</c:v>
                </c:pt>
                <c:pt idx="178">
                  <c:v>-9.7385397000000005</c:v>
                </c:pt>
                <c:pt idx="179">
                  <c:v>-9.8179417000000004</c:v>
                </c:pt>
                <c:pt idx="180">
                  <c:v>-9.9014214999999997</c:v>
                </c:pt>
                <c:pt idx="181">
                  <c:v>-10.000287999999999</c:v>
                </c:pt>
                <c:pt idx="182">
                  <c:v>-10.107153</c:v>
                </c:pt>
                <c:pt idx="183">
                  <c:v>-10.229348</c:v>
                </c:pt>
                <c:pt idx="184">
                  <c:v>-10.365137000000001</c:v>
                </c:pt>
                <c:pt idx="185">
                  <c:v>-10.517891000000001</c:v>
                </c:pt>
                <c:pt idx="186">
                  <c:v>-10.667128</c:v>
                </c:pt>
                <c:pt idx="187">
                  <c:v>-10.818009999999999</c:v>
                </c:pt>
                <c:pt idx="188">
                  <c:v>-10.952453999999999</c:v>
                </c:pt>
                <c:pt idx="189">
                  <c:v>-11.07574</c:v>
                </c:pt>
                <c:pt idx="190">
                  <c:v>-11.188651999999999</c:v>
                </c:pt>
                <c:pt idx="191">
                  <c:v>-11.303409</c:v>
                </c:pt>
                <c:pt idx="192">
                  <c:v>-11.408371000000001</c:v>
                </c:pt>
                <c:pt idx="193">
                  <c:v>-11.511786000000001</c:v>
                </c:pt>
                <c:pt idx="194">
                  <c:v>-11.619020000000001</c:v>
                </c:pt>
                <c:pt idx="195">
                  <c:v>-11.720528</c:v>
                </c:pt>
                <c:pt idx="196">
                  <c:v>-11.821268</c:v>
                </c:pt>
                <c:pt idx="197">
                  <c:v>-11.924740999999999</c:v>
                </c:pt>
                <c:pt idx="198">
                  <c:v>-12.030507999999999</c:v>
                </c:pt>
                <c:pt idx="199">
                  <c:v>-12.109931</c:v>
                </c:pt>
                <c:pt idx="200">
                  <c:v>-12.168911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06-40B9-83C9-78DC39DB0DBD}"/>
            </c:ext>
          </c:extLst>
        </c:ser>
        <c:ser>
          <c:idx val="2"/>
          <c:order val="1"/>
          <c:tx>
            <c:strRef>
              <c:f>'CLvsLO 2GHz IF'!$S$2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2GHz IF'!$Q$5:$Q$205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IF'!$S$5:$S$205</c:f>
              <c:numCache>
                <c:formatCode>General</c:formatCode>
                <c:ptCount val="201"/>
                <c:pt idx="0">
                  <c:v>-21.841363999999999</c:v>
                </c:pt>
                <c:pt idx="1">
                  <c:v>-21.045935</c:v>
                </c:pt>
                <c:pt idx="2">
                  <c:v>-19.971418</c:v>
                </c:pt>
                <c:pt idx="3">
                  <c:v>-18.859221999999999</c:v>
                </c:pt>
                <c:pt idx="4">
                  <c:v>-17.845945</c:v>
                </c:pt>
                <c:pt idx="5">
                  <c:v>-16.790375000000001</c:v>
                </c:pt>
                <c:pt idx="6">
                  <c:v>-15.805145</c:v>
                </c:pt>
                <c:pt idx="7">
                  <c:v>-14.884047000000001</c:v>
                </c:pt>
                <c:pt idx="8">
                  <c:v>-13.986843</c:v>
                </c:pt>
                <c:pt idx="9">
                  <c:v>-13.174097</c:v>
                </c:pt>
                <c:pt idx="10">
                  <c:v>-12.407821999999999</c:v>
                </c:pt>
                <c:pt idx="11">
                  <c:v>-11.74164</c:v>
                </c:pt>
                <c:pt idx="12">
                  <c:v>-11.15043</c:v>
                </c:pt>
                <c:pt idx="13">
                  <c:v>-10.643234</c:v>
                </c:pt>
                <c:pt idx="14">
                  <c:v>-10.223298</c:v>
                </c:pt>
                <c:pt idx="15">
                  <c:v>-9.8743925000000008</c:v>
                </c:pt>
                <c:pt idx="16">
                  <c:v>-9.6255483999999996</c:v>
                </c:pt>
                <c:pt idx="17">
                  <c:v>-9.4311503999999999</c:v>
                </c:pt>
                <c:pt idx="18">
                  <c:v>-9.3031807000000004</c:v>
                </c:pt>
                <c:pt idx="19">
                  <c:v>-9.1936921999999992</c:v>
                </c:pt>
                <c:pt idx="20">
                  <c:v>-9.1396885000000001</c:v>
                </c:pt>
                <c:pt idx="21">
                  <c:v>-9.1161013000000004</c:v>
                </c:pt>
                <c:pt idx="22">
                  <c:v>-9.1235104000000007</c:v>
                </c:pt>
                <c:pt idx="23">
                  <c:v>-9.1240301000000006</c:v>
                </c:pt>
                <c:pt idx="24">
                  <c:v>-9.1328735000000005</c:v>
                </c:pt>
                <c:pt idx="25">
                  <c:v>-9.1450824999999991</c:v>
                </c:pt>
                <c:pt idx="26">
                  <c:v>-9.1908989000000005</c:v>
                </c:pt>
                <c:pt idx="27">
                  <c:v>-9.2189549999999993</c:v>
                </c:pt>
                <c:pt idx="28">
                  <c:v>-9.2189578999999995</c:v>
                </c:pt>
                <c:pt idx="29">
                  <c:v>-9.16751</c:v>
                </c:pt>
                <c:pt idx="30">
                  <c:v>-9.1023531000000002</c:v>
                </c:pt>
                <c:pt idx="31">
                  <c:v>-9.0146761000000009</c:v>
                </c:pt>
                <c:pt idx="32">
                  <c:v>-8.9279232000000004</c:v>
                </c:pt>
                <c:pt idx="33">
                  <c:v>-8.8189411</c:v>
                </c:pt>
                <c:pt idx="34">
                  <c:v>-8.71523</c:v>
                </c:pt>
                <c:pt idx="35">
                  <c:v>-8.5768374999999999</c:v>
                </c:pt>
                <c:pt idx="36">
                  <c:v>-8.4477854000000008</c:v>
                </c:pt>
                <c:pt idx="37">
                  <c:v>-8.3274317</c:v>
                </c:pt>
                <c:pt idx="38">
                  <c:v>-8.2403373999999996</c:v>
                </c:pt>
                <c:pt idx="39">
                  <c:v>-8.1644076999999999</c:v>
                </c:pt>
                <c:pt idx="40">
                  <c:v>-8.0854092000000009</c:v>
                </c:pt>
                <c:pt idx="41">
                  <c:v>-8.0039681999999992</c:v>
                </c:pt>
                <c:pt idx="42">
                  <c:v>-7.9402013</c:v>
                </c:pt>
                <c:pt idx="43">
                  <c:v>-7.8965144</c:v>
                </c:pt>
                <c:pt idx="44">
                  <c:v>-7.8814897999999998</c:v>
                </c:pt>
                <c:pt idx="45">
                  <c:v>-7.8808327</c:v>
                </c:pt>
                <c:pt idx="46">
                  <c:v>-7.9148630999999998</c:v>
                </c:pt>
                <c:pt idx="47">
                  <c:v>-7.9756559999999999</c:v>
                </c:pt>
                <c:pt idx="48">
                  <c:v>-8.0612364000000003</c:v>
                </c:pt>
                <c:pt idx="49">
                  <c:v>-8.1630286999999999</c:v>
                </c:pt>
                <c:pt idx="50">
                  <c:v>-8.2832393999999994</c:v>
                </c:pt>
                <c:pt idx="51">
                  <c:v>-8.4044027000000003</c:v>
                </c:pt>
                <c:pt idx="52">
                  <c:v>-8.5294600000000003</c:v>
                </c:pt>
                <c:pt idx="53">
                  <c:v>-8.6347055000000008</c:v>
                </c:pt>
                <c:pt idx="54">
                  <c:v>-8.7416505999999998</c:v>
                </c:pt>
                <c:pt idx="55">
                  <c:v>-8.8303452</c:v>
                </c:pt>
                <c:pt idx="56">
                  <c:v>-8.9195948000000005</c:v>
                </c:pt>
                <c:pt idx="57">
                  <c:v>-8.9999628000000005</c:v>
                </c:pt>
                <c:pt idx="58">
                  <c:v>-9.0690279</c:v>
                </c:pt>
                <c:pt idx="59">
                  <c:v>-9.1426201000000002</c:v>
                </c:pt>
                <c:pt idx="60">
                  <c:v>-9.1991081000000001</c:v>
                </c:pt>
                <c:pt idx="61">
                  <c:v>-9.2580060999999993</c:v>
                </c:pt>
                <c:pt idx="62">
                  <c:v>-9.3135910000000006</c:v>
                </c:pt>
                <c:pt idx="63">
                  <c:v>-9.3724518000000003</c:v>
                </c:pt>
                <c:pt idx="64">
                  <c:v>-9.4311419000000001</c:v>
                </c:pt>
                <c:pt idx="65">
                  <c:v>-9.4860162999999993</c:v>
                </c:pt>
                <c:pt idx="66">
                  <c:v>-9.5277767000000004</c:v>
                </c:pt>
                <c:pt idx="67">
                  <c:v>-9.5558920000000001</c:v>
                </c:pt>
                <c:pt idx="68">
                  <c:v>-9.5736313000000006</c:v>
                </c:pt>
                <c:pt idx="69">
                  <c:v>-9.5888127999999995</c:v>
                </c:pt>
                <c:pt idx="70">
                  <c:v>-9.5992602999999992</c:v>
                </c:pt>
                <c:pt idx="71">
                  <c:v>-9.5900440000000007</c:v>
                </c:pt>
                <c:pt idx="72">
                  <c:v>-9.5797024000000004</c:v>
                </c:pt>
                <c:pt idx="73">
                  <c:v>-9.5644398000000006</c:v>
                </c:pt>
                <c:pt idx="74">
                  <c:v>-9.5626783</c:v>
                </c:pt>
                <c:pt idx="75">
                  <c:v>-9.5763998000000008</c:v>
                </c:pt>
                <c:pt idx="76">
                  <c:v>-9.5805874000000006</c:v>
                </c:pt>
                <c:pt idx="77">
                  <c:v>-9.5678978000000008</c:v>
                </c:pt>
                <c:pt idx="78">
                  <c:v>-9.5411576999999994</c:v>
                </c:pt>
                <c:pt idx="79">
                  <c:v>-9.4988556000000006</c:v>
                </c:pt>
                <c:pt idx="80">
                  <c:v>-9.4635677000000005</c:v>
                </c:pt>
                <c:pt idx="81">
                  <c:v>-9.4169464000000005</c:v>
                </c:pt>
                <c:pt idx="82">
                  <c:v>-9.3737516000000003</c:v>
                </c:pt>
                <c:pt idx="83">
                  <c:v>-9.3162575000000007</c:v>
                </c:pt>
                <c:pt idx="84">
                  <c:v>-9.2492722999999994</c:v>
                </c:pt>
                <c:pt idx="85">
                  <c:v>-9.1673422000000002</c:v>
                </c:pt>
                <c:pt idx="86">
                  <c:v>-9.0727568000000005</c:v>
                </c:pt>
                <c:pt idx="87">
                  <c:v>-8.9788674999999998</c:v>
                </c:pt>
                <c:pt idx="88">
                  <c:v>-8.8877515999999996</c:v>
                </c:pt>
                <c:pt idx="89">
                  <c:v>-8.7925796999999992</c:v>
                </c:pt>
                <c:pt idx="90">
                  <c:v>-8.7025117999999999</c:v>
                </c:pt>
                <c:pt idx="91">
                  <c:v>-8.6401710999999999</c:v>
                </c:pt>
                <c:pt idx="92">
                  <c:v>-8.5891943000000008</c:v>
                </c:pt>
                <c:pt idx="93">
                  <c:v>-8.5562266999999999</c:v>
                </c:pt>
                <c:pt idx="94">
                  <c:v>-8.5360537000000001</c:v>
                </c:pt>
                <c:pt idx="95">
                  <c:v>-8.5173883000000004</c:v>
                </c:pt>
                <c:pt idx="96">
                  <c:v>-8.5033484000000001</c:v>
                </c:pt>
                <c:pt idx="97">
                  <c:v>-8.5024909999999991</c:v>
                </c:pt>
                <c:pt idx="98">
                  <c:v>-8.5196295000000006</c:v>
                </c:pt>
                <c:pt idx="99">
                  <c:v>-8.5542841000000003</c:v>
                </c:pt>
                <c:pt idx="100">
                  <c:v>-8.6412171999999998</c:v>
                </c:pt>
                <c:pt idx="101">
                  <c:v>-8.7156286000000005</c:v>
                </c:pt>
                <c:pt idx="102">
                  <c:v>-8.7807703000000004</c:v>
                </c:pt>
                <c:pt idx="103">
                  <c:v>-8.8107491000000007</c:v>
                </c:pt>
                <c:pt idx="104">
                  <c:v>-8.9010601000000005</c:v>
                </c:pt>
                <c:pt idx="105">
                  <c:v>-9.0070276000000007</c:v>
                </c:pt>
                <c:pt idx="106">
                  <c:v>-9.0797033000000003</c:v>
                </c:pt>
                <c:pt idx="107">
                  <c:v>-9.1307659000000001</c:v>
                </c:pt>
                <c:pt idx="108">
                  <c:v>-9.1727991000000006</c:v>
                </c:pt>
                <c:pt idx="109">
                  <c:v>-9.2135916000000009</c:v>
                </c:pt>
                <c:pt idx="110">
                  <c:v>-9.2160416000000005</c:v>
                </c:pt>
                <c:pt idx="111">
                  <c:v>-9.1892872000000008</c:v>
                </c:pt>
                <c:pt idx="112">
                  <c:v>-9.1443604999999994</c:v>
                </c:pt>
                <c:pt idx="113">
                  <c:v>-9.0952090999999999</c:v>
                </c:pt>
                <c:pt idx="114">
                  <c:v>-9.0368937999999996</c:v>
                </c:pt>
                <c:pt idx="115">
                  <c:v>-8.9847040000000007</c:v>
                </c:pt>
                <c:pt idx="116">
                  <c:v>-8.9301624000000004</c:v>
                </c:pt>
                <c:pt idx="117">
                  <c:v>-8.8848438000000005</c:v>
                </c:pt>
                <c:pt idx="118">
                  <c:v>-8.8464565000000004</c:v>
                </c:pt>
                <c:pt idx="119">
                  <c:v>-8.8224572999999999</c:v>
                </c:pt>
                <c:pt idx="120">
                  <c:v>-8.7961760000000009</c:v>
                </c:pt>
                <c:pt idx="121">
                  <c:v>-8.7863340000000001</c:v>
                </c:pt>
                <c:pt idx="122">
                  <c:v>-8.7859496999999998</c:v>
                </c:pt>
                <c:pt idx="123">
                  <c:v>-8.7939843999999994</c:v>
                </c:pt>
                <c:pt idx="124">
                  <c:v>-8.7988548000000009</c:v>
                </c:pt>
                <c:pt idx="125">
                  <c:v>-8.8079900999999996</c:v>
                </c:pt>
                <c:pt idx="126">
                  <c:v>-8.8260508000000009</c:v>
                </c:pt>
                <c:pt idx="127">
                  <c:v>-8.8494443999999994</c:v>
                </c:pt>
                <c:pt idx="128">
                  <c:v>-8.8699864999999996</c:v>
                </c:pt>
                <c:pt idx="129">
                  <c:v>-8.9028329999999993</c:v>
                </c:pt>
                <c:pt idx="130">
                  <c:v>-8.9297819</c:v>
                </c:pt>
                <c:pt idx="131">
                  <c:v>-8.9630183999999993</c:v>
                </c:pt>
                <c:pt idx="132">
                  <c:v>-8.9908380999999995</c:v>
                </c:pt>
                <c:pt idx="133">
                  <c:v>-9.0239162000000004</c:v>
                </c:pt>
                <c:pt idx="134">
                  <c:v>-9.0551186000000001</c:v>
                </c:pt>
                <c:pt idx="135">
                  <c:v>-9.0845690000000001</c:v>
                </c:pt>
                <c:pt idx="136">
                  <c:v>-9.1100139999999996</c:v>
                </c:pt>
                <c:pt idx="137">
                  <c:v>-9.1457624000000006</c:v>
                </c:pt>
                <c:pt idx="138">
                  <c:v>-9.1684216999999997</c:v>
                </c:pt>
                <c:pt idx="139">
                  <c:v>-9.1948775999999999</c:v>
                </c:pt>
                <c:pt idx="140">
                  <c:v>-9.2109556000000001</c:v>
                </c:pt>
                <c:pt idx="141">
                  <c:v>-9.2374782999999994</c:v>
                </c:pt>
                <c:pt idx="142">
                  <c:v>-9.2593031000000003</c:v>
                </c:pt>
                <c:pt idx="143">
                  <c:v>-9.2588834999999996</c:v>
                </c:pt>
                <c:pt idx="144">
                  <c:v>-9.2628039999999991</c:v>
                </c:pt>
                <c:pt idx="145">
                  <c:v>-9.2650670999999996</c:v>
                </c:pt>
                <c:pt idx="146">
                  <c:v>-9.2744044999999993</c:v>
                </c:pt>
                <c:pt idx="147">
                  <c:v>-9.2683696999999992</c:v>
                </c:pt>
                <c:pt idx="148">
                  <c:v>-9.2642240999999999</c:v>
                </c:pt>
                <c:pt idx="149">
                  <c:v>-9.2645120999999993</c:v>
                </c:pt>
                <c:pt idx="150">
                  <c:v>-9.2665357999999998</c:v>
                </c:pt>
                <c:pt idx="151">
                  <c:v>-9.2603034999999991</c:v>
                </c:pt>
                <c:pt idx="152">
                  <c:v>-9.2521353000000008</c:v>
                </c:pt>
                <c:pt idx="153">
                  <c:v>-9.2296800999999995</c:v>
                </c:pt>
                <c:pt idx="154">
                  <c:v>-9.2088280000000005</c:v>
                </c:pt>
                <c:pt idx="155">
                  <c:v>-9.1803168999999993</c:v>
                </c:pt>
                <c:pt idx="156">
                  <c:v>-9.1651897000000009</c:v>
                </c:pt>
                <c:pt idx="157">
                  <c:v>-9.1419753999999998</c:v>
                </c:pt>
                <c:pt idx="158">
                  <c:v>-9.1315249999999999</c:v>
                </c:pt>
                <c:pt idx="159">
                  <c:v>-9.1161765999999993</c:v>
                </c:pt>
                <c:pt idx="160">
                  <c:v>-9.1159572999999998</c:v>
                </c:pt>
                <c:pt idx="161">
                  <c:v>-9.1160431000000006</c:v>
                </c:pt>
                <c:pt idx="162">
                  <c:v>-9.1378622000000007</c:v>
                </c:pt>
                <c:pt idx="163">
                  <c:v>-9.1620083000000001</c:v>
                </c:pt>
                <c:pt idx="164">
                  <c:v>-9.1926184000000006</c:v>
                </c:pt>
                <c:pt idx="165">
                  <c:v>-9.2208796</c:v>
                </c:pt>
                <c:pt idx="166">
                  <c:v>-9.2466086999999995</c:v>
                </c:pt>
                <c:pt idx="167">
                  <c:v>-9.2811689000000008</c:v>
                </c:pt>
                <c:pt idx="168">
                  <c:v>-9.3180303999999996</c:v>
                </c:pt>
                <c:pt idx="169">
                  <c:v>-9.3555154999999992</c:v>
                </c:pt>
                <c:pt idx="170">
                  <c:v>-9.3792734000000006</c:v>
                </c:pt>
                <c:pt idx="171">
                  <c:v>-9.3921317999999996</c:v>
                </c:pt>
                <c:pt idx="172">
                  <c:v>-9.3949709000000006</c:v>
                </c:pt>
                <c:pt idx="173">
                  <c:v>-9.4099798000000003</c:v>
                </c:pt>
                <c:pt idx="174">
                  <c:v>-9.4314098000000008</c:v>
                </c:pt>
                <c:pt idx="175">
                  <c:v>-9.4707518000000004</c:v>
                </c:pt>
                <c:pt idx="176">
                  <c:v>-9.5192870999999997</c:v>
                </c:pt>
                <c:pt idx="177">
                  <c:v>-9.5776462999999996</c:v>
                </c:pt>
                <c:pt idx="178">
                  <c:v>-9.6539736000000005</c:v>
                </c:pt>
                <c:pt idx="179">
                  <c:v>-9.749155</c:v>
                </c:pt>
                <c:pt idx="180">
                  <c:v>-9.8535708999999994</c:v>
                </c:pt>
                <c:pt idx="181">
                  <c:v>-9.9598665000000004</c:v>
                </c:pt>
                <c:pt idx="182">
                  <c:v>-10.074985</c:v>
                </c:pt>
                <c:pt idx="183">
                  <c:v>-10.200663</c:v>
                </c:pt>
                <c:pt idx="184">
                  <c:v>-10.355096</c:v>
                </c:pt>
                <c:pt idx="185">
                  <c:v>-10.505204000000001</c:v>
                </c:pt>
                <c:pt idx="186">
                  <c:v>-10.675928000000001</c:v>
                </c:pt>
                <c:pt idx="187">
                  <c:v>-10.838482000000001</c:v>
                </c:pt>
                <c:pt idx="188">
                  <c:v>-10.976157000000001</c:v>
                </c:pt>
                <c:pt idx="189">
                  <c:v>-11.098299000000001</c:v>
                </c:pt>
                <c:pt idx="190">
                  <c:v>-11.209657</c:v>
                </c:pt>
                <c:pt idx="191">
                  <c:v>-11.345034</c:v>
                </c:pt>
                <c:pt idx="192">
                  <c:v>-11.479258</c:v>
                </c:pt>
                <c:pt idx="193">
                  <c:v>-11.608181999999999</c:v>
                </c:pt>
                <c:pt idx="194">
                  <c:v>-11.726215</c:v>
                </c:pt>
                <c:pt idx="195">
                  <c:v>-11.849053</c:v>
                </c:pt>
                <c:pt idx="196">
                  <c:v>-11.969830999999999</c:v>
                </c:pt>
                <c:pt idx="197">
                  <c:v>-12.091692999999999</c:v>
                </c:pt>
                <c:pt idx="198">
                  <c:v>-12.217112999999999</c:v>
                </c:pt>
                <c:pt idx="199">
                  <c:v>-12.327491</c:v>
                </c:pt>
                <c:pt idx="200">
                  <c:v>-12.401064999999999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06-40B9-83C9-78DC39DB0DBD}"/>
            </c:ext>
          </c:extLst>
        </c:ser>
        <c:ser>
          <c:idx val="0"/>
          <c:order val="2"/>
          <c:tx>
            <c:strRef>
              <c:f>'CLvsLO 2GHz IF'!$T$2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IF'!$Q$5:$Q$205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IF'!$T$5:$T$205</c:f>
              <c:numCache>
                <c:formatCode>General</c:formatCode>
                <c:ptCount val="201"/>
                <c:pt idx="0">
                  <c:v>-22.304777000000001</c:v>
                </c:pt>
                <c:pt idx="1">
                  <c:v>-21.470006999999999</c:v>
                </c:pt>
                <c:pt idx="2">
                  <c:v>-20.352518</c:v>
                </c:pt>
                <c:pt idx="3">
                  <c:v>-19.217677999999999</c:v>
                </c:pt>
                <c:pt idx="4">
                  <c:v>-18.176618999999999</c:v>
                </c:pt>
                <c:pt idx="5">
                  <c:v>-17.087880999999999</c:v>
                </c:pt>
                <c:pt idx="6">
                  <c:v>-16.073564999999999</c:v>
                </c:pt>
                <c:pt idx="7">
                  <c:v>-15.131646999999999</c:v>
                </c:pt>
                <c:pt idx="8">
                  <c:v>-14.209336</c:v>
                </c:pt>
                <c:pt idx="9">
                  <c:v>-13.369227</c:v>
                </c:pt>
                <c:pt idx="10">
                  <c:v>-12.568225</c:v>
                </c:pt>
                <c:pt idx="11">
                  <c:v>-11.876559</c:v>
                </c:pt>
                <c:pt idx="12">
                  <c:v>-11.255212</c:v>
                </c:pt>
                <c:pt idx="13">
                  <c:v>-10.729504</c:v>
                </c:pt>
                <c:pt idx="14">
                  <c:v>-10.287044</c:v>
                </c:pt>
                <c:pt idx="15">
                  <c:v>-9.9272299000000004</c:v>
                </c:pt>
                <c:pt idx="16">
                  <c:v>-9.6676397000000005</c:v>
                </c:pt>
                <c:pt idx="17">
                  <c:v>-9.4631004000000001</c:v>
                </c:pt>
                <c:pt idx="18">
                  <c:v>-9.3263054000000007</c:v>
                </c:pt>
                <c:pt idx="19">
                  <c:v>-9.2089882000000003</c:v>
                </c:pt>
                <c:pt idx="20">
                  <c:v>-9.1607094</c:v>
                </c:pt>
                <c:pt idx="21">
                  <c:v>-9.1223249000000006</c:v>
                </c:pt>
                <c:pt idx="22">
                  <c:v>-9.1285743999999998</c:v>
                </c:pt>
                <c:pt idx="23">
                  <c:v>-9.1153946000000001</c:v>
                </c:pt>
                <c:pt idx="24">
                  <c:v>-9.1288251999999996</c:v>
                </c:pt>
                <c:pt idx="25">
                  <c:v>-9.1265593000000003</c:v>
                </c:pt>
                <c:pt idx="26">
                  <c:v>-9.1563186999999999</c:v>
                </c:pt>
                <c:pt idx="27">
                  <c:v>-9.1593151000000006</c:v>
                </c:pt>
                <c:pt idx="28">
                  <c:v>-9.1359615000000005</c:v>
                </c:pt>
                <c:pt idx="29">
                  <c:v>-9.0669784999999994</c:v>
                </c:pt>
                <c:pt idx="30">
                  <c:v>-8.9981822999999999</c:v>
                </c:pt>
                <c:pt idx="31">
                  <c:v>-8.9084567999999997</c:v>
                </c:pt>
                <c:pt idx="32">
                  <c:v>-8.8281822000000005</c:v>
                </c:pt>
                <c:pt idx="33">
                  <c:v>-8.7144937999999996</c:v>
                </c:pt>
                <c:pt idx="34">
                  <c:v>-8.6197300000000006</c:v>
                </c:pt>
                <c:pt idx="35">
                  <c:v>-8.4875258999999996</c:v>
                </c:pt>
                <c:pt idx="36">
                  <c:v>-8.3759346000000008</c:v>
                </c:pt>
                <c:pt idx="37">
                  <c:v>-8.2650746999999996</c:v>
                </c:pt>
                <c:pt idx="38">
                  <c:v>-8.1823969000000005</c:v>
                </c:pt>
                <c:pt idx="39">
                  <c:v>-8.1067666999999997</c:v>
                </c:pt>
                <c:pt idx="40">
                  <c:v>-8.0303316000000002</c:v>
                </c:pt>
                <c:pt idx="41">
                  <c:v>-7.9589210000000001</c:v>
                </c:pt>
                <c:pt idx="42">
                  <c:v>-7.9129142999999997</c:v>
                </c:pt>
                <c:pt idx="43">
                  <c:v>-7.8917273999999997</c:v>
                </c:pt>
                <c:pt idx="44">
                  <c:v>-7.9022841000000001</c:v>
                </c:pt>
                <c:pt idx="45">
                  <c:v>-7.9204974000000004</c:v>
                </c:pt>
                <c:pt idx="46">
                  <c:v>-7.9741206</c:v>
                </c:pt>
                <c:pt idx="47">
                  <c:v>-8.0501880999999997</c:v>
                </c:pt>
                <c:pt idx="48">
                  <c:v>-8.1571770000000008</c:v>
                </c:pt>
                <c:pt idx="49">
                  <c:v>-8.2794266000000007</c:v>
                </c:pt>
                <c:pt idx="50">
                  <c:v>-8.4197912000000006</c:v>
                </c:pt>
                <c:pt idx="51">
                  <c:v>-8.5545320999999994</c:v>
                </c:pt>
                <c:pt idx="52">
                  <c:v>-8.6932305999999997</c:v>
                </c:pt>
                <c:pt idx="53">
                  <c:v>-8.8066148999999996</c:v>
                </c:pt>
                <c:pt idx="54">
                  <c:v>-8.9136609999999994</c:v>
                </c:pt>
                <c:pt idx="55">
                  <c:v>-8.9955119999999997</c:v>
                </c:pt>
                <c:pt idx="56">
                  <c:v>-9.0798243999999997</c:v>
                </c:pt>
                <c:pt idx="57">
                  <c:v>-9.1538342999999998</c:v>
                </c:pt>
                <c:pt idx="58">
                  <c:v>-9.2167969000000003</c:v>
                </c:pt>
                <c:pt idx="59">
                  <c:v>-9.2866335000000007</c:v>
                </c:pt>
                <c:pt idx="60">
                  <c:v>-9.3425341</c:v>
                </c:pt>
                <c:pt idx="61">
                  <c:v>-9.4044150999999996</c:v>
                </c:pt>
                <c:pt idx="62">
                  <c:v>-9.4580535999999995</c:v>
                </c:pt>
                <c:pt idx="63">
                  <c:v>-9.5170279000000004</c:v>
                </c:pt>
                <c:pt idx="64">
                  <c:v>-9.5758151999999992</c:v>
                </c:pt>
                <c:pt idx="65">
                  <c:v>-9.6273289000000002</c:v>
                </c:pt>
                <c:pt idx="66">
                  <c:v>-9.6606436000000002</c:v>
                </c:pt>
                <c:pt idx="67">
                  <c:v>-9.6769753000000005</c:v>
                </c:pt>
                <c:pt idx="68">
                  <c:v>-9.6912079000000002</c:v>
                </c:pt>
                <c:pt idx="69">
                  <c:v>-9.7100352999999995</c:v>
                </c:pt>
                <c:pt idx="70">
                  <c:v>-9.7230329999999991</c:v>
                </c:pt>
                <c:pt idx="71">
                  <c:v>-9.7105007000000008</c:v>
                </c:pt>
                <c:pt idx="72">
                  <c:v>-9.6991615000000007</c:v>
                </c:pt>
                <c:pt idx="73">
                  <c:v>-9.6935520000000004</c:v>
                </c:pt>
                <c:pt idx="74">
                  <c:v>-9.6958313</c:v>
                </c:pt>
                <c:pt idx="75">
                  <c:v>-9.7043552000000002</c:v>
                </c:pt>
                <c:pt idx="76">
                  <c:v>-9.6931294999999995</c:v>
                </c:pt>
                <c:pt idx="77">
                  <c:v>-9.6699590999999998</c:v>
                </c:pt>
                <c:pt idx="78">
                  <c:v>-9.6347961000000009</c:v>
                </c:pt>
                <c:pt idx="79">
                  <c:v>-9.5828114000000006</c:v>
                </c:pt>
                <c:pt idx="80">
                  <c:v>-9.5344791000000004</c:v>
                </c:pt>
                <c:pt idx="81">
                  <c:v>-9.4813060999999994</c:v>
                </c:pt>
                <c:pt idx="82">
                  <c:v>-9.4320526000000005</c:v>
                </c:pt>
                <c:pt idx="83">
                  <c:v>-9.3697175999999995</c:v>
                </c:pt>
                <c:pt idx="84">
                  <c:v>-9.2982311000000006</c:v>
                </c:pt>
                <c:pt idx="85">
                  <c:v>-9.2132787999999994</c:v>
                </c:pt>
                <c:pt idx="86">
                  <c:v>-9.1202229999999993</c:v>
                </c:pt>
                <c:pt idx="87">
                  <c:v>-9.0354624000000001</c:v>
                </c:pt>
                <c:pt idx="88">
                  <c:v>-8.9531554999999994</c:v>
                </c:pt>
                <c:pt idx="89">
                  <c:v>-8.8689041</c:v>
                </c:pt>
                <c:pt idx="90">
                  <c:v>-8.7880906999999997</c:v>
                </c:pt>
                <c:pt idx="91">
                  <c:v>-8.7349709999999998</c:v>
                </c:pt>
                <c:pt idx="92">
                  <c:v>-8.6881637999999999</c:v>
                </c:pt>
                <c:pt idx="93">
                  <c:v>-8.6467837999999997</c:v>
                </c:pt>
                <c:pt idx="94">
                  <c:v>-8.6255789000000007</c:v>
                </c:pt>
                <c:pt idx="95">
                  <c:v>-8.6038876000000002</c:v>
                </c:pt>
                <c:pt idx="96">
                  <c:v>-8.5896158000000007</c:v>
                </c:pt>
                <c:pt idx="97">
                  <c:v>-8.5828342000000006</c:v>
                </c:pt>
                <c:pt idx="98">
                  <c:v>-8.6047840000000004</c:v>
                </c:pt>
                <c:pt idx="99">
                  <c:v>-8.6461123999999998</c:v>
                </c:pt>
                <c:pt idx="100">
                  <c:v>-8.7331389999999995</c:v>
                </c:pt>
                <c:pt idx="101">
                  <c:v>-8.8012695000000001</c:v>
                </c:pt>
                <c:pt idx="102">
                  <c:v>-8.8588141999999994</c:v>
                </c:pt>
                <c:pt idx="103">
                  <c:v>-8.8925610000000006</c:v>
                </c:pt>
                <c:pt idx="104">
                  <c:v>-8.9981556000000005</c:v>
                </c:pt>
                <c:pt idx="105">
                  <c:v>-9.1224050999999999</c:v>
                </c:pt>
                <c:pt idx="106">
                  <c:v>-9.2125892999999994</c:v>
                </c:pt>
                <c:pt idx="107">
                  <c:v>-9.2785720999999999</c:v>
                </c:pt>
                <c:pt idx="108">
                  <c:v>-9.3325615000000006</c:v>
                </c:pt>
                <c:pt idx="109">
                  <c:v>-9.3723191999999997</c:v>
                </c:pt>
                <c:pt idx="110">
                  <c:v>-9.3672085000000003</c:v>
                </c:pt>
                <c:pt idx="111">
                  <c:v>-9.3287907000000008</c:v>
                </c:pt>
                <c:pt idx="112">
                  <c:v>-9.2704821000000006</c:v>
                </c:pt>
                <c:pt idx="113">
                  <c:v>-9.2088555999999997</c:v>
                </c:pt>
                <c:pt idx="114">
                  <c:v>-9.1357298</c:v>
                </c:pt>
                <c:pt idx="115">
                  <c:v>-9.0741824999999992</c:v>
                </c:pt>
                <c:pt idx="116">
                  <c:v>-9.0120152999999998</c:v>
                </c:pt>
                <c:pt idx="117">
                  <c:v>-8.9562149000000009</c:v>
                </c:pt>
                <c:pt idx="118">
                  <c:v>-8.9166659999999993</c:v>
                </c:pt>
                <c:pt idx="119">
                  <c:v>-8.8873549000000001</c:v>
                </c:pt>
                <c:pt idx="120">
                  <c:v>-8.8627357</c:v>
                </c:pt>
                <c:pt idx="121">
                  <c:v>-8.8516206999999998</c:v>
                </c:pt>
                <c:pt idx="122">
                  <c:v>-8.8600712000000001</c:v>
                </c:pt>
                <c:pt idx="123">
                  <c:v>-8.8760939000000008</c:v>
                </c:pt>
                <c:pt idx="124">
                  <c:v>-8.8871497999999995</c:v>
                </c:pt>
                <c:pt idx="125">
                  <c:v>-8.9017505999999997</c:v>
                </c:pt>
                <c:pt idx="126">
                  <c:v>-8.9324665000000003</c:v>
                </c:pt>
                <c:pt idx="127">
                  <c:v>-8.9738635999999996</c:v>
                </c:pt>
                <c:pt idx="128">
                  <c:v>-8.9993172000000001</c:v>
                </c:pt>
                <c:pt idx="129">
                  <c:v>-9.0425196000000003</c:v>
                </c:pt>
                <c:pt idx="130">
                  <c:v>-9.0800724000000006</c:v>
                </c:pt>
                <c:pt idx="131">
                  <c:v>-9.1326140999999996</c:v>
                </c:pt>
                <c:pt idx="132">
                  <c:v>-9.1783351999999994</c:v>
                </c:pt>
                <c:pt idx="133">
                  <c:v>-9.2224368999999999</c:v>
                </c:pt>
                <c:pt idx="134">
                  <c:v>-9.2633571999999997</c:v>
                </c:pt>
                <c:pt idx="135">
                  <c:v>-9.2951230999999996</c:v>
                </c:pt>
                <c:pt idx="136">
                  <c:v>-9.3290471999999998</c:v>
                </c:pt>
                <c:pt idx="137">
                  <c:v>-9.3663425</c:v>
                </c:pt>
                <c:pt idx="138">
                  <c:v>-9.3902397000000004</c:v>
                </c:pt>
                <c:pt idx="139">
                  <c:v>-9.4183187000000004</c:v>
                </c:pt>
                <c:pt idx="140">
                  <c:v>-9.4341773999999994</c:v>
                </c:pt>
                <c:pt idx="141">
                  <c:v>-9.4575119000000001</c:v>
                </c:pt>
                <c:pt idx="142">
                  <c:v>-9.4679222000000003</c:v>
                </c:pt>
                <c:pt idx="143">
                  <c:v>-9.4608115999999995</c:v>
                </c:pt>
                <c:pt idx="144">
                  <c:v>-9.4548912000000005</c:v>
                </c:pt>
                <c:pt idx="145">
                  <c:v>-9.4512242999999998</c:v>
                </c:pt>
                <c:pt idx="146">
                  <c:v>-9.4554243000000007</c:v>
                </c:pt>
                <c:pt idx="147">
                  <c:v>-9.4491672999999992</c:v>
                </c:pt>
                <c:pt idx="148">
                  <c:v>-9.4424361999999995</c:v>
                </c:pt>
                <c:pt idx="149">
                  <c:v>-9.4311465999999999</c:v>
                </c:pt>
                <c:pt idx="150">
                  <c:v>-9.4139003999999993</c:v>
                </c:pt>
                <c:pt idx="151">
                  <c:v>-9.3891182000000004</c:v>
                </c:pt>
                <c:pt idx="152">
                  <c:v>-9.3696050999999994</c:v>
                </c:pt>
                <c:pt idx="153">
                  <c:v>-9.3495512000000005</c:v>
                </c:pt>
                <c:pt idx="154">
                  <c:v>-9.3262929999999997</c:v>
                </c:pt>
                <c:pt idx="155">
                  <c:v>-9.2911043000000006</c:v>
                </c:pt>
                <c:pt idx="156">
                  <c:v>-9.2568892999999992</c:v>
                </c:pt>
                <c:pt idx="157">
                  <c:v>-9.2195721000000006</c:v>
                </c:pt>
                <c:pt idx="158">
                  <c:v>-9.1932820999999993</c:v>
                </c:pt>
                <c:pt idx="159">
                  <c:v>-9.1693954000000009</c:v>
                </c:pt>
                <c:pt idx="160">
                  <c:v>-9.1580180999999996</c:v>
                </c:pt>
                <c:pt idx="161">
                  <c:v>-9.1587849000000006</c:v>
                </c:pt>
                <c:pt idx="162">
                  <c:v>-9.1827582999999997</c:v>
                </c:pt>
                <c:pt idx="163">
                  <c:v>-9.2127180000000006</c:v>
                </c:pt>
                <c:pt idx="164">
                  <c:v>-9.2420158000000008</c:v>
                </c:pt>
                <c:pt idx="165">
                  <c:v>-9.2622441999999996</c:v>
                </c:pt>
                <c:pt idx="166">
                  <c:v>-9.2790622999999997</c:v>
                </c:pt>
                <c:pt idx="167">
                  <c:v>-9.2984819000000005</c:v>
                </c:pt>
                <c:pt idx="168">
                  <c:v>-9.3179540999999997</c:v>
                </c:pt>
                <c:pt idx="169">
                  <c:v>-9.3347529999999992</c:v>
                </c:pt>
                <c:pt idx="170">
                  <c:v>-9.3449392000000007</c:v>
                </c:pt>
                <c:pt idx="171">
                  <c:v>-9.3531350999999994</c:v>
                </c:pt>
                <c:pt idx="172">
                  <c:v>-9.3595514000000009</c:v>
                </c:pt>
                <c:pt idx="173">
                  <c:v>-9.3844185000000007</c:v>
                </c:pt>
                <c:pt idx="174">
                  <c:v>-9.4221821000000006</c:v>
                </c:pt>
                <c:pt idx="175">
                  <c:v>-9.4900932000000005</c:v>
                </c:pt>
                <c:pt idx="176">
                  <c:v>-9.5611104999999998</c:v>
                </c:pt>
                <c:pt idx="177">
                  <c:v>-9.6440687</c:v>
                </c:pt>
                <c:pt idx="178">
                  <c:v>-9.7318668000000006</c:v>
                </c:pt>
                <c:pt idx="179">
                  <c:v>-9.8431786999999993</c:v>
                </c:pt>
                <c:pt idx="180">
                  <c:v>-9.9622086999999997</c:v>
                </c:pt>
                <c:pt idx="181">
                  <c:v>-10.085877</c:v>
                </c:pt>
                <c:pt idx="182">
                  <c:v>-10.222823999999999</c:v>
                </c:pt>
                <c:pt idx="183">
                  <c:v>-10.361779</c:v>
                </c:pt>
                <c:pt idx="184">
                  <c:v>-10.533357000000001</c:v>
                </c:pt>
                <c:pt idx="185">
                  <c:v>-10.683401999999999</c:v>
                </c:pt>
                <c:pt idx="186">
                  <c:v>-10.862679</c:v>
                </c:pt>
                <c:pt idx="187">
                  <c:v>-11.014507</c:v>
                </c:pt>
                <c:pt idx="188">
                  <c:v>-11.171612</c:v>
                </c:pt>
                <c:pt idx="189">
                  <c:v>-11.301848</c:v>
                </c:pt>
                <c:pt idx="190">
                  <c:v>-11.440346</c:v>
                </c:pt>
                <c:pt idx="191">
                  <c:v>-11.587602</c:v>
                </c:pt>
                <c:pt idx="192">
                  <c:v>-11.75539</c:v>
                </c:pt>
                <c:pt idx="193">
                  <c:v>-11.904479</c:v>
                </c:pt>
                <c:pt idx="194">
                  <c:v>-12.040179</c:v>
                </c:pt>
                <c:pt idx="195">
                  <c:v>-12.184697</c:v>
                </c:pt>
                <c:pt idx="196">
                  <c:v>-12.324140999999999</c:v>
                </c:pt>
                <c:pt idx="197">
                  <c:v>-12.478864</c:v>
                </c:pt>
                <c:pt idx="198">
                  <c:v>-12.607965</c:v>
                </c:pt>
                <c:pt idx="199">
                  <c:v>-12.725453999999999</c:v>
                </c:pt>
                <c:pt idx="200">
                  <c:v>-12.789999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06-40B9-83C9-78DC39DB0DBD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+7 dBm</c:v>
                </c:pt>
              </c:strCache>
              <c:extLst xmlns:c15="http://schemas.microsoft.com/office/drawing/2012/chart"/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2GHz IF'!$E$5:$E$205</c:f>
              <c:numCache>
                <c:formatCode>General</c:formatCode>
                <c:ptCount val="201"/>
                <c:pt idx="0">
                  <c:v>6</c:v>
                </c:pt>
                <c:pt idx="1">
                  <c:v>6.1449999999999996</c:v>
                </c:pt>
                <c:pt idx="2">
                  <c:v>6.29</c:v>
                </c:pt>
                <c:pt idx="3">
                  <c:v>6.4349999999999996</c:v>
                </c:pt>
                <c:pt idx="4">
                  <c:v>6.58</c:v>
                </c:pt>
                <c:pt idx="5">
                  <c:v>6.7249999999999996</c:v>
                </c:pt>
                <c:pt idx="6">
                  <c:v>6.87</c:v>
                </c:pt>
                <c:pt idx="7">
                  <c:v>7.0149999999999997</c:v>
                </c:pt>
                <c:pt idx="8">
                  <c:v>7.16</c:v>
                </c:pt>
                <c:pt idx="9">
                  <c:v>7.3049999999999997</c:v>
                </c:pt>
                <c:pt idx="10">
                  <c:v>7.45</c:v>
                </c:pt>
                <c:pt idx="11">
                  <c:v>7.5949999999999998</c:v>
                </c:pt>
                <c:pt idx="12">
                  <c:v>7.74</c:v>
                </c:pt>
                <c:pt idx="13">
                  <c:v>7.8849999999999998</c:v>
                </c:pt>
                <c:pt idx="14">
                  <c:v>8.0299999999999994</c:v>
                </c:pt>
                <c:pt idx="15">
                  <c:v>8.1750000000000007</c:v>
                </c:pt>
                <c:pt idx="16">
                  <c:v>8.32</c:v>
                </c:pt>
                <c:pt idx="17">
                  <c:v>8.4649999999999999</c:v>
                </c:pt>
                <c:pt idx="18">
                  <c:v>8.61</c:v>
                </c:pt>
                <c:pt idx="19">
                  <c:v>8.7550000000000008</c:v>
                </c:pt>
                <c:pt idx="20">
                  <c:v>8.9</c:v>
                </c:pt>
                <c:pt idx="21">
                  <c:v>9.0449999999999999</c:v>
                </c:pt>
                <c:pt idx="22">
                  <c:v>9.19</c:v>
                </c:pt>
                <c:pt idx="23">
                  <c:v>9.3350000000000009</c:v>
                </c:pt>
                <c:pt idx="24">
                  <c:v>9.48</c:v>
                </c:pt>
                <c:pt idx="25">
                  <c:v>9.625</c:v>
                </c:pt>
                <c:pt idx="26">
                  <c:v>9.77</c:v>
                </c:pt>
                <c:pt idx="27">
                  <c:v>9.9149999999999991</c:v>
                </c:pt>
                <c:pt idx="28">
                  <c:v>10.06</c:v>
                </c:pt>
                <c:pt idx="29">
                  <c:v>10.205</c:v>
                </c:pt>
                <c:pt idx="30">
                  <c:v>10.35</c:v>
                </c:pt>
                <c:pt idx="31">
                  <c:v>10.494999999999999</c:v>
                </c:pt>
                <c:pt idx="32">
                  <c:v>10.64</c:v>
                </c:pt>
                <c:pt idx="33">
                  <c:v>10.785</c:v>
                </c:pt>
                <c:pt idx="34">
                  <c:v>10.93</c:v>
                </c:pt>
                <c:pt idx="35">
                  <c:v>11.074999999999999</c:v>
                </c:pt>
                <c:pt idx="36">
                  <c:v>11.22</c:v>
                </c:pt>
                <c:pt idx="37">
                  <c:v>11.365</c:v>
                </c:pt>
                <c:pt idx="38">
                  <c:v>11.51</c:v>
                </c:pt>
                <c:pt idx="39">
                  <c:v>11.654999999999999</c:v>
                </c:pt>
                <c:pt idx="40">
                  <c:v>11.8</c:v>
                </c:pt>
                <c:pt idx="41">
                  <c:v>11.945</c:v>
                </c:pt>
                <c:pt idx="42">
                  <c:v>12.09</c:v>
                </c:pt>
                <c:pt idx="43">
                  <c:v>12.234999999999999</c:v>
                </c:pt>
                <c:pt idx="44">
                  <c:v>12.38</c:v>
                </c:pt>
                <c:pt idx="45">
                  <c:v>12.525</c:v>
                </c:pt>
                <c:pt idx="46">
                  <c:v>12.67</c:v>
                </c:pt>
                <c:pt idx="47">
                  <c:v>12.815</c:v>
                </c:pt>
                <c:pt idx="48">
                  <c:v>12.96</c:v>
                </c:pt>
                <c:pt idx="49">
                  <c:v>13.105</c:v>
                </c:pt>
                <c:pt idx="50">
                  <c:v>13.25</c:v>
                </c:pt>
                <c:pt idx="51">
                  <c:v>13.395</c:v>
                </c:pt>
                <c:pt idx="52">
                  <c:v>13.54</c:v>
                </c:pt>
                <c:pt idx="53">
                  <c:v>13.685</c:v>
                </c:pt>
                <c:pt idx="54">
                  <c:v>13.83</c:v>
                </c:pt>
                <c:pt idx="55">
                  <c:v>13.975</c:v>
                </c:pt>
                <c:pt idx="56">
                  <c:v>14.12</c:v>
                </c:pt>
                <c:pt idx="57">
                  <c:v>14.265000000000001</c:v>
                </c:pt>
                <c:pt idx="58">
                  <c:v>14.41</c:v>
                </c:pt>
                <c:pt idx="59">
                  <c:v>14.555</c:v>
                </c:pt>
                <c:pt idx="60">
                  <c:v>14.7</c:v>
                </c:pt>
                <c:pt idx="61">
                  <c:v>14.845000000000001</c:v>
                </c:pt>
                <c:pt idx="62">
                  <c:v>14.99</c:v>
                </c:pt>
                <c:pt idx="63">
                  <c:v>15.135</c:v>
                </c:pt>
                <c:pt idx="64">
                  <c:v>15.28</c:v>
                </c:pt>
                <c:pt idx="65">
                  <c:v>15.425000000000001</c:v>
                </c:pt>
                <c:pt idx="66">
                  <c:v>15.57</c:v>
                </c:pt>
                <c:pt idx="67">
                  <c:v>15.715</c:v>
                </c:pt>
                <c:pt idx="68">
                  <c:v>15.86</c:v>
                </c:pt>
                <c:pt idx="69">
                  <c:v>16.004999999999999</c:v>
                </c:pt>
                <c:pt idx="70">
                  <c:v>16.149999999999999</c:v>
                </c:pt>
                <c:pt idx="71">
                  <c:v>16.295000000000002</c:v>
                </c:pt>
                <c:pt idx="72">
                  <c:v>16.440000000000001</c:v>
                </c:pt>
                <c:pt idx="73">
                  <c:v>16.585000000000001</c:v>
                </c:pt>
                <c:pt idx="74">
                  <c:v>16.73</c:v>
                </c:pt>
                <c:pt idx="75">
                  <c:v>16.875</c:v>
                </c:pt>
                <c:pt idx="76">
                  <c:v>17.02</c:v>
                </c:pt>
                <c:pt idx="77">
                  <c:v>17.164999999999999</c:v>
                </c:pt>
                <c:pt idx="78">
                  <c:v>17.309999999999999</c:v>
                </c:pt>
                <c:pt idx="79">
                  <c:v>17.454999999999998</c:v>
                </c:pt>
                <c:pt idx="80">
                  <c:v>17.600000000000001</c:v>
                </c:pt>
                <c:pt idx="81">
                  <c:v>17.745000000000001</c:v>
                </c:pt>
                <c:pt idx="82">
                  <c:v>17.89</c:v>
                </c:pt>
                <c:pt idx="83">
                  <c:v>18.035</c:v>
                </c:pt>
                <c:pt idx="84">
                  <c:v>18.18</c:v>
                </c:pt>
                <c:pt idx="85">
                  <c:v>18.324999999999999</c:v>
                </c:pt>
                <c:pt idx="86">
                  <c:v>18.47</c:v>
                </c:pt>
                <c:pt idx="87">
                  <c:v>18.614999999999998</c:v>
                </c:pt>
                <c:pt idx="88">
                  <c:v>18.760000000000002</c:v>
                </c:pt>
                <c:pt idx="89">
                  <c:v>18.905000000000001</c:v>
                </c:pt>
                <c:pt idx="90">
                  <c:v>19.05</c:v>
                </c:pt>
                <c:pt idx="91">
                  <c:v>19.195</c:v>
                </c:pt>
                <c:pt idx="92">
                  <c:v>19.34</c:v>
                </c:pt>
                <c:pt idx="93">
                  <c:v>19.484999999999999</c:v>
                </c:pt>
                <c:pt idx="94">
                  <c:v>19.63</c:v>
                </c:pt>
                <c:pt idx="95">
                  <c:v>19.774999999999999</c:v>
                </c:pt>
                <c:pt idx="96">
                  <c:v>19.920000000000002</c:v>
                </c:pt>
                <c:pt idx="97">
                  <c:v>20.065000000000001</c:v>
                </c:pt>
                <c:pt idx="98">
                  <c:v>20.21</c:v>
                </c:pt>
                <c:pt idx="99">
                  <c:v>20.355</c:v>
                </c:pt>
                <c:pt idx="100">
                  <c:v>20.5</c:v>
                </c:pt>
                <c:pt idx="101">
                  <c:v>20.645</c:v>
                </c:pt>
                <c:pt idx="102">
                  <c:v>20.79</c:v>
                </c:pt>
                <c:pt idx="103">
                  <c:v>20.934999999999999</c:v>
                </c:pt>
                <c:pt idx="104">
                  <c:v>21.08</c:v>
                </c:pt>
                <c:pt idx="105">
                  <c:v>21.225000000000001</c:v>
                </c:pt>
                <c:pt idx="106">
                  <c:v>21.37</c:v>
                </c:pt>
                <c:pt idx="107">
                  <c:v>21.515000000000001</c:v>
                </c:pt>
                <c:pt idx="108">
                  <c:v>21.66</c:v>
                </c:pt>
                <c:pt idx="109">
                  <c:v>21.805</c:v>
                </c:pt>
                <c:pt idx="110">
                  <c:v>21.95</c:v>
                </c:pt>
                <c:pt idx="111">
                  <c:v>22.094999999999999</c:v>
                </c:pt>
                <c:pt idx="112">
                  <c:v>22.24</c:v>
                </c:pt>
                <c:pt idx="113">
                  <c:v>22.385000000000002</c:v>
                </c:pt>
                <c:pt idx="114">
                  <c:v>22.53</c:v>
                </c:pt>
                <c:pt idx="115">
                  <c:v>22.675000000000001</c:v>
                </c:pt>
                <c:pt idx="116">
                  <c:v>22.82</c:v>
                </c:pt>
                <c:pt idx="117">
                  <c:v>22.965</c:v>
                </c:pt>
                <c:pt idx="118">
                  <c:v>23.11</c:v>
                </c:pt>
                <c:pt idx="119">
                  <c:v>23.254999999999999</c:v>
                </c:pt>
                <c:pt idx="120">
                  <c:v>23.4</c:v>
                </c:pt>
                <c:pt idx="121">
                  <c:v>23.545000000000002</c:v>
                </c:pt>
                <c:pt idx="122">
                  <c:v>23.69</c:v>
                </c:pt>
                <c:pt idx="123">
                  <c:v>23.835000000000001</c:v>
                </c:pt>
                <c:pt idx="124">
                  <c:v>23.98</c:v>
                </c:pt>
                <c:pt idx="125">
                  <c:v>24.125</c:v>
                </c:pt>
                <c:pt idx="126">
                  <c:v>24.27</c:v>
                </c:pt>
                <c:pt idx="127">
                  <c:v>24.414999999999999</c:v>
                </c:pt>
                <c:pt idx="128">
                  <c:v>24.56</c:v>
                </c:pt>
                <c:pt idx="129">
                  <c:v>24.704999999999998</c:v>
                </c:pt>
                <c:pt idx="130">
                  <c:v>24.85</c:v>
                </c:pt>
                <c:pt idx="131">
                  <c:v>24.995000000000001</c:v>
                </c:pt>
                <c:pt idx="132">
                  <c:v>25.14</c:v>
                </c:pt>
                <c:pt idx="133">
                  <c:v>25.285</c:v>
                </c:pt>
                <c:pt idx="134">
                  <c:v>25.43</c:v>
                </c:pt>
                <c:pt idx="135">
                  <c:v>25.574999999999999</c:v>
                </c:pt>
                <c:pt idx="136">
                  <c:v>25.72</c:v>
                </c:pt>
                <c:pt idx="137">
                  <c:v>25.864999999999998</c:v>
                </c:pt>
                <c:pt idx="138">
                  <c:v>26.01</c:v>
                </c:pt>
                <c:pt idx="139">
                  <c:v>26.155000000000001</c:v>
                </c:pt>
                <c:pt idx="140">
                  <c:v>26.3</c:v>
                </c:pt>
                <c:pt idx="141">
                  <c:v>26.445</c:v>
                </c:pt>
                <c:pt idx="142">
                  <c:v>26.59</c:v>
                </c:pt>
                <c:pt idx="143">
                  <c:v>26.734999999999999</c:v>
                </c:pt>
                <c:pt idx="144">
                  <c:v>26.88</c:v>
                </c:pt>
                <c:pt idx="145">
                  <c:v>27.024999999999999</c:v>
                </c:pt>
                <c:pt idx="146">
                  <c:v>27.17</c:v>
                </c:pt>
                <c:pt idx="147">
                  <c:v>27.315000000000001</c:v>
                </c:pt>
                <c:pt idx="148">
                  <c:v>27.46</c:v>
                </c:pt>
                <c:pt idx="149">
                  <c:v>27.605</c:v>
                </c:pt>
                <c:pt idx="150">
                  <c:v>27.75</c:v>
                </c:pt>
                <c:pt idx="151">
                  <c:v>27.895</c:v>
                </c:pt>
                <c:pt idx="152">
                  <c:v>28.04</c:v>
                </c:pt>
                <c:pt idx="153">
                  <c:v>28.184999999999999</c:v>
                </c:pt>
                <c:pt idx="154">
                  <c:v>28.33</c:v>
                </c:pt>
                <c:pt idx="155">
                  <c:v>28.475000000000001</c:v>
                </c:pt>
                <c:pt idx="156">
                  <c:v>28.62</c:v>
                </c:pt>
                <c:pt idx="157">
                  <c:v>28.765000000000001</c:v>
                </c:pt>
                <c:pt idx="158">
                  <c:v>28.91</c:v>
                </c:pt>
                <c:pt idx="159">
                  <c:v>29.055</c:v>
                </c:pt>
                <c:pt idx="160">
                  <c:v>29.2</c:v>
                </c:pt>
                <c:pt idx="161">
                  <c:v>29.344999999999999</c:v>
                </c:pt>
                <c:pt idx="162">
                  <c:v>29.49</c:v>
                </c:pt>
                <c:pt idx="163">
                  <c:v>29.635000000000002</c:v>
                </c:pt>
                <c:pt idx="164">
                  <c:v>29.78</c:v>
                </c:pt>
                <c:pt idx="165">
                  <c:v>29.925000000000001</c:v>
                </c:pt>
                <c:pt idx="166">
                  <c:v>30.07</c:v>
                </c:pt>
                <c:pt idx="167">
                  <c:v>30.215</c:v>
                </c:pt>
                <c:pt idx="168">
                  <c:v>30.36</c:v>
                </c:pt>
                <c:pt idx="169">
                  <c:v>30.504999999999999</c:v>
                </c:pt>
                <c:pt idx="170">
                  <c:v>30.65</c:v>
                </c:pt>
                <c:pt idx="171">
                  <c:v>30.795000000000002</c:v>
                </c:pt>
                <c:pt idx="172">
                  <c:v>30.94</c:v>
                </c:pt>
                <c:pt idx="173">
                  <c:v>31.085000000000001</c:v>
                </c:pt>
                <c:pt idx="174">
                  <c:v>31.23</c:v>
                </c:pt>
                <c:pt idx="175">
                  <c:v>31.375</c:v>
                </c:pt>
                <c:pt idx="176">
                  <c:v>31.52</c:v>
                </c:pt>
                <c:pt idx="177">
                  <c:v>31.664999999999999</c:v>
                </c:pt>
                <c:pt idx="178">
                  <c:v>31.81</c:v>
                </c:pt>
                <c:pt idx="179">
                  <c:v>31.954999999999998</c:v>
                </c:pt>
                <c:pt idx="180">
                  <c:v>32.1</c:v>
                </c:pt>
                <c:pt idx="181">
                  <c:v>32.244999999999997</c:v>
                </c:pt>
                <c:pt idx="182">
                  <c:v>32.39</c:v>
                </c:pt>
                <c:pt idx="183">
                  <c:v>32.534999999999997</c:v>
                </c:pt>
                <c:pt idx="184">
                  <c:v>32.68</c:v>
                </c:pt>
                <c:pt idx="185">
                  <c:v>32.825000000000003</c:v>
                </c:pt>
                <c:pt idx="186">
                  <c:v>32.97</c:v>
                </c:pt>
                <c:pt idx="187">
                  <c:v>33.115000000000002</c:v>
                </c:pt>
                <c:pt idx="188">
                  <c:v>33.26</c:v>
                </c:pt>
                <c:pt idx="189">
                  <c:v>33.405000000000001</c:v>
                </c:pt>
                <c:pt idx="190">
                  <c:v>33.549999999999997</c:v>
                </c:pt>
                <c:pt idx="191">
                  <c:v>33.695</c:v>
                </c:pt>
                <c:pt idx="192">
                  <c:v>33.840000000000003</c:v>
                </c:pt>
                <c:pt idx="193">
                  <c:v>33.984999999999999</c:v>
                </c:pt>
                <c:pt idx="194">
                  <c:v>34.130000000000003</c:v>
                </c:pt>
                <c:pt idx="195">
                  <c:v>34.274999999999999</c:v>
                </c:pt>
                <c:pt idx="196">
                  <c:v>34.42</c:v>
                </c:pt>
                <c:pt idx="197">
                  <c:v>34.564999999999998</c:v>
                </c:pt>
                <c:pt idx="198">
                  <c:v>34.71</c:v>
                </c:pt>
                <c:pt idx="199">
                  <c:v>34.854999999999997</c:v>
                </c:pt>
                <c:pt idx="200">
                  <c:v>35</c:v>
                </c:pt>
              </c:numCache>
            </c:numRef>
          </c:xVal>
          <c:yVal>
            <c:numRef>
              <c:f>'CLvsLO 2GHz IF'!$U$5:$U$205</c:f>
              <c:numCache>
                <c:formatCode>General</c:formatCode>
                <c:ptCount val="201"/>
                <c:pt idx="0">
                  <c:v>-22.846147999999999</c:v>
                </c:pt>
                <c:pt idx="1">
                  <c:v>-21.981472</c:v>
                </c:pt>
                <c:pt idx="2">
                  <c:v>-20.839008</c:v>
                </c:pt>
                <c:pt idx="3">
                  <c:v>-19.665854</c:v>
                </c:pt>
                <c:pt idx="4">
                  <c:v>-18.593067000000001</c:v>
                </c:pt>
                <c:pt idx="5">
                  <c:v>-17.455044000000001</c:v>
                </c:pt>
                <c:pt idx="6">
                  <c:v>-16.402912000000001</c:v>
                </c:pt>
                <c:pt idx="7">
                  <c:v>-15.435696999999999</c:v>
                </c:pt>
                <c:pt idx="8">
                  <c:v>-14.481716</c:v>
                </c:pt>
                <c:pt idx="9">
                  <c:v>-13.616244</c:v>
                </c:pt>
                <c:pt idx="10">
                  <c:v>-12.781715</c:v>
                </c:pt>
                <c:pt idx="11">
                  <c:v>-12.065818999999999</c:v>
                </c:pt>
                <c:pt idx="12">
                  <c:v>-11.415421</c:v>
                </c:pt>
                <c:pt idx="13">
                  <c:v>-10.85755</c:v>
                </c:pt>
                <c:pt idx="14">
                  <c:v>-10.387686</c:v>
                </c:pt>
                <c:pt idx="15">
                  <c:v>-10.00459</c:v>
                </c:pt>
                <c:pt idx="16">
                  <c:v>-9.7285050999999996</c:v>
                </c:pt>
                <c:pt idx="17">
                  <c:v>-9.5075912000000002</c:v>
                </c:pt>
                <c:pt idx="18">
                  <c:v>-9.3600139999999996</c:v>
                </c:pt>
                <c:pt idx="19">
                  <c:v>-9.2325411000000006</c:v>
                </c:pt>
                <c:pt idx="20">
                  <c:v>-9.1789179000000001</c:v>
                </c:pt>
                <c:pt idx="21">
                  <c:v>-9.1218014000000007</c:v>
                </c:pt>
                <c:pt idx="22">
                  <c:v>-9.1156968999999997</c:v>
                </c:pt>
                <c:pt idx="23">
                  <c:v>-9.0868912000000002</c:v>
                </c:pt>
                <c:pt idx="24">
                  <c:v>-9.1001740000000009</c:v>
                </c:pt>
                <c:pt idx="25">
                  <c:v>-9.0854730999999997</c:v>
                </c:pt>
                <c:pt idx="26">
                  <c:v>-9.1009817000000002</c:v>
                </c:pt>
                <c:pt idx="27">
                  <c:v>-9.0806742000000007</c:v>
                </c:pt>
                <c:pt idx="28">
                  <c:v>-9.0433979000000004</c:v>
                </c:pt>
                <c:pt idx="29">
                  <c:v>-8.9682616999999993</c:v>
                </c:pt>
                <c:pt idx="30">
                  <c:v>-8.9048653000000009</c:v>
                </c:pt>
                <c:pt idx="31">
                  <c:v>-8.8275824000000007</c:v>
                </c:pt>
                <c:pt idx="32">
                  <c:v>-8.7521544000000002</c:v>
                </c:pt>
                <c:pt idx="33">
                  <c:v>-8.6468000000000007</c:v>
                </c:pt>
                <c:pt idx="34">
                  <c:v>-8.5564976000000001</c:v>
                </c:pt>
                <c:pt idx="35">
                  <c:v>-8.4392910000000008</c:v>
                </c:pt>
                <c:pt idx="36">
                  <c:v>-8.3422441000000003</c:v>
                </c:pt>
                <c:pt idx="37">
                  <c:v>-8.2455310999999991</c:v>
                </c:pt>
                <c:pt idx="38">
                  <c:v>-8.1732978999999997</c:v>
                </c:pt>
                <c:pt idx="39">
                  <c:v>-8.1062163999999992</c:v>
                </c:pt>
                <c:pt idx="40">
                  <c:v>-8.0429019999999998</c:v>
                </c:pt>
                <c:pt idx="41">
                  <c:v>-7.9913987999999998</c:v>
                </c:pt>
                <c:pt idx="42">
                  <c:v>-7.9674239</c:v>
                </c:pt>
                <c:pt idx="43">
                  <c:v>-7.9709681999999997</c:v>
                </c:pt>
                <c:pt idx="44">
                  <c:v>-8.0003451999999999</c:v>
                </c:pt>
                <c:pt idx="45">
                  <c:v>-8.0335807999999993</c:v>
                </c:pt>
                <c:pt idx="46">
                  <c:v>-8.1004991999999998</c:v>
                </c:pt>
                <c:pt idx="47">
                  <c:v>-8.1944122000000004</c:v>
                </c:pt>
                <c:pt idx="48">
                  <c:v>-8.3256139999999998</c:v>
                </c:pt>
                <c:pt idx="49">
                  <c:v>-8.4717120999999995</c:v>
                </c:pt>
                <c:pt idx="50">
                  <c:v>-8.6321963999999998</c:v>
                </c:pt>
                <c:pt idx="51">
                  <c:v>-8.7817954999999994</c:v>
                </c:pt>
                <c:pt idx="52">
                  <c:v>-8.9293593999999992</c:v>
                </c:pt>
                <c:pt idx="53">
                  <c:v>-9.0434914000000006</c:v>
                </c:pt>
                <c:pt idx="54">
                  <c:v>-9.1466969999999996</c:v>
                </c:pt>
                <c:pt idx="55">
                  <c:v>-9.2187119000000006</c:v>
                </c:pt>
                <c:pt idx="56">
                  <c:v>-9.3044758000000005</c:v>
                </c:pt>
                <c:pt idx="57">
                  <c:v>-9.3800135000000004</c:v>
                </c:pt>
                <c:pt idx="58">
                  <c:v>-9.4465771000000007</c:v>
                </c:pt>
                <c:pt idx="59">
                  <c:v>-9.5092659000000008</c:v>
                </c:pt>
                <c:pt idx="60">
                  <c:v>-9.5565795999999992</c:v>
                </c:pt>
                <c:pt idx="61">
                  <c:v>-9.6122321999999993</c:v>
                </c:pt>
                <c:pt idx="62">
                  <c:v>-9.6625508999999994</c:v>
                </c:pt>
                <c:pt idx="63">
                  <c:v>-9.7203006999999992</c:v>
                </c:pt>
                <c:pt idx="64">
                  <c:v>-9.7759952999999999</c:v>
                </c:pt>
                <c:pt idx="65">
                  <c:v>-9.8219975999999996</c:v>
                </c:pt>
                <c:pt idx="66">
                  <c:v>-9.8478603000000007</c:v>
                </c:pt>
                <c:pt idx="67">
                  <c:v>-9.8556223000000003</c:v>
                </c:pt>
                <c:pt idx="68">
                  <c:v>-9.8663053999999999</c:v>
                </c:pt>
                <c:pt idx="69">
                  <c:v>-9.8883647999999997</c:v>
                </c:pt>
                <c:pt idx="70">
                  <c:v>-9.9015369</c:v>
                </c:pt>
                <c:pt idx="71">
                  <c:v>-9.8945904000000002</c:v>
                </c:pt>
                <c:pt idx="72">
                  <c:v>-9.8798189000000001</c:v>
                </c:pt>
                <c:pt idx="73">
                  <c:v>-9.8776598</c:v>
                </c:pt>
                <c:pt idx="74">
                  <c:v>-9.8737668999999997</c:v>
                </c:pt>
                <c:pt idx="75">
                  <c:v>-9.8661622999999992</c:v>
                </c:pt>
                <c:pt idx="76">
                  <c:v>-9.8417663999999991</c:v>
                </c:pt>
                <c:pt idx="77">
                  <c:v>-9.8047103999999994</c:v>
                </c:pt>
                <c:pt idx="78">
                  <c:v>-9.7720412999999997</c:v>
                </c:pt>
                <c:pt idx="79">
                  <c:v>-9.7163982000000004</c:v>
                </c:pt>
                <c:pt idx="80">
                  <c:v>-9.6639423000000004</c:v>
                </c:pt>
                <c:pt idx="81">
                  <c:v>-9.6048545999999995</c:v>
                </c:pt>
                <c:pt idx="82">
                  <c:v>-9.5514440999999994</c:v>
                </c:pt>
                <c:pt idx="83">
                  <c:v>-9.4844217000000004</c:v>
                </c:pt>
                <c:pt idx="84">
                  <c:v>-9.4116373000000006</c:v>
                </c:pt>
                <c:pt idx="85">
                  <c:v>-9.3290281000000004</c:v>
                </c:pt>
                <c:pt idx="86">
                  <c:v>-9.2415561999999998</c:v>
                </c:pt>
                <c:pt idx="87">
                  <c:v>-9.1612214999999999</c:v>
                </c:pt>
                <c:pt idx="88">
                  <c:v>-9.0923423999999997</c:v>
                </c:pt>
                <c:pt idx="89">
                  <c:v>-9.0258912999999996</c:v>
                </c:pt>
                <c:pt idx="90">
                  <c:v>-8.9694719000000003</c:v>
                </c:pt>
                <c:pt idx="91">
                  <c:v>-8.9262896000000005</c:v>
                </c:pt>
                <c:pt idx="92">
                  <c:v>-8.8851709000000003</c:v>
                </c:pt>
                <c:pt idx="93">
                  <c:v>-8.8378429000000001</c:v>
                </c:pt>
                <c:pt idx="94">
                  <c:v>-8.8131599000000005</c:v>
                </c:pt>
                <c:pt idx="95">
                  <c:v>-8.7867364999999999</c:v>
                </c:pt>
                <c:pt idx="96">
                  <c:v>-8.7717896</c:v>
                </c:pt>
                <c:pt idx="97">
                  <c:v>-8.7588024000000004</c:v>
                </c:pt>
                <c:pt idx="98">
                  <c:v>-8.7880219999999998</c:v>
                </c:pt>
                <c:pt idx="99">
                  <c:v>-8.8298330000000007</c:v>
                </c:pt>
                <c:pt idx="100">
                  <c:v>-8.9183941000000004</c:v>
                </c:pt>
                <c:pt idx="101">
                  <c:v>-8.9817724000000005</c:v>
                </c:pt>
                <c:pt idx="102">
                  <c:v>-9.0349530999999992</c:v>
                </c:pt>
                <c:pt idx="103">
                  <c:v>-9.0710029999999993</c:v>
                </c:pt>
                <c:pt idx="104">
                  <c:v>-9.1931504999999998</c:v>
                </c:pt>
                <c:pt idx="105">
                  <c:v>-9.3362216999999994</c:v>
                </c:pt>
                <c:pt idx="106">
                  <c:v>-9.4582853</c:v>
                </c:pt>
                <c:pt idx="107">
                  <c:v>-9.5329789999999992</c:v>
                </c:pt>
                <c:pt idx="108">
                  <c:v>-9.6050196000000003</c:v>
                </c:pt>
                <c:pt idx="109">
                  <c:v>-9.6421881000000003</c:v>
                </c:pt>
                <c:pt idx="110">
                  <c:v>-9.6312361000000006</c:v>
                </c:pt>
                <c:pt idx="111">
                  <c:v>-9.5805044000000006</c:v>
                </c:pt>
                <c:pt idx="112">
                  <c:v>-9.5103655000000007</c:v>
                </c:pt>
                <c:pt idx="113">
                  <c:v>-9.4477434000000002</c:v>
                </c:pt>
                <c:pt idx="114">
                  <c:v>-9.3639088000000008</c:v>
                </c:pt>
                <c:pt idx="115">
                  <c:v>-9.2945747000000001</c:v>
                </c:pt>
                <c:pt idx="116">
                  <c:v>-9.2198858000000001</c:v>
                </c:pt>
                <c:pt idx="117">
                  <c:v>-9.1591272000000004</c:v>
                </c:pt>
                <c:pt idx="118">
                  <c:v>-9.1098079999999992</c:v>
                </c:pt>
                <c:pt idx="119">
                  <c:v>-9.0742902999999995</c:v>
                </c:pt>
                <c:pt idx="120">
                  <c:v>-9.0418261999999991</c:v>
                </c:pt>
                <c:pt idx="121">
                  <c:v>-9.0348091000000004</c:v>
                </c:pt>
                <c:pt idx="122">
                  <c:v>-9.0549479000000002</c:v>
                </c:pt>
                <c:pt idx="123">
                  <c:v>-9.0835504999999994</c:v>
                </c:pt>
                <c:pt idx="124">
                  <c:v>-9.1047907000000006</c:v>
                </c:pt>
                <c:pt idx="125">
                  <c:v>-9.1278477000000002</c:v>
                </c:pt>
                <c:pt idx="126">
                  <c:v>-9.1692142000000008</c:v>
                </c:pt>
                <c:pt idx="127">
                  <c:v>-9.2258215000000003</c:v>
                </c:pt>
                <c:pt idx="128">
                  <c:v>-9.2589941000000007</c:v>
                </c:pt>
                <c:pt idx="129">
                  <c:v>-9.3156233000000004</c:v>
                </c:pt>
                <c:pt idx="130">
                  <c:v>-9.3610810999999998</c:v>
                </c:pt>
                <c:pt idx="131">
                  <c:v>-9.4311360999999998</c:v>
                </c:pt>
                <c:pt idx="132">
                  <c:v>-9.4831657000000007</c:v>
                </c:pt>
                <c:pt idx="133">
                  <c:v>-9.5400848000000007</c:v>
                </c:pt>
                <c:pt idx="134">
                  <c:v>-9.5742730999999992</c:v>
                </c:pt>
                <c:pt idx="135">
                  <c:v>-9.6166801</c:v>
                </c:pt>
                <c:pt idx="136">
                  <c:v>-9.6493787999999991</c:v>
                </c:pt>
                <c:pt idx="137">
                  <c:v>-9.6924037999999992</c:v>
                </c:pt>
                <c:pt idx="138">
                  <c:v>-9.7085027999999998</c:v>
                </c:pt>
                <c:pt idx="139">
                  <c:v>-9.7473639999999993</c:v>
                </c:pt>
                <c:pt idx="140">
                  <c:v>-9.7556504999999998</c:v>
                </c:pt>
                <c:pt idx="141">
                  <c:v>-9.7802916</c:v>
                </c:pt>
                <c:pt idx="142">
                  <c:v>-9.7728043000000007</c:v>
                </c:pt>
                <c:pt idx="143">
                  <c:v>-9.7599630000000008</c:v>
                </c:pt>
                <c:pt idx="144">
                  <c:v>-9.7384844000000008</c:v>
                </c:pt>
                <c:pt idx="145">
                  <c:v>-9.7236499999999992</c:v>
                </c:pt>
                <c:pt idx="146">
                  <c:v>-9.7257365999999994</c:v>
                </c:pt>
                <c:pt idx="147">
                  <c:v>-9.7090654000000001</c:v>
                </c:pt>
                <c:pt idx="148">
                  <c:v>-9.6970644000000004</c:v>
                </c:pt>
                <c:pt idx="149">
                  <c:v>-9.6676569000000008</c:v>
                </c:pt>
                <c:pt idx="150">
                  <c:v>-9.6412887999999999</c:v>
                </c:pt>
                <c:pt idx="151">
                  <c:v>-9.6011237999999999</c:v>
                </c:pt>
                <c:pt idx="152">
                  <c:v>-9.5660448000000002</c:v>
                </c:pt>
                <c:pt idx="153">
                  <c:v>-9.5373087000000005</c:v>
                </c:pt>
                <c:pt idx="154">
                  <c:v>-9.5074625000000008</c:v>
                </c:pt>
                <c:pt idx="155">
                  <c:v>-9.4743118000000006</c:v>
                </c:pt>
                <c:pt idx="156">
                  <c:v>-9.4353104000000005</c:v>
                </c:pt>
                <c:pt idx="157">
                  <c:v>-9.3949242000000002</c:v>
                </c:pt>
                <c:pt idx="158">
                  <c:v>-9.3646764999999998</c:v>
                </c:pt>
                <c:pt idx="159">
                  <c:v>-9.3339528999999999</c:v>
                </c:pt>
                <c:pt idx="160">
                  <c:v>-9.3134727000000002</c:v>
                </c:pt>
                <c:pt idx="161">
                  <c:v>-9.3139047999999995</c:v>
                </c:pt>
                <c:pt idx="162">
                  <c:v>-9.3444090000000006</c:v>
                </c:pt>
                <c:pt idx="163">
                  <c:v>-9.3710793999999993</c:v>
                </c:pt>
                <c:pt idx="164">
                  <c:v>-9.3947801999999996</c:v>
                </c:pt>
                <c:pt idx="165">
                  <c:v>-9.3969506999999997</c:v>
                </c:pt>
                <c:pt idx="166">
                  <c:v>-9.4078016000000009</c:v>
                </c:pt>
                <c:pt idx="167">
                  <c:v>-9.4139041999999993</c:v>
                </c:pt>
                <c:pt idx="168">
                  <c:v>-9.4212054999999992</c:v>
                </c:pt>
                <c:pt idx="169">
                  <c:v>-9.4313116000000008</c:v>
                </c:pt>
                <c:pt idx="170">
                  <c:v>-9.4370660999999991</c:v>
                </c:pt>
                <c:pt idx="171">
                  <c:v>-9.4536303999999998</c:v>
                </c:pt>
                <c:pt idx="172">
                  <c:v>-9.4758472000000005</c:v>
                </c:pt>
                <c:pt idx="173">
                  <c:v>-9.5230187999999991</c:v>
                </c:pt>
                <c:pt idx="174">
                  <c:v>-9.5872211000000007</c:v>
                </c:pt>
                <c:pt idx="175">
                  <c:v>-9.6744184000000004</c:v>
                </c:pt>
                <c:pt idx="176">
                  <c:v>-9.7604141000000002</c:v>
                </c:pt>
                <c:pt idx="177">
                  <c:v>-9.8627129</c:v>
                </c:pt>
                <c:pt idx="178">
                  <c:v>-9.9675940999999995</c:v>
                </c:pt>
                <c:pt idx="179">
                  <c:v>-10.096439</c:v>
                </c:pt>
                <c:pt idx="180">
                  <c:v>-10.236174</c:v>
                </c:pt>
                <c:pt idx="181">
                  <c:v>-10.378024999999999</c:v>
                </c:pt>
                <c:pt idx="182">
                  <c:v>-10.537547</c:v>
                </c:pt>
                <c:pt idx="183">
                  <c:v>-10.691711</c:v>
                </c:pt>
                <c:pt idx="184">
                  <c:v>-10.879159</c:v>
                </c:pt>
                <c:pt idx="185">
                  <c:v>-11.043626</c:v>
                </c:pt>
                <c:pt idx="186">
                  <c:v>-11.240968000000001</c:v>
                </c:pt>
                <c:pt idx="187">
                  <c:v>-11.401278</c:v>
                </c:pt>
                <c:pt idx="188">
                  <c:v>-11.572386</c:v>
                </c:pt>
                <c:pt idx="189">
                  <c:v>-11.723380000000001</c:v>
                </c:pt>
                <c:pt idx="190">
                  <c:v>-11.883426</c:v>
                </c:pt>
                <c:pt idx="191">
                  <c:v>-12.054508</c:v>
                </c:pt>
                <c:pt idx="192">
                  <c:v>-12.240071</c:v>
                </c:pt>
                <c:pt idx="193">
                  <c:v>-12.4193</c:v>
                </c:pt>
                <c:pt idx="194">
                  <c:v>-12.588336999999999</c:v>
                </c:pt>
                <c:pt idx="195">
                  <c:v>-12.774115</c:v>
                </c:pt>
                <c:pt idx="196">
                  <c:v>-12.950505</c:v>
                </c:pt>
                <c:pt idx="197">
                  <c:v>-13.133492</c:v>
                </c:pt>
                <c:pt idx="198">
                  <c:v>-13.277089</c:v>
                </c:pt>
                <c:pt idx="199">
                  <c:v>-13.402576</c:v>
                </c:pt>
                <c:pt idx="200">
                  <c:v>-13.470478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306-40B9-83C9-78DC39DB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-31.721122999999999</c:v>
                      </c:pt>
                      <c:pt idx="1">
                        <c:v>-29.804355999999999</c:v>
                      </c:pt>
                      <c:pt idx="2">
                        <c:v>-24.599979000000001</c:v>
                      </c:pt>
                      <c:pt idx="3">
                        <c:v>-24.058969000000001</c:v>
                      </c:pt>
                      <c:pt idx="4">
                        <c:v>-20.564619</c:v>
                      </c:pt>
                      <c:pt idx="5">
                        <c:v>-17.569303999999999</c:v>
                      </c:pt>
                      <c:pt idx="6">
                        <c:v>-15.359488000000001</c:v>
                      </c:pt>
                      <c:pt idx="7">
                        <c:v>-12.89489</c:v>
                      </c:pt>
                      <c:pt idx="8">
                        <c:v>-11.404643</c:v>
                      </c:pt>
                      <c:pt idx="9">
                        <c:v>-9.9764709000000007</c:v>
                      </c:pt>
                      <c:pt idx="10">
                        <c:v>-9.1279135</c:v>
                      </c:pt>
                      <c:pt idx="11">
                        <c:v>-8.2965260000000001</c:v>
                      </c:pt>
                      <c:pt idx="12">
                        <c:v>-7.9684739000000002</c:v>
                      </c:pt>
                      <c:pt idx="13">
                        <c:v>-7.5502167</c:v>
                      </c:pt>
                      <c:pt idx="14">
                        <c:v>-7.3947181999999998</c:v>
                      </c:pt>
                      <c:pt idx="15">
                        <c:v>-7.2871408000000004</c:v>
                      </c:pt>
                      <c:pt idx="16">
                        <c:v>-7.2821392999999999</c:v>
                      </c:pt>
                      <c:pt idx="17">
                        <c:v>-7.2240643999999996</c:v>
                      </c:pt>
                      <c:pt idx="18">
                        <c:v>-7.0643124999999998</c:v>
                      </c:pt>
                      <c:pt idx="19">
                        <c:v>-7.1008057999999998</c:v>
                      </c:pt>
                      <c:pt idx="20">
                        <c:v>-7.1569051999999997</c:v>
                      </c:pt>
                      <c:pt idx="21">
                        <c:v>-7.1660804999999996</c:v>
                      </c:pt>
                      <c:pt idx="22">
                        <c:v>-7.1833147999999998</c:v>
                      </c:pt>
                      <c:pt idx="23">
                        <c:v>-7.2236114000000002</c:v>
                      </c:pt>
                      <c:pt idx="24">
                        <c:v>-7.2515092000000001</c:v>
                      </c:pt>
                      <c:pt idx="25">
                        <c:v>-7.3454294000000004</c:v>
                      </c:pt>
                      <c:pt idx="26">
                        <c:v>-7.3259635000000003</c:v>
                      </c:pt>
                      <c:pt idx="27">
                        <c:v>-7.3240594999999997</c:v>
                      </c:pt>
                      <c:pt idx="28">
                        <c:v>-7.4131327000000002</c:v>
                      </c:pt>
                      <c:pt idx="29">
                        <c:v>-7.4222726999999997</c:v>
                      </c:pt>
                      <c:pt idx="30">
                        <c:v>-7.4858737</c:v>
                      </c:pt>
                      <c:pt idx="31">
                        <c:v>-7.4991488000000004</c:v>
                      </c:pt>
                      <c:pt idx="32">
                        <c:v>-7.5495701000000004</c:v>
                      </c:pt>
                      <c:pt idx="33">
                        <c:v>-7.5374493999999999</c:v>
                      </c:pt>
                      <c:pt idx="34">
                        <c:v>-7.6304211999999998</c:v>
                      </c:pt>
                      <c:pt idx="35">
                        <c:v>-7.6225157000000001</c:v>
                      </c:pt>
                      <c:pt idx="36">
                        <c:v>-7.6613955000000002</c:v>
                      </c:pt>
                      <c:pt idx="37">
                        <c:v>-7.6602591999999996</c:v>
                      </c:pt>
                      <c:pt idx="38">
                        <c:v>-7.6485281000000001</c:v>
                      </c:pt>
                      <c:pt idx="39">
                        <c:v>-7.6098657000000003</c:v>
                      </c:pt>
                      <c:pt idx="40">
                        <c:v>-7.6149559</c:v>
                      </c:pt>
                      <c:pt idx="41">
                        <c:v>-7.5270618999999996</c:v>
                      </c:pt>
                      <c:pt idx="42">
                        <c:v>-7.577528</c:v>
                      </c:pt>
                      <c:pt idx="43">
                        <c:v>-7.4803499999999996</c:v>
                      </c:pt>
                      <c:pt idx="44">
                        <c:v>-7.4757360999999998</c:v>
                      </c:pt>
                      <c:pt idx="45">
                        <c:v>-7.4645232999999998</c:v>
                      </c:pt>
                      <c:pt idx="46">
                        <c:v>-7.4839133999999996</c:v>
                      </c:pt>
                      <c:pt idx="47">
                        <c:v>-7.4192261999999998</c:v>
                      </c:pt>
                      <c:pt idx="48">
                        <c:v>-7.4487361999999999</c:v>
                      </c:pt>
                      <c:pt idx="49">
                        <c:v>-7.4549751000000004</c:v>
                      </c:pt>
                      <c:pt idx="50">
                        <c:v>-7.4571176000000001</c:v>
                      </c:pt>
                      <c:pt idx="51">
                        <c:v>-7.4774199000000001</c:v>
                      </c:pt>
                      <c:pt idx="52">
                        <c:v>-7.5348353000000001</c:v>
                      </c:pt>
                      <c:pt idx="53">
                        <c:v>-7.6071648999999999</c:v>
                      </c:pt>
                      <c:pt idx="54">
                        <c:v>-7.7884035000000003</c:v>
                      </c:pt>
                      <c:pt idx="55">
                        <c:v>-7.8973985000000004</c:v>
                      </c:pt>
                      <c:pt idx="56">
                        <c:v>-8.0550441999999993</c:v>
                      </c:pt>
                      <c:pt idx="57">
                        <c:v>-8.1233301000000004</c:v>
                      </c:pt>
                      <c:pt idx="58">
                        <c:v>-8.3030586</c:v>
                      </c:pt>
                      <c:pt idx="59">
                        <c:v>-8.2477626999999991</c:v>
                      </c:pt>
                      <c:pt idx="60">
                        <c:v>-8.2287368999999995</c:v>
                      </c:pt>
                      <c:pt idx="61">
                        <c:v>-8.2760315000000002</c:v>
                      </c:pt>
                      <c:pt idx="62">
                        <c:v>-8.1619557999999994</c:v>
                      </c:pt>
                      <c:pt idx="63">
                        <c:v>-8.2361383000000004</c:v>
                      </c:pt>
                      <c:pt idx="64">
                        <c:v>-8.2334022999999998</c:v>
                      </c:pt>
                      <c:pt idx="65">
                        <c:v>-7.9969634999999997</c:v>
                      </c:pt>
                      <c:pt idx="66">
                        <c:v>-8.1728515999999996</c:v>
                      </c:pt>
                      <c:pt idx="67">
                        <c:v>-8.0704011999999992</c:v>
                      </c:pt>
                      <c:pt idx="68">
                        <c:v>-7.9572219999999998</c:v>
                      </c:pt>
                      <c:pt idx="69">
                        <c:v>-8.0043591999999997</c:v>
                      </c:pt>
                      <c:pt idx="70">
                        <c:v>-8.1540622999999997</c:v>
                      </c:pt>
                      <c:pt idx="71">
                        <c:v>-8.0847893000000006</c:v>
                      </c:pt>
                      <c:pt idx="72">
                        <c:v>-8.0337057000000005</c:v>
                      </c:pt>
                      <c:pt idx="73">
                        <c:v>-8.1655072999999998</c:v>
                      </c:pt>
                      <c:pt idx="74">
                        <c:v>-7.9337263</c:v>
                      </c:pt>
                      <c:pt idx="75">
                        <c:v>-8.0457850000000004</c:v>
                      </c:pt>
                      <c:pt idx="76">
                        <c:v>-8.0591421000000008</c:v>
                      </c:pt>
                      <c:pt idx="77">
                        <c:v>-7.8992901</c:v>
                      </c:pt>
                      <c:pt idx="78">
                        <c:v>-8.0962151999999996</c:v>
                      </c:pt>
                      <c:pt idx="79">
                        <c:v>-8.0819367999999994</c:v>
                      </c:pt>
                      <c:pt idx="80">
                        <c:v>-7.9929427999999998</c:v>
                      </c:pt>
                      <c:pt idx="81">
                        <c:v>-8.0705805000000002</c:v>
                      </c:pt>
                      <c:pt idx="82">
                        <c:v>-8.1407576000000006</c:v>
                      </c:pt>
                      <c:pt idx="83">
                        <c:v>-8.0987519999999993</c:v>
                      </c:pt>
                      <c:pt idx="84">
                        <c:v>-8.2100524999999998</c:v>
                      </c:pt>
                      <c:pt idx="85">
                        <c:v>-8.1748705000000008</c:v>
                      </c:pt>
                      <c:pt idx="86">
                        <c:v>-8.2402190999999991</c:v>
                      </c:pt>
                      <c:pt idx="87">
                        <c:v>-8.2543535000000006</c:v>
                      </c:pt>
                      <c:pt idx="88">
                        <c:v>-8.2935867000000005</c:v>
                      </c:pt>
                      <c:pt idx="89">
                        <c:v>-8.1884364999999999</c:v>
                      </c:pt>
                      <c:pt idx="90">
                        <c:v>-8.2499695000000006</c:v>
                      </c:pt>
                      <c:pt idx="91">
                        <c:v>-8.3127250999999998</c:v>
                      </c:pt>
                      <c:pt idx="92">
                        <c:v>-8.2347307000000001</c:v>
                      </c:pt>
                      <c:pt idx="93">
                        <c:v>-8.2746878000000006</c:v>
                      </c:pt>
                      <c:pt idx="94">
                        <c:v>-8.1496028999999997</c:v>
                      </c:pt>
                      <c:pt idx="95">
                        <c:v>-8.1040048999999996</c:v>
                      </c:pt>
                      <c:pt idx="96">
                        <c:v>-8.2612132999999996</c:v>
                      </c:pt>
                      <c:pt idx="97">
                        <c:v>-8.1512937999999995</c:v>
                      </c:pt>
                      <c:pt idx="98">
                        <c:v>-8.2009057999999992</c:v>
                      </c:pt>
                      <c:pt idx="99">
                        <c:v>-8.2163419999999991</c:v>
                      </c:pt>
                      <c:pt idx="100">
                        <c:v>-8.2086457999999993</c:v>
                      </c:pt>
                      <c:pt idx="101">
                        <c:v>-8.2729081999999998</c:v>
                      </c:pt>
                      <c:pt idx="102">
                        <c:v>-8.2263698999999999</c:v>
                      </c:pt>
                      <c:pt idx="103">
                        <c:v>-8.3683367000000004</c:v>
                      </c:pt>
                      <c:pt idx="104">
                        <c:v>-8.3495788999999991</c:v>
                      </c:pt>
                      <c:pt idx="105">
                        <c:v>-8.4653521000000005</c:v>
                      </c:pt>
                      <c:pt idx="106">
                        <c:v>-8.2580299000000004</c:v>
                      </c:pt>
                      <c:pt idx="107">
                        <c:v>-8.2303113999999997</c:v>
                      </c:pt>
                      <c:pt idx="108">
                        <c:v>-8.3453225999999994</c:v>
                      </c:pt>
                      <c:pt idx="109">
                        <c:v>-8.3006200999999997</c:v>
                      </c:pt>
                      <c:pt idx="110">
                        <c:v>-8.3279361999999999</c:v>
                      </c:pt>
                      <c:pt idx="111">
                        <c:v>-8.4547547999999999</c:v>
                      </c:pt>
                      <c:pt idx="112">
                        <c:v>-8.5376863000000007</c:v>
                      </c:pt>
                      <c:pt idx="113">
                        <c:v>-8.7672062000000004</c:v>
                      </c:pt>
                      <c:pt idx="114">
                        <c:v>-8.9028911999999991</c:v>
                      </c:pt>
                      <c:pt idx="115">
                        <c:v>-8.8508738999999998</c:v>
                      </c:pt>
                      <c:pt idx="116">
                        <c:v>-9.0285702000000008</c:v>
                      </c:pt>
                      <c:pt idx="117">
                        <c:v>-9.0909680999999996</c:v>
                      </c:pt>
                      <c:pt idx="118">
                        <c:v>-8.9467630000000007</c:v>
                      </c:pt>
                      <c:pt idx="119">
                        <c:v>-9.0051459999999999</c:v>
                      </c:pt>
                      <c:pt idx="120">
                        <c:v>-8.8458013999999991</c:v>
                      </c:pt>
                      <c:pt idx="121">
                        <c:v>-8.8680743999999994</c:v>
                      </c:pt>
                      <c:pt idx="122">
                        <c:v>-8.8356437999999997</c:v>
                      </c:pt>
                      <c:pt idx="123">
                        <c:v>-8.7765436000000001</c:v>
                      </c:pt>
                      <c:pt idx="124">
                        <c:v>-8.6967554000000007</c:v>
                      </c:pt>
                      <c:pt idx="125">
                        <c:v>-8.7245083000000001</c:v>
                      </c:pt>
                      <c:pt idx="126">
                        <c:v>-8.8051747999999996</c:v>
                      </c:pt>
                      <c:pt idx="127">
                        <c:v>-8.7399044000000004</c:v>
                      </c:pt>
                      <c:pt idx="128">
                        <c:v>-8.7903012999999994</c:v>
                      </c:pt>
                      <c:pt idx="129">
                        <c:v>-8.8053588999999999</c:v>
                      </c:pt>
                      <c:pt idx="130">
                        <c:v>-8.8068266000000008</c:v>
                      </c:pt>
                      <c:pt idx="131">
                        <c:v>-8.8970537000000007</c:v>
                      </c:pt>
                      <c:pt idx="132">
                        <c:v>-8.8604459999999996</c:v>
                      </c:pt>
                      <c:pt idx="133">
                        <c:v>-8.8381758000000001</c:v>
                      </c:pt>
                      <c:pt idx="134">
                        <c:v>-9.0370378000000002</c:v>
                      </c:pt>
                      <c:pt idx="135">
                        <c:v>-9.0500726999999994</c:v>
                      </c:pt>
                      <c:pt idx="136">
                        <c:v>-9.0928783000000006</c:v>
                      </c:pt>
                      <c:pt idx="137">
                        <c:v>-9.1575594000000002</c:v>
                      </c:pt>
                      <c:pt idx="138">
                        <c:v>-9.2330751000000006</c:v>
                      </c:pt>
                      <c:pt idx="139">
                        <c:v>-9.2420483000000004</c:v>
                      </c:pt>
                      <c:pt idx="140">
                        <c:v>-9.2466773999999994</c:v>
                      </c:pt>
                      <c:pt idx="141">
                        <c:v>-9.3650178999999998</c:v>
                      </c:pt>
                      <c:pt idx="142">
                        <c:v>-9.4500665999999995</c:v>
                      </c:pt>
                      <c:pt idx="143">
                        <c:v>-9.4330739999999995</c:v>
                      </c:pt>
                      <c:pt idx="144">
                        <c:v>-9.4544753999999998</c:v>
                      </c:pt>
                      <c:pt idx="145">
                        <c:v>-9.4279422999999998</c:v>
                      </c:pt>
                      <c:pt idx="146">
                        <c:v>-9.4396266999999998</c:v>
                      </c:pt>
                      <c:pt idx="147">
                        <c:v>-9.4730405999999991</c:v>
                      </c:pt>
                      <c:pt idx="148">
                        <c:v>-9.4558505999999998</c:v>
                      </c:pt>
                      <c:pt idx="149">
                        <c:v>-9.4403810999999997</c:v>
                      </c:pt>
                      <c:pt idx="150">
                        <c:v>-9.4811335000000003</c:v>
                      </c:pt>
                      <c:pt idx="151">
                        <c:v>-9.4123181999999996</c:v>
                      </c:pt>
                      <c:pt idx="152">
                        <c:v>-9.3582973000000003</c:v>
                      </c:pt>
                      <c:pt idx="153">
                        <c:v>-9.3372316000000009</c:v>
                      </c:pt>
                      <c:pt idx="154">
                        <c:v>-9.3379002</c:v>
                      </c:pt>
                      <c:pt idx="155">
                        <c:v>-9.2781362999999999</c:v>
                      </c:pt>
                      <c:pt idx="156">
                        <c:v>-9.2190971000000008</c:v>
                      </c:pt>
                      <c:pt idx="157">
                        <c:v>-9.2693709999999996</c:v>
                      </c:pt>
                      <c:pt idx="158">
                        <c:v>-9.2342768</c:v>
                      </c:pt>
                      <c:pt idx="159">
                        <c:v>-9.2601080000000007</c:v>
                      </c:pt>
                      <c:pt idx="160">
                        <c:v>-9.2236071000000006</c:v>
                      </c:pt>
                      <c:pt idx="161">
                        <c:v>-9.2576064999999996</c:v>
                      </c:pt>
                      <c:pt idx="162">
                        <c:v>-9.2470894000000001</c:v>
                      </c:pt>
                      <c:pt idx="163">
                        <c:v>-9.3243607999999991</c:v>
                      </c:pt>
                      <c:pt idx="164">
                        <c:v>-9.2668590999999996</c:v>
                      </c:pt>
                      <c:pt idx="165">
                        <c:v>-9.2142715000000006</c:v>
                      </c:pt>
                      <c:pt idx="166">
                        <c:v>-9.2983913000000005</c:v>
                      </c:pt>
                      <c:pt idx="167">
                        <c:v>-9.3075513999999995</c:v>
                      </c:pt>
                      <c:pt idx="168">
                        <c:v>-9.3047561999999999</c:v>
                      </c:pt>
                      <c:pt idx="169">
                        <c:v>-9.3117312999999999</c:v>
                      </c:pt>
                      <c:pt idx="170">
                        <c:v>-9.3800811999999993</c:v>
                      </c:pt>
                      <c:pt idx="171">
                        <c:v>-9.4257869999999997</c:v>
                      </c:pt>
                      <c:pt idx="172">
                        <c:v>-9.3842125000000003</c:v>
                      </c:pt>
                      <c:pt idx="173">
                        <c:v>-9.4302788</c:v>
                      </c:pt>
                      <c:pt idx="174">
                        <c:v>-9.5076350999999999</c:v>
                      </c:pt>
                      <c:pt idx="175">
                        <c:v>-9.5350704000000004</c:v>
                      </c:pt>
                      <c:pt idx="176">
                        <c:v>-9.6197280999999997</c:v>
                      </c:pt>
                      <c:pt idx="177">
                        <c:v>-9.6816568000000007</c:v>
                      </c:pt>
                      <c:pt idx="178">
                        <c:v>-9.6998280999999995</c:v>
                      </c:pt>
                      <c:pt idx="179">
                        <c:v>-9.7145299999999999</c:v>
                      </c:pt>
                      <c:pt idx="180">
                        <c:v>-9.8341942000000007</c:v>
                      </c:pt>
                      <c:pt idx="181">
                        <c:v>-9.7987412999999997</c:v>
                      </c:pt>
                      <c:pt idx="182">
                        <c:v>-9.9770106999999992</c:v>
                      </c:pt>
                      <c:pt idx="183">
                        <c:v>-10.139728</c:v>
                      </c:pt>
                      <c:pt idx="184">
                        <c:v>-10.182131</c:v>
                      </c:pt>
                      <c:pt idx="185">
                        <c:v>-10.319521999999999</c:v>
                      </c:pt>
                      <c:pt idx="186">
                        <c:v>-10.404531</c:v>
                      </c:pt>
                      <c:pt idx="187">
                        <c:v>-10.543956</c:v>
                      </c:pt>
                      <c:pt idx="188">
                        <c:v>-10.721078</c:v>
                      </c:pt>
                      <c:pt idx="189">
                        <c:v>-10.788107</c:v>
                      </c:pt>
                      <c:pt idx="190">
                        <c:v>-10.894677</c:v>
                      </c:pt>
                      <c:pt idx="191">
                        <c:v>-11.166781</c:v>
                      </c:pt>
                      <c:pt idx="192">
                        <c:v>-11.23063</c:v>
                      </c:pt>
                      <c:pt idx="193">
                        <c:v>-11.343406999999999</c:v>
                      </c:pt>
                      <c:pt idx="194">
                        <c:v>-11.529018000000001</c:v>
                      </c:pt>
                      <c:pt idx="195">
                        <c:v>-11.576658</c:v>
                      </c:pt>
                      <c:pt idx="196">
                        <c:v>-11.74109</c:v>
                      </c:pt>
                      <c:pt idx="197">
                        <c:v>-11.887593000000001</c:v>
                      </c:pt>
                      <c:pt idx="198">
                        <c:v>-11.710743000000001</c:v>
                      </c:pt>
                      <c:pt idx="199">
                        <c:v>-11.838756</c:v>
                      </c:pt>
                      <c:pt idx="200">
                        <c:v>-11.999297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F306-40B9-83C9-78DC39DB0DB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+3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-37.758338999999999</c:v>
                      </c:pt>
                      <c:pt idx="1">
                        <c:v>-35.671978000000003</c:v>
                      </c:pt>
                      <c:pt idx="2">
                        <c:v>-30.122710999999999</c:v>
                      </c:pt>
                      <c:pt idx="3">
                        <c:v>-29.467396000000001</c:v>
                      </c:pt>
                      <c:pt idx="4">
                        <c:v>-25.418015</c:v>
                      </c:pt>
                      <c:pt idx="5">
                        <c:v>-21.63307</c:v>
                      </c:pt>
                      <c:pt idx="6">
                        <c:v>-18.891653000000002</c:v>
                      </c:pt>
                      <c:pt idx="7">
                        <c:v>-15.412868</c:v>
                      </c:pt>
                      <c:pt idx="8">
                        <c:v>-13.204425000000001</c:v>
                      </c:pt>
                      <c:pt idx="9">
                        <c:v>-11.273451</c:v>
                      </c:pt>
                      <c:pt idx="10">
                        <c:v>-10.143364999999999</c:v>
                      </c:pt>
                      <c:pt idx="11">
                        <c:v>-9.0987290999999999</c:v>
                      </c:pt>
                      <c:pt idx="12">
                        <c:v>-8.5948782000000001</c:v>
                      </c:pt>
                      <c:pt idx="13">
                        <c:v>-8.0451592999999999</c:v>
                      </c:pt>
                      <c:pt idx="14">
                        <c:v>-7.8562751000000004</c:v>
                      </c:pt>
                      <c:pt idx="15">
                        <c:v>-7.6783656999999996</c:v>
                      </c:pt>
                      <c:pt idx="16">
                        <c:v>-7.6528478</c:v>
                      </c:pt>
                      <c:pt idx="17">
                        <c:v>-7.5560283999999998</c:v>
                      </c:pt>
                      <c:pt idx="18">
                        <c:v>-7.3631539000000004</c:v>
                      </c:pt>
                      <c:pt idx="19">
                        <c:v>-7.3893075000000001</c:v>
                      </c:pt>
                      <c:pt idx="20">
                        <c:v>-7.4341717000000003</c:v>
                      </c:pt>
                      <c:pt idx="21">
                        <c:v>-7.4297347</c:v>
                      </c:pt>
                      <c:pt idx="22">
                        <c:v>-7.4542975</c:v>
                      </c:pt>
                      <c:pt idx="23">
                        <c:v>-7.4746046000000002</c:v>
                      </c:pt>
                      <c:pt idx="24">
                        <c:v>-7.5002212999999998</c:v>
                      </c:pt>
                      <c:pt idx="25">
                        <c:v>-7.6125521999999997</c:v>
                      </c:pt>
                      <c:pt idx="26">
                        <c:v>-7.5779852999999999</c:v>
                      </c:pt>
                      <c:pt idx="27">
                        <c:v>-7.5903768999999999</c:v>
                      </c:pt>
                      <c:pt idx="28">
                        <c:v>-7.6826448000000003</c:v>
                      </c:pt>
                      <c:pt idx="29">
                        <c:v>-7.6873341000000002</c:v>
                      </c:pt>
                      <c:pt idx="30">
                        <c:v>-7.7779879999999997</c:v>
                      </c:pt>
                      <c:pt idx="31">
                        <c:v>-7.7977499999999997</c:v>
                      </c:pt>
                      <c:pt idx="32">
                        <c:v>-7.8569040000000001</c:v>
                      </c:pt>
                      <c:pt idx="33">
                        <c:v>-7.8732141999999996</c:v>
                      </c:pt>
                      <c:pt idx="34">
                        <c:v>-7.9674696999999997</c:v>
                      </c:pt>
                      <c:pt idx="35">
                        <c:v>-7.9450493</c:v>
                      </c:pt>
                      <c:pt idx="36">
                        <c:v>-8.0248871000000008</c:v>
                      </c:pt>
                      <c:pt idx="37">
                        <c:v>-8.0184707999999993</c:v>
                      </c:pt>
                      <c:pt idx="38">
                        <c:v>-8.0311030999999993</c:v>
                      </c:pt>
                      <c:pt idx="39">
                        <c:v>-8.0114765000000006</c:v>
                      </c:pt>
                      <c:pt idx="40">
                        <c:v>-8.0204430000000002</c:v>
                      </c:pt>
                      <c:pt idx="41">
                        <c:v>-7.9268226999999998</c:v>
                      </c:pt>
                      <c:pt idx="42">
                        <c:v>-8.0385532000000008</c:v>
                      </c:pt>
                      <c:pt idx="43">
                        <c:v>-7.9123111000000002</c:v>
                      </c:pt>
                      <c:pt idx="44">
                        <c:v>-7.9093527999999997</c:v>
                      </c:pt>
                      <c:pt idx="45">
                        <c:v>-7.9074315999999998</c:v>
                      </c:pt>
                      <c:pt idx="46">
                        <c:v>-7.9412766000000001</c:v>
                      </c:pt>
                      <c:pt idx="47">
                        <c:v>-7.8468533000000003</c:v>
                      </c:pt>
                      <c:pt idx="48">
                        <c:v>-7.9271254999999998</c:v>
                      </c:pt>
                      <c:pt idx="49">
                        <c:v>-7.9166999000000002</c:v>
                      </c:pt>
                      <c:pt idx="50">
                        <c:v>-7.9721427</c:v>
                      </c:pt>
                      <c:pt idx="51">
                        <c:v>-8.0346785000000001</c:v>
                      </c:pt>
                      <c:pt idx="52">
                        <c:v>-8.1242008000000006</c:v>
                      </c:pt>
                      <c:pt idx="53">
                        <c:v>-8.2293500999999996</c:v>
                      </c:pt>
                      <c:pt idx="54">
                        <c:v>-8.4743423</c:v>
                      </c:pt>
                      <c:pt idx="55">
                        <c:v>-8.6692934000000008</c:v>
                      </c:pt>
                      <c:pt idx="56">
                        <c:v>-8.7770624000000002</c:v>
                      </c:pt>
                      <c:pt idx="57">
                        <c:v>-8.9397286999999999</c:v>
                      </c:pt>
                      <c:pt idx="58">
                        <c:v>-9.1508702999999993</c:v>
                      </c:pt>
                      <c:pt idx="59">
                        <c:v>-9.0272436000000003</c:v>
                      </c:pt>
                      <c:pt idx="60">
                        <c:v>-9.0570049000000008</c:v>
                      </c:pt>
                      <c:pt idx="61">
                        <c:v>-9.1336411999999996</c:v>
                      </c:pt>
                      <c:pt idx="62">
                        <c:v>-8.9343605000000004</c:v>
                      </c:pt>
                      <c:pt idx="63">
                        <c:v>-9.0757227</c:v>
                      </c:pt>
                      <c:pt idx="64">
                        <c:v>-9.095561</c:v>
                      </c:pt>
                      <c:pt idx="65">
                        <c:v>-8.7450018000000007</c:v>
                      </c:pt>
                      <c:pt idx="66">
                        <c:v>-9.0383300999999996</c:v>
                      </c:pt>
                      <c:pt idx="67">
                        <c:v>-8.8535117999999997</c:v>
                      </c:pt>
                      <c:pt idx="68">
                        <c:v>-8.7365694000000005</c:v>
                      </c:pt>
                      <c:pt idx="69">
                        <c:v>-8.7700356999999993</c:v>
                      </c:pt>
                      <c:pt idx="70">
                        <c:v>-8.9867162999999994</c:v>
                      </c:pt>
                      <c:pt idx="71">
                        <c:v>-8.8446732000000008</c:v>
                      </c:pt>
                      <c:pt idx="72">
                        <c:v>-8.7631121000000007</c:v>
                      </c:pt>
                      <c:pt idx="73">
                        <c:v>-9.0697688999999997</c:v>
                      </c:pt>
                      <c:pt idx="74">
                        <c:v>-8.5632467000000005</c:v>
                      </c:pt>
                      <c:pt idx="75">
                        <c:v>-8.8684597000000007</c:v>
                      </c:pt>
                      <c:pt idx="76">
                        <c:v>-8.9192333000000001</c:v>
                      </c:pt>
                      <c:pt idx="77">
                        <c:v>-8.5442038</c:v>
                      </c:pt>
                      <c:pt idx="78">
                        <c:v>-8.9379129000000006</c:v>
                      </c:pt>
                      <c:pt idx="79">
                        <c:v>-8.8264464999999994</c:v>
                      </c:pt>
                      <c:pt idx="80">
                        <c:v>-8.6985769000000008</c:v>
                      </c:pt>
                      <c:pt idx="81">
                        <c:v>-8.8246193000000002</c:v>
                      </c:pt>
                      <c:pt idx="82">
                        <c:v>-8.9134978999999994</c:v>
                      </c:pt>
                      <c:pt idx="83">
                        <c:v>-8.7928008999999996</c:v>
                      </c:pt>
                      <c:pt idx="84">
                        <c:v>-9.0325041000000006</c:v>
                      </c:pt>
                      <c:pt idx="85">
                        <c:v>-8.9219779999999993</c:v>
                      </c:pt>
                      <c:pt idx="86">
                        <c:v>-8.9968014000000007</c:v>
                      </c:pt>
                      <c:pt idx="87">
                        <c:v>-9.0270261999999999</c:v>
                      </c:pt>
                      <c:pt idx="88">
                        <c:v>-9.1035489999999992</c:v>
                      </c:pt>
                      <c:pt idx="89">
                        <c:v>-8.9193916000000009</c:v>
                      </c:pt>
                      <c:pt idx="90">
                        <c:v>-8.9942464999999991</c:v>
                      </c:pt>
                      <c:pt idx="91">
                        <c:v>-9.1477766000000003</c:v>
                      </c:pt>
                      <c:pt idx="92">
                        <c:v>-8.8877945</c:v>
                      </c:pt>
                      <c:pt idx="93">
                        <c:v>-9.0649204000000001</c:v>
                      </c:pt>
                      <c:pt idx="94">
                        <c:v>-8.8137483999999997</c:v>
                      </c:pt>
                      <c:pt idx="95">
                        <c:v>-8.6910181000000009</c:v>
                      </c:pt>
                      <c:pt idx="96">
                        <c:v>-9.0756864999999998</c:v>
                      </c:pt>
                      <c:pt idx="97">
                        <c:v>-8.7566337999999995</c:v>
                      </c:pt>
                      <c:pt idx="98">
                        <c:v>-8.9350529000000005</c:v>
                      </c:pt>
                      <c:pt idx="99">
                        <c:v>-8.9514741999999998</c:v>
                      </c:pt>
                      <c:pt idx="100">
                        <c:v>-8.9307203000000008</c:v>
                      </c:pt>
                      <c:pt idx="101">
                        <c:v>-9.1076756000000003</c:v>
                      </c:pt>
                      <c:pt idx="102">
                        <c:v>-8.9871739999999996</c:v>
                      </c:pt>
                      <c:pt idx="103">
                        <c:v>-9.1459913000000004</c:v>
                      </c:pt>
                      <c:pt idx="104">
                        <c:v>-9.2028999000000002</c:v>
                      </c:pt>
                      <c:pt idx="105">
                        <c:v>-9.3855982000000004</c:v>
                      </c:pt>
                      <c:pt idx="106">
                        <c:v>-9.0796299000000005</c:v>
                      </c:pt>
                      <c:pt idx="107">
                        <c:v>-9.0293349999999997</c:v>
                      </c:pt>
                      <c:pt idx="108">
                        <c:v>-9.2823399999999996</c:v>
                      </c:pt>
                      <c:pt idx="109">
                        <c:v>-9.0922955999999999</c:v>
                      </c:pt>
                      <c:pt idx="110">
                        <c:v>-9.1744021999999994</c:v>
                      </c:pt>
                      <c:pt idx="111">
                        <c:v>-9.3930950000000006</c:v>
                      </c:pt>
                      <c:pt idx="112">
                        <c:v>-9.3427428999999993</c:v>
                      </c:pt>
                      <c:pt idx="113">
                        <c:v>-9.6625298999999991</c:v>
                      </c:pt>
                      <c:pt idx="114">
                        <c:v>-9.8430842999999992</c:v>
                      </c:pt>
                      <c:pt idx="115">
                        <c:v>-9.6469048999999991</c:v>
                      </c:pt>
                      <c:pt idx="116">
                        <c:v>-9.9252377000000003</c:v>
                      </c:pt>
                      <c:pt idx="117">
                        <c:v>-9.9581088999999992</c:v>
                      </c:pt>
                      <c:pt idx="118">
                        <c:v>-9.7034359000000006</c:v>
                      </c:pt>
                      <c:pt idx="119">
                        <c:v>-9.8501729999999998</c:v>
                      </c:pt>
                      <c:pt idx="120">
                        <c:v>-9.5643758999999999</c:v>
                      </c:pt>
                      <c:pt idx="121">
                        <c:v>-9.6155434</c:v>
                      </c:pt>
                      <c:pt idx="122">
                        <c:v>-9.5447941000000007</c:v>
                      </c:pt>
                      <c:pt idx="123">
                        <c:v>-9.4957122999999992</c:v>
                      </c:pt>
                      <c:pt idx="124">
                        <c:v>-9.4182357999999997</c:v>
                      </c:pt>
                      <c:pt idx="125">
                        <c:v>-9.4241036999999999</c:v>
                      </c:pt>
                      <c:pt idx="126">
                        <c:v>-9.5930690999999992</c:v>
                      </c:pt>
                      <c:pt idx="127">
                        <c:v>-9.4199313999999994</c:v>
                      </c:pt>
                      <c:pt idx="128">
                        <c:v>-9.5635680999999995</c:v>
                      </c:pt>
                      <c:pt idx="129">
                        <c:v>-9.5752792000000007</c:v>
                      </c:pt>
                      <c:pt idx="130">
                        <c:v>-9.5487452000000008</c:v>
                      </c:pt>
                      <c:pt idx="131">
                        <c:v>-9.6955241999999995</c:v>
                      </c:pt>
                      <c:pt idx="132">
                        <c:v>-9.6321420999999994</c:v>
                      </c:pt>
                      <c:pt idx="133">
                        <c:v>-9.5665016000000005</c:v>
                      </c:pt>
                      <c:pt idx="134">
                        <c:v>-9.8525142999999993</c:v>
                      </c:pt>
                      <c:pt idx="135">
                        <c:v>-9.7853556000000008</c:v>
                      </c:pt>
                      <c:pt idx="136">
                        <c:v>-9.8407526000000001</c:v>
                      </c:pt>
                      <c:pt idx="137">
                        <c:v>-9.8920888999999992</c:v>
                      </c:pt>
                      <c:pt idx="138">
                        <c:v>-9.9252520000000004</c:v>
                      </c:pt>
                      <c:pt idx="139">
                        <c:v>-9.9919291000000001</c:v>
                      </c:pt>
                      <c:pt idx="140">
                        <c:v>-9.8959322000000007</c:v>
                      </c:pt>
                      <c:pt idx="141">
                        <c:v>-10.066007000000001</c:v>
                      </c:pt>
                      <c:pt idx="142">
                        <c:v>-10.135543</c:v>
                      </c:pt>
                      <c:pt idx="143">
                        <c:v>-10.149509999999999</c:v>
                      </c:pt>
                      <c:pt idx="144">
                        <c:v>-10.128738999999999</c:v>
                      </c:pt>
                      <c:pt idx="145">
                        <c:v>-10.099306</c:v>
                      </c:pt>
                      <c:pt idx="146">
                        <c:v>-10.127233</c:v>
                      </c:pt>
                      <c:pt idx="147">
                        <c:v>-10.121931999999999</c:v>
                      </c:pt>
                      <c:pt idx="148">
                        <c:v>-10.083218</c:v>
                      </c:pt>
                      <c:pt idx="149">
                        <c:v>-10.072466</c:v>
                      </c:pt>
                      <c:pt idx="150">
                        <c:v>-10.132846000000001</c:v>
                      </c:pt>
                      <c:pt idx="151">
                        <c:v>-10.043034</c:v>
                      </c:pt>
                      <c:pt idx="152">
                        <c:v>-9.9981975999999992</c:v>
                      </c:pt>
                      <c:pt idx="153">
                        <c:v>-9.9350480999999995</c:v>
                      </c:pt>
                      <c:pt idx="154">
                        <c:v>-10.023239999999999</c:v>
                      </c:pt>
                      <c:pt idx="155">
                        <c:v>-9.870101</c:v>
                      </c:pt>
                      <c:pt idx="156">
                        <c:v>-9.7949333000000003</c:v>
                      </c:pt>
                      <c:pt idx="157">
                        <c:v>-9.9034814999999998</c:v>
                      </c:pt>
                      <c:pt idx="158">
                        <c:v>-9.8104420000000001</c:v>
                      </c:pt>
                      <c:pt idx="159">
                        <c:v>-9.8512181999999999</c:v>
                      </c:pt>
                      <c:pt idx="160">
                        <c:v>-9.8161916999999992</c:v>
                      </c:pt>
                      <c:pt idx="161">
                        <c:v>-9.8812608999999991</c:v>
                      </c:pt>
                      <c:pt idx="162">
                        <c:v>-9.7921238000000006</c:v>
                      </c:pt>
                      <c:pt idx="163">
                        <c:v>-9.9157990999999992</c:v>
                      </c:pt>
                      <c:pt idx="164">
                        <c:v>-9.7759342</c:v>
                      </c:pt>
                      <c:pt idx="165">
                        <c:v>-9.7534323000000001</c:v>
                      </c:pt>
                      <c:pt idx="166">
                        <c:v>-9.8723621000000001</c:v>
                      </c:pt>
                      <c:pt idx="167">
                        <c:v>-9.8191252000000002</c:v>
                      </c:pt>
                      <c:pt idx="168">
                        <c:v>-9.8876991000000007</c:v>
                      </c:pt>
                      <c:pt idx="169">
                        <c:v>-9.8991337000000001</c:v>
                      </c:pt>
                      <c:pt idx="170">
                        <c:v>-9.9654112000000001</c:v>
                      </c:pt>
                      <c:pt idx="171">
                        <c:v>-10.000029</c:v>
                      </c:pt>
                      <c:pt idx="172">
                        <c:v>-9.9909429999999997</c:v>
                      </c:pt>
                      <c:pt idx="173">
                        <c:v>-10.00189</c:v>
                      </c:pt>
                      <c:pt idx="174">
                        <c:v>-10.113778999999999</c:v>
                      </c:pt>
                      <c:pt idx="175">
                        <c:v>-10.195924</c:v>
                      </c:pt>
                      <c:pt idx="176">
                        <c:v>-10.285291000000001</c:v>
                      </c:pt>
                      <c:pt idx="177">
                        <c:v>-10.379009999999999</c:v>
                      </c:pt>
                      <c:pt idx="178">
                        <c:v>-10.431704</c:v>
                      </c:pt>
                      <c:pt idx="179">
                        <c:v>-10.464784999999999</c:v>
                      </c:pt>
                      <c:pt idx="180">
                        <c:v>-10.708608999999999</c:v>
                      </c:pt>
                      <c:pt idx="181">
                        <c:v>-10.61764</c:v>
                      </c:pt>
                      <c:pt idx="182">
                        <c:v>-10.890625</c:v>
                      </c:pt>
                      <c:pt idx="183">
                        <c:v>-11.143143999999999</c:v>
                      </c:pt>
                      <c:pt idx="184">
                        <c:v>-11.149516999999999</c:v>
                      </c:pt>
                      <c:pt idx="185">
                        <c:v>-11.369814999999999</c:v>
                      </c:pt>
                      <c:pt idx="186">
                        <c:v>-11.442087000000001</c:v>
                      </c:pt>
                      <c:pt idx="187">
                        <c:v>-11.611829999999999</c:v>
                      </c:pt>
                      <c:pt idx="188">
                        <c:v>-11.943148000000001</c:v>
                      </c:pt>
                      <c:pt idx="189">
                        <c:v>-11.989888000000001</c:v>
                      </c:pt>
                      <c:pt idx="190">
                        <c:v>-12.241895</c:v>
                      </c:pt>
                      <c:pt idx="191">
                        <c:v>-12.723266000000001</c:v>
                      </c:pt>
                      <c:pt idx="192">
                        <c:v>-12.780628999999999</c:v>
                      </c:pt>
                      <c:pt idx="193">
                        <c:v>-13.078813999999999</c:v>
                      </c:pt>
                      <c:pt idx="194">
                        <c:v>-13.342420000000001</c:v>
                      </c:pt>
                      <c:pt idx="195">
                        <c:v>-13.461903</c:v>
                      </c:pt>
                      <c:pt idx="196">
                        <c:v>-13.723520000000001</c:v>
                      </c:pt>
                      <c:pt idx="197">
                        <c:v>-14.120246</c:v>
                      </c:pt>
                      <c:pt idx="198">
                        <c:v>-13.477283</c:v>
                      </c:pt>
                      <c:pt idx="199">
                        <c:v>-13.723209000000001</c:v>
                      </c:pt>
                      <c:pt idx="200">
                        <c:v>-13.973063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306-40B9-83C9-78DC39DB0DB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6</c:v>
                      </c:pt>
                      <c:pt idx="1">
                        <c:v>6.1449999999999996</c:v>
                      </c:pt>
                      <c:pt idx="2">
                        <c:v>6.29</c:v>
                      </c:pt>
                      <c:pt idx="3">
                        <c:v>6.4349999999999996</c:v>
                      </c:pt>
                      <c:pt idx="4">
                        <c:v>6.58</c:v>
                      </c:pt>
                      <c:pt idx="5">
                        <c:v>6.7249999999999996</c:v>
                      </c:pt>
                      <c:pt idx="6">
                        <c:v>6.87</c:v>
                      </c:pt>
                      <c:pt idx="7">
                        <c:v>7.0149999999999997</c:v>
                      </c:pt>
                      <c:pt idx="8">
                        <c:v>7.16</c:v>
                      </c:pt>
                      <c:pt idx="9">
                        <c:v>7.3049999999999997</c:v>
                      </c:pt>
                      <c:pt idx="10">
                        <c:v>7.45</c:v>
                      </c:pt>
                      <c:pt idx="11">
                        <c:v>7.5949999999999998</c:v>
                      </c:pt>
                      <c:pt idx="12">
                        <c:v>7.74</c:v>
                      </c:pt>
                      <c:pt idx="13">
                        <c:v>7.8849999999999998</c:v>
                      </c:pt>
                      <c:pt idx="14">
                        <c:v>8.0299999999999994</c:v>
                      </c:pt>
                      <c:pt idx="15">
                        <c:v>8.1750000000000007</c:v>
                      </c:pt>
                      <c:pt idx="16">
                        <c:v>8.32</c:v>
                      </c:pt>
                      <c:pt idx="17">
                        <c:v>8.4649999999999999</c:v>
                      </c:pt>
                      <c:pt idx="18">
                        <c:v>8.61</c:v>
                      </c:pt>
                      <c:pt idx="19">
                        <c:v>8.7550000000000008</c:v>
                      </c:pt>
                      <c:pt idx="20">
                        <c:v>8.9</c:v>
                      </c:pt>
                      <c:pt idx="21">
                        <c:v>9.0449999999999999</c:v>
                      </c:pt>
                      <c:pt idx="22">
                        <c:v>9.19</c:v>
                      </c:pt>
                      <c:pt idx="23">
                        <c:v>9.3350000000000009</c:v>
                      </c:pt>
                      <c:pt idx="24">
                        <c:v>9.48</c:v>
                      </c:pt>
                      <c:pt idx="25">
                        <c:v>9.625</c:v>
                      </c:pt>
                      <c:pt idx="26">
                        <c:v>9.77</c:v>
                      </c:pt>
                      <c:pt idx="27">
                        <c:v>9.9149999999999991</c:v>
                      </c:pt>
                      <c:pt idx="28">
                        <c:v>10.06</c:v>
                      </c:pt>
                      <c:pt idx="29">
                        <c:v>10.205</c:v>
                      </c:pt>
                      <c:pt idx="30">
                        <c:v>10.35</c:v>
                      </c:pt>
                      <c:pt idx="31">
                        <c:v>10.494999999999999</c:v>
                      </c:pt>
                      <c:pt idx="32">
                        <c:v>10.64</c:v>
                      </c:pt>
                      <c:pt idx="33">
                        <c:v>10.785</c:v>
                      </c:pt>
                      <c:pt idx="34">
                        <c:v>10.93</c:v>
                      </c:pt>
                      <c:pt idx="35">
                        <c:v>11.074999999999999</c:v>
                      </c:pt>
                      <c:pt idx="36">
                        <c:v>11.22</c:v>
                      </c:pt>
                      <c:pt idx="37">
                        <c:v>11.365</c:v>
                      </c:pt>
                      <c:pt idx="38">
                        <c:v>11.51</c:v>
                      </c:pt>
                      <c:pt idx="39">
                        <c:v>11.654999999999999</c:v>
                      </c:pt>
                      <c:pt idx="40">
                        <c:v>11.8</c:v>
                      </c:pt>
                      <c:pt idx="41">
                        <c:v>11.945</c:v>
                      </c:pt>
                      <c:pt idx="42">
                        <c:v>12.09</c:v>
                      </c:pt>
                      <c:pt idx="43">
                        <c:v>12.234999999999999</c:v>
                      </c:pt>
                      <c:pt idx="44">
                        <c:v>12.38</c:v>
                      </c:pt>
                      <c:pt idx="45">
                        <c:v>12.525</c:v>
                      </c:pt>
                      <c:pt idx="46">
                        <c:v>12.67</c:v>
                      </c:pt>
                      <c:pt idx="47">
                        <c:v>12.815</c:v>
                      </c:pt>
                      <c:pt idx="48">
                        <c:v>12.96</c:v>
                      </c:pt>
                      <c:pt idx="49">
                        <c:v>13.105</c:v>
                      </c:pt>
                      <c:pt idx="50">
                        <c:v>13.25</c:v>
                      </c:pt>
                      <c:pt idx="51">
                        <c:v>13.395</c:v>
                      </c:pt>
                      <c:pt idx="52">
                        <c:v>13.54</c:v>
                      </c:pt>
                      <c:pt idx="53">
                        <c:v>13.685</c:v>
                      </c:pt>
                      <c:pt idx="54">
                        <c:v>13.83</c:v>
                      </c:pt>
                      <c:pt idx="55">
                        <c:v>13.975</c:v>
                      </c:pt>
                      <c:pt idx="56">
                        <c:v>14.12</c:v>
                      </c:pt>
                      <c:pt idx="57">
                        <c:v>14.265000000000001</c:v>
                      </c:pt>
                      <c:pt idx="58">
                        <c:v>14.41</c:v>
                      </c:pt>
                      <c:pt idx="59">
                        <c:v>14.555</c:v>
                      </c:pt>
                      <c:pt idx="60">
                        <c:v>14.7</c:v>
                      </c:pt>
                      <c:pt idx="61">
                        <c:v>14.845000000000001</c:v>
                      </c:pt>
                      <c:pt idx="62">
                        <c:v>14.99</c:v>
                      </c:pt>
                      <c:pt idx="63">
                        <c:v>15.135</c:v>
                      </c:pt>
                      <c:pt idx="64">
                        <c:v>15.28</c:v>
                      </c:pt>
                      <c:pt idx="65">
                        <c:v>15.425000000000001</c:v>
                      </c:pt>
                      <c:pt idx="66">
                        <c:v>15.57</c:v>
                      </c:pt>
                      <c:pt idx="67">
                        <c:v>15.715</c:v>
                      </c:pt>
                      <c:pt idx="68">
                        <c:v>15.86</c:v>
                      </c:pt>
                      <c:pt idx="69">
                        <c:v>16.004999999999999</c:v>
                      </c:pt>
                      <c:pt idx="70">
                        <c:v>16.149999999999999</c:v>
                      </c:pt>
                      <c:pt idx="71">
                        <c:v>16.295000000000002</c:v>
                      </c:pt>
                      <c:pt idx="72">
                        <c:v>16.440000000000001</c:v>
                      </c:pt>
                      <c:pt idx="73">
                        <c:v>16.585000000000001</c:v>
                      </c:pt>
                      <c:pt idx="74">
                        <c:v>16.73</c:v>
                      </c:pt>
                      <c:pt idx="75">
                        <c:v>16.875</c:v>
                      </c:pt>
                      <c:pt idx="76">
                        <c:v>17.02</c:v>
                      </c:pt>
                      <c:pt idx="77">
                        <c:v>17.164999999999999</c:v>
                      </c:pt>
                      <c:pt idx="78">
                        <c:v>17.309999999999999</c:v>
                      </c:pt>
                      <c:pt idx="79">
                        <c:v>17.454999999999998</c:v>
                      </c:pt>
                      <c:pt idx="80">
                        <c:v>17.600000000000001</c:v>
                      </c:pt>
                      <c:pt idx="81">
                        <c:v>17.745000000000001</c:v>
                      </c:pt>
                      <c:pt idx="82">
                        <c:v>17.89</c:v>
                      </c:pt>
                      <c:pt idx="83">
                        <c:v>18.035</c:v>
                      </c:pt>
                      <c:pt idx="84">
                        <c:v>18.18</c:v>
                      </c:pt>
                      <c:pt idx="85">
                        <c:v>18.324999999999999</c:v>
                      </c:pt>
                      <c:pt idx="86">
                        <c:v>18.47</c:v>
                      </c:pt>
                      <c:pt idx="87">
                        <c:v>18.614999999999998</c:v>
                      </c:pt>
                      <c:pt idx="88">
                        <c:v>18.760000000000002</c:v>
                      </c:pt>
                      <c:pt idx="89">
                        <c:v>18.905000000000001</c:v>
                      </c:pt>
                      <c:pt idx="90">
                        <c:v>19.05</c:v>
                      </c:pt>
                      <c:pt idx="91">
                        <c:v>19.195</c:v>
                      </c:pt>
                      <c:pt idx="92">
                        <c:v>19.34</c:v>
                      </c:pt>
                      <c:pt idx="93">
                        <c:v>19.484999999999999</c:v>
                      </c:pt>
                      <c:pt idx="94">
                        <c:v>19.63</c:v>
                      </c:pt>
                      <c:pt idx="95">
                        <c:v>19.774999999999999</c:v>
                      </c:pt>
                      <c:pt idx="96">
                        <c:v>19.920000000000002</c:v>
                      </c:pt>
                      <c:pt idx="97">
                        <c:v>20.065000000000001</c:v>
                      </c:pt>
                      <c:pt idx="98">
                        <c:v>20.21</c:v>
                      </c:pt>
                      <c:pt idx="99">
                        <c:v>20.355</c:v>
                      </c:pt>
                      <c:pt idx="100">
                        <c:v>20.5</c:v>
                      </c:pt>
                      <c:pt idx="101">
                        <c:v>20.645</c:v>
                      </c:pt>
                      <c:pt idx="102">
                        <c:v>20.79</c:v>
                      </c:pt>
                      <c:pt idx="103">
                        <c:v>20.934999999999999</c:v>
                      </c:pt>
                      <c:pt idx="104">
                        <c:v>21.08</c:v>
                      </c:pt>
                      <c:pt idx="105">
                        <c:v>21.225000000000001</c:v>
                      </c:pt>
                      <c:pt idx="106">
                        <c:v>21.37</c:v>
                      </c:pt>
                      <c:pt idx="107">
                        <c:v>21.515000000000001</c:v>
                      </c:pt>
                      <c:pt idx="108">
                        <c:v>21.66</c:v>
                      </c:pt>
                      <c:pt idx="109">
                        <c:v>21.805</c:v>
                      </c:pt>
                      <c:pt idx="110">
                        <c:v>21.95</c:v>
                      </c:pt>
                      <c:pt idx="111">
                        <c:v>22.094999999999999</c:v>
                      </c:pt>
                      <c:pt idx="112">
                        <c:v>22.24</c:v>
                      </c:pt>
                      <c:pt idx="113">
                        <c:v>22.385000000000002</c:v>
                      </c:pt>
                      <c:pt idx="114">
                        <c:v>22.53</c:v>
                      </c:pt>
                      <c:pt idx="115">
                        <c:v>22.675000000000001</c:v>
                      </c:pt>
                      <c:pt idx="116">
                        <c:v>22.82</c:v>
                      </c:pt>
                      <c:pt idx="117">
                        <c:v>22.965</c:v>
                      </c:pt>
                      <c:pt idx="118">
                        <c:v>23.11</c:v>
                      </c:pt>
                      <c:pt idx="119">
                        <c:v>23.254999999999999</c:v>
                      </c:pt>
                      <c:pt idx="120">
                        <c:v>23.4</c:v>
                      </c:pt>
                      <c:pt idx="121">
                        <c:v>23.545000000000002</c:v>
                      </c:pt>
                      <c:pt idx="122">
                        <c:v>23.69</c:v>
                      </c:pt>
                      <c:pt idx="123">
                        <c:v>23.835000000000001</c:v>
                      </c:pt>
                      <c:pt idx="124">
                        <c:v>23.98</c:v>
                      </c:pt>
                      <c:pt idx="125">
                        <c:v>24.125</c:v>
                      </c:pt>
                      <c:pt idx="126">
                        <c:v>24.27</c:v>
                      </c:pt>
                      <c:pt idx="127">
                        <c:v>24.414999999999999</c:v>
                      </c:pt>
                      <c:pt idx="128">
                        <c:v>24.56</c:v>
                      </c:pt>
                      <c:pt idx="129">
                        <c:v>24.704999999999998</c:v>
                      </c:pt>
                      <c:pt idx="130">
                        <c:v>24.85</c:v>
                      </c:pt>
                      <c:pt idx="131">
                        <c:v>24.995000000000001</c:v>
                      </c:pt>
                      <c:pt idx="132">
                        <c:v>25.14</c:v>
                      </c:pt>
                      <c:pt idx="133">
                        <c:v>25.285</c:v>
                      </c:pt>
                      <c:pt idx="134">
                        <c:v>25.43</c:v>
                      </c:pt>
                      <c:pt idx="135">
                        <c:v>25.574999999999999</c:v>
                      </c:pt>
                      <c:pt idx="136">
                        <c:v>25.72</c:v>
                      </c:pt>
                      <c:pt idx="137">
                        <c:v>25.864999999999998</c:v>
                      </c:pt>
                      <c:pt idx="138">
                        <c:v>26.01</c:v>
                      </c:pt>
                      <c:pt idx="139">
                        <c:v>26.155000000000001</c:v>
                      </c:pt>
                      <c:pt idx="140">
                        <c:v>26.3</c:v>
                      </c:pt>
                      <c:pt idx="141">
                        <c:v>26.445</c:v>
                      </c:pt>
                      <c:pt idx="142">
                        <c:v>26.59</c:v>
                      </c:pt>
                      <c:pt idx="143">
                        <c:v>26.734999999999999</c:v>
                      </c:pt>
                      <c:pt idx="144">
                        <c:v>26.88</c:v>
                      </c:pt>
                      <c:pt idx="145">
                        <c:v>27.024999999999999</c:v>
                      </c:pt>
                      <c:pt idx="146">
                        <c:v>27.17</c:v>
                      </c:pt>
                      <c:pt idx="147">
                        <c:v>27.315000000000001</c:v>
                      </c:pt>
                      <c:pt idx="148">
                        <c:v>27.46</c:v>
                      </c:pt>
                      <c:pt idx="149">
                        <c:v>27.605</c:v>
                      </c:pt>
                      <c:pt idx="150">
                        <c:v>27.75</c:v>
                      </c:pt>
                      <c:pt idx="151">
                        <c:v>27.895</c:v>
                      </c:pt>
                      <c:pt idx="152">
                        <c:v>28.04</c:v>
                      </c:pt>
                      <c:pt idx="153">
                        <c:v>28.184999999999999</c:v>
                      </c:pt>
                      <c:pt idx="154">
                        <c:v>28.33</c:v>
                      </c:pt>
                      <c:pt idx="155">
                        <c:v>28.475000000000001</c:v>
                      </c:pt>
                      <c:pt idx="156">
                        <c:v>28.62</c:v>
                      </c:pt>
                      <c:pt idx="157">
                        <c:v>28.765000000000001</c:v>
                      </c:pt>
                      <c:pt idx="158">
                        <c:v>28.91</c:v>
                      </c:pt>
                      <c:pt idx="159">
                        <c:v>29.055</c:v>
                      </c:pt>
                      <c:pt idx="160">
                        <c:v>29.2</c:v>
                      </c:pt>
                      <c:pt idx="161">
                        <c:v>29.344999999999999</c:v>
                      </c:pt>
                      <c:pt idx="162">
                        <c:v>29.49</c:v>
                      </c:pt>
                      <c:pt idx="163">
                        <c:v>29.635000000000002</c:v>
                      </c:pt>
                      <c:pt idx="164">
                        <c:v>29.78</c:v>
                      </c:pt>
                      <c:pt idx="165">
                        <c:v>29.925000000000001</c:v>
                      </c:pt>
                      <c:pt idx="166">
                        <c:v>30.07</c:v>
                      </c:pt>
                      <c:pt idx="167">
                        <c:v>30.215</c:v>
                      </c:pt>
                      <c:pt idx="168">
                        <c:v>30.36</c:v>
                      </c:pt>
                      <c:pt idx="169">
                        <c:v>30.504999999999999</c:v>
                      </c:pt>
                      <c:pt idx="170">
                        <c:v>30.65</c:v>
                      </c:pt>
                      <c:pt idx="171">
                        <c:v>30.795000000000002</c:v>
                      </c:pt>
                      <c:pt idx="172">
                        <c:v>30.94</c:v>
                      </c:pt>
                      <c:pt idx="173">
                        <c:v>31.085000000000001</c:v>
                      </c:pt>
                      <c:pt idx="174">
                        <c:v>31.23</c:v>
                      </c:pt>
                      <c:pt idx="175">
                        <c:v>31.375</c:v>
                      </c:pt>
                      <c:pt idx="176">
                        <c:v>31.52</c:v>
                      </c:pt>
                      <c:pt idx="177">
                        <c:v>31.664999999999999</c:v>
                      </c:pt>
                      <c:pt idx="178">
                        <c:v>31.81</c:v>
                      </c:pt>
                      <c:pt idx="179">
                        <c:v>31.954999999999998</c:v>
                      </c:pt>
                      <c:pt idx="180">
                        <c:v>32.1</c:v>
                      </c:pt>
                      <c:pt idx="181">
                        <c:v>32.244999999999997</c:v>
                      </c:pt>
                      <c:pt idx="182">
                        <c:v>32.39</c:v>
                      </c:pt>
                      <c:pt idx="183">
                        <c:v>32.534999999999997</c:v>
                      </c:pt>
                      <c:pt idx="184">
                        <c:v>32.68</c:v>
                      </c:pt>
                      <c:pt idx="185">
                        <c:v>32.825000000000003</c:v>
                      </c:pt>
                      <c:pt idx="186">
                        <c:v>32.97</c:v>
                      </c:pt>
                      <c:pt idx="187">
                        <c:v>33.115000000000002</c:v>
                      </c:pt>
                      <c:pt idx="188">
                        <c:v>33.26</c:v>
                      </c:pt>
                      <c:pt idx="189">
                        <c:v>33.405000000000001</c:v>
                      </c:pt>
                      <c:pt idx="190">
                        <c:v>33.549999999999997</c:v>
                      </c:pt>
                      <c:pt idx="191">
                        <c:v>33.695</c:v>
                      </c:pt>
                      <c:pt idx="192">
                        <c:v>33.840000000000003</c:v>
                      </c:pt>
                      <c:pt idx="193">
                        <c:v>33.984999999999999</c:v>
                      </c:pt>
                      <c:pt idx="194">
                        <c:v>34.130000000000003</c:v>
                      </c:pt>
                      <c:pt idx="195">
                        <c:v>34.274999999999999</c:v>
                      </c:pt>
                      <c:pt idx="196">
                        <c:v>34.42</c:v>
                      </c:pt>
                      <c:pt idx="197">
                        <c:v>34.564999999999998</c:v>
                      </c:pt>
                      <c:pt idx="198">
                        <c:v>34.71</c:v>
                      </c:pt>
                      <c:pt idx="199">
                        <c:v>34.854999999999997</c:v>
                      </c:pt>
                      <c:pt idx="200">
                        <c:v>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306-40B9-83C9-78DC39DB0DBD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35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40265254948849455"/>
          <c:y val="0.58127405949256339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175372</xdr:colOff>
      <xdr:row>1</xdr:row>
      <xdr:rowOff>180975</xdr:rowOff>
    </xdr:from>
    <xdr:to>
      <xdr:col>5</xdr:col>
      <xdr:colOff>711753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256612</xdr:colOff>
      <xdr:row>33</xdr:row>
      <xdr:rowOff>173131</xdr:rowOff>
    </xdr:from>
    <xdr:to>
      <xdr:col>6</xdr:col>
      <xdr:colOff>52844</xdr:colOff>
      <xdr:row>48</xdr:row>
      <xdr:rowOff>58831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2</xdr:row>
      <xdr:rowOff>38100</xdr:rowOff>
    </xdr:from>
    <xdr:to>
      <xdr:col>21</xdr:col>
      <xdr:colOff>4101</xdr:colOff>
      <xdr:row>16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81</xdr:row>
      <xdr:rowOff>0</xdr:rowOff>
    </xdr:from>
    <xdr:to>
      <xdr:col>5</xdr:col>
      <xdr:colOff>726881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571500</xdr:colOff>
      <xdr:row>81</xdr:row>
      <xdr:rowOff>0</xdr:rowOff>
    </xdr:from>
    <xdr:to>
      <xdr:col>13</xdr:col>
      <xdr:colOff>31556</xdr:colOff>
      <xdr:row>81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188819</xdr:colOff>
      <xdr:row>148</xdr:row>
      <xdr:rowOff>81243</xdr:rowOff>
    </xdr:from>
    <xdr:to>
      <xdr:col>5</xdr:col>
      <xdr:colOff>724639</xdr:colOff>
      <xdr:row>162</xdr:row>
      <xdr:rowOff>157443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175372</xdr:colOff>
      <xdr:row>65</xdr:row>
      <xdr:rowOff>171450</xdr:rowOff>
    </xdr:from>
    <xdr:to>
      <xdr:col>5</xdr:col>
      <xdr:colOff>711753</xdr:colOff>
      <xdr:row>80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558</xdr:colOff>
      <xdr:row>66</xdr:row>
      <xdr:rowOff>0</xdr:rowOff>
    </xdr:from>
    <xdr:to>
      <xdr:col>13</xdr:col>
      <xdr:colOff>65732</xdr:colOff>
      <xdr:row>80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152400</xdr:colOff>
      <xdr:row>49</xdr:row>
      <xdr:rowOff>160999</xdr:rowOff>
    </xdr:from>
    <xdr:to>
      <xdr:col>5</xdr:col>
      <xdr:colOff>688220</xdr:colOff>
      <xdr:row>64</xdr:row>
      <xdr:rowOff>80317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585107</xdr:colOff>
      <xdr:row>17</xdr:row>
      <xdr:rowOff>137432</xdr:rowOff>
    </xdr:from>
    <xdr:to>
      <xdr:col>20</xdr:col>
      <xdr:colOff>594251</xdr:colOff>
      <xdr:row>32</xdr:row>
      <xdr:rowOff>23132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505946</xdr:colOff>
      <xdr:row>148</xdr:row>
      <xdr:rowOff>76200</xdr:rowOff>
    </xdr:from>
    <xdr:to>
      <xdr:col>12</xdr:col>
      <xdr:colOff>593531</xdr:colOff>
      <xdr:row>162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190500</xdr:colOff>
      <xdr:row>17</xdr:row>
      <xdr:rowOff>95250</xdr:rowOff>
    </xdr:from>
    <xdr:to>
      <xdr:col>5</xdr:col>
      <xdr:colOff>726881</xdr:colOff>
      <xdr:row>31</xdr:row>
      <xdr:rowOff>171450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99</xdr:row>
      <xdr:rowOff>14568</xdr:rowOff>
    </xdr:from>
    <xdr:to>
      <xdr:col>5</xdr:col>
      <xdr:colOff>688781</xdr:colOff>
      <xdr:row>113</xdr:row>
      <xdr:rowOff>90768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552450</xdr:colOff>
      <xdr:row>99</xdr:row>
      <xdr:rowOff>0</xdr:rowOff>
    </xdr:from>
    <xdr:to>
      <xdr:col>13</xdr:col>
      <xdr:colOff>34918</xdr:colOff>
      <xdr:row>113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17</xdr:row>
      <xdr:rowOff>95249</xdr:rowOff>
    </xdr:from>
    <xdr:to>
      <xdr:col>13</xdr:col>
      <xdr:colOff>74699</xdr:colOff>
      <xdr:row>31</xdr:row>
      <xdr:rowOff>171449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44443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582705</xdr:colOff>
      <xdr:row>49</xdr:row>
      <xdr:rowOff>190499</xdr:rowOff>
    </xdr:from>
    <xdr:to>
      <xdr:col>13</xdr:col>
      <xdr:colOff>65173</xdr:colOff>
      <xdr:row>64</xdr:row>
      <xdr:rowOff>109817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605117</xdr:colOff>
      <xdr:row>99</xdr:row>
      <xdr:rowOff>0</xdr:rowOff>
    </xdr:from>
    <xdr:to>
      <xdr:col>21</xdr:col>
      <xdr:colOff>9143</xdr:colOff>
      <xdr:row>113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5</xdr:col>
      <xdr:colOff>738654</xdr:colOff>
      <xdr:row>146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24279</xdr:colOff>
      <xdr:row>146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5</xdr:col>
      <xdr:colOff>738654</xdr:colOff>
      <xdr:row>130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24279</xdr:colOff>
      <xdr:row>130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6</xdr:col>
      <xdr:colOff>5782</xdr:colOff>
      <xdr:row>146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44443</xdr:colOff>
      <xdr:row>146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6</xdr:col>
      <xdr:colOff>5782</xdr:colOff>
      <xdr:row>130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494740</xdr:colOff>
      <xdr:row>115</xdr:row>
      <xdr:rowOff>141194</xdr:rowOff>
    </xdr:from>
    <xdr:to>
      <xdr:col>12</xdr:col>
      <xdr:colOff>582325</xdr:colOff>
      <xdr:row>130</xdr:row>
      <xdr:rowOff>26894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</xdr:col>
      <xdr:colOff>0</xdr:colOff>
      <xdr:row>1</xdr:row>
      <xdr:rowOff>122462</xdr:rowOff>
    </xdr:from>
    <xdr:to>
      <xdr:col>29</xdr:col>
      <xdr:colOff>345321</xdr:colOff>
      <xdr:row>16</xdr:row>
      <xdr:rowOff>8162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31</xdr:col>
      <xdr:colOff>9524</xdr:colOff>
      <xdr:row>1</xdr:row>
      <xdr:rowOff>140634</xdr:rowOff>
    </xdr:from>
    <xdr:to>
      <xdr:col>38</xdr:col>
      <xdr:colOff>354844</xdr:colOff>
      <xdr:row>16</xdr:row>
      <xdr:rowOff>26334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22</xdr:col>
      <xdr:colOff>0</xdr:colOff>
      <xdr:row>17</xdr:row>
      <xdr:rowOff>85725</xdr:rowOff>
    </xdr:from>
    <xdr:to>
      <xdr:col>29</xdr:col>
      <xdr:colOff>345321</xdr:colOff>
      <xdr:row>31</xdr:row>
      <xdr:rowOff>161925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589427</xdr:colOff>
      <xdr:row>17</xdr:row>
      <xdr:rowOff>90767</xdr:rowOff>
    </xdr:from>
    <xdr:to>
      <xdr:col>38</xdr:col>
      <xdr:colOff>329630</xdr:colOff>
      <xdr:row>31</xdr:row>
      <xdr:rowOff>166967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204508</xdr:colOff>
      <xdr:row>82</xdr:row>
      <xdr:rowOff>38100</xdr:rowOff>
    </xdr:from>
    <xdr:to>
      <xdr:col>6</xdr:col>
      <xdr:colOff>740</xdr:colOff>
      <xdr:row>96</xdr:row>
      <xdr:rowOff>114300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547688</xdr:colOff>
      <xdr:row>82</xdr:row>
      <xdr:rowOff>8404</xdr:rowOff>
    </xdr:from>
    <xdr:to>
      <xdr:col>13</xdr:col>
      <xdr:colOff>30156</xdr:colOff>
      <xdr:row>96</xdr:row>
      <xdr:rowOff>84604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586119</xdr:colOff>
      <xdr:row>81</xdr:row>
      <xdr:rowOff>174891</xdr:rowOff>
    </xdr:from>
    <xdr:to>
      <xdr:col>20</xdr:col>
      <xdr:colOff>595263</xdr:colOff>
      <xdr:row>96</xdr:row>
      <xdr:rowOff>60591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393446</xdr:colOff>
      <xdr:row>82</xdr:row>
      <xdr:rowOff>7845</xdr:rowOff>
    </xdr:from>
    <xdr:to>
      <xdr:col>29</xdr:col>
      <xdr:colOff>133649</xdr:colOff>
      <xdr:row>96</xdr:row>
      <xdr:rowOff>84045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0</xdr:colOff>
      <xdr:row>1</xdr:row>
      <xdr:rowOff>152400</xdr:rowOff>
    </xdr:from>
    <xdr:to>
      <xdr:col>13</xdr:col>
      <xdr:colOff>50606</xdr:colOff>
      <xdr:row>16</xdr:row>
      <xdr:rowOff>38100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981AFA3-3181-4A1B-BD2F-DBC863F6C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581025</xdr:colOff>
      <xdr:row>34</xdr:row>
      <xdr:rowOff>9525</xdr:rowOff>
    </xdr:from>
    <xdr:to>
      <xdr:col>20</xdr:col>
      <xdr:colOff>584006</xdr:colOff>
      <xdr:row>48</xdr:row>
      <xdr:rowOff>85725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8322E7-1AF5-407F-BB7B-40D47F8DC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0</xdr:colOff>
      <xdr:row>34</xdr:row>
      <xdr:rowOff>0</xdr:rowOff>
    </xdr:from>
    <xdr:to>
      <xdr:col>29</xdr:col>
      <xdr:colOff>317306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A676911-0AD1-418A-9B57-86F6AAC72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0000-000004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0000-00000C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00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3" xr16:uid="{00000000-0016-0000-0000-000006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17" xr16:uid="{00000000-0016-0000-00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18" xr16:uid="{00000000-0016-0000-0000-000009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0000-000008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0000-000007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0000-000001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0000-00000E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0000-000002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16" xr16:uid="{00000000-0016-0000-0000-00000B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00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4" xr16:uid="{00000000-0016-0000-0000-00000A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300-000010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300-00000F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05"/>
  <sheetViews>
    <sheetView topLeftCell="A148" zoomScale="85" zoomScaleNormal="85" workbookViewId="0">
      <selection activeCell="C168" sqref="C168:F168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ht="12" customHeigh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5:15" s="4" customFormat="1" x14ac:dyDescent="0.25"/>
    <row r="82" spans="15:15" s="4" customFormat="1" x14ac:dyDescent="0.25"/>
    <row r="83" spans="15:15" s="4" customFormat="1" x14ac:dyDescent="0.25"/>
    <row r="84" spans="15:15" s="4" customFormat="1" x14ac:dyDescent="0.25"/>
    <row r="85" spans="15:15" s="4" customFormat="1" x14ac:dyDescent="0.25"/>
    <row r="86" spans="15:15" s="4" customFormat="1" x14ac:dyDescent="0.25"/>
    <row r="87" spans="15:15" s="4" customFormat="1" x14ac:dyDescent="0.25"/>
    <row r="88" spans="15:15" s="4" customFormat="1" x14ac:dyDescent="0.25"/>
    <row r="89" spans="15:15" s="4" customFormat="1" x14ac:dyDescent="0.25"/>
    <row r="90" spans="15:15" s="4" customFormat="1" x14ac:dyDescent="0.25">
      <c r="O90" s="33"/>
    </row>
    <row r="91" spans="15:15" s="4" customFormat="1" x14ac:dyDescent="0.25"/>
    <row r="92" spans="15:15" s="4" customFormat="1" x14ac:dyDescent="0.25"/>
    <row r="93" spans="15:15" s="4" customFormat="1" x14ac:dyDescent="0.25"/>
    <row r="94" spans="15:15" s="4" customFormat="1" x14ac:dyDescent="0.25"/>
    <row r="95" spans="15:15" s="4" customFormat="1" x14ac:dyDescent="0.25"/>
    <row r="96" spans="15:15" s="4" customFormat="1" x14ac:dyDescent="0.25"/>
    <row r="97" spans="10:10" s="4" customFormat="1" x14ac:dyDescent="0.25"/>
    <row r="98" spans="10:10" s="4" customFormat="1" x14ac:dyDescent="0.25">
      <c r="J98" s="34"/>
    </row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/>
    <row r="113" spans="10:19" s="4" customFormat="1" x14ac:dyDescent="0.25"/>
    <row r="114" spans="10:19" s="4" customFormat="1" x14ac:dyDescent="0.25"/>
    <row r="115" spans="10:19" s="4" customFormat="1" x14ac:dyDescent="0.25">
      <c r="J115" s="34"/>
    </row>
    <row r="116" spans="10:19" s="4" customFormat="1" x14ac:dyDescent="0.25"/>
    <row r="117" spans="10:19" s="4" customFormat="1" x14ac:dyDescent="0.25"/>
    <row r="118" spans="10:19" s="4" customFormat="1" x14ac:dyDescent="0.25"/>
    <row r="119" spans="10:19" s="4" customFormat="1" x14ac:dyDescent="0.25"/>
    <row r="120" spans="10:19" s="4" customFormat="1" x14ac:dyDescent="0.25"/>
    <row r="121" spans="10:19" s="4" customFormat="1" x14ac:dyDescent="0.25">
      <c r="O121" s="23"/>
      <c r="P121" s="21"/>
      <c r="Q121" s="21"/>
      <c r="R121" s="21"/>
      <c r="S121" s="21"/>
    </row>
    <row r="122" spans="10:19" s="4" customFormat="1" x14ac:dyDescent="0.25"/>
    <row r="123" spans="10:19" s="4" customFormat="1" x14ac:dyDescent="0.25"/>
    <row r="124" spans="10:19" s="4" customFormat="1" x14ac:dyDescent="0.25">
      <c r="O124" s="4" t="s">
        <v>193</v>
      </c>
    </row>
    <row r="125" spans="10:19" s="4" customFormat="1" x14ac:dyDescent="0.25"/>
    <row r="126" spans="10:19" s="4" customFormat="1" x14ac:dyDescent="0.25"/>
    <row r="127" spans="10:19" s="4" customFormat="1" x14ac:dyDescent="0.25"/>
    <row r="128" spans="10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/>
    <row r="132" spans="15:15" s="4" customFormat="1" x14ac:dyDescent="0.25"/>
    <row r="133" spans="15:15" s="4" customFormat="1" x14ac:dyDescent="0.25"/>
    <row r="134" spans="15:15" s="4" customFormat="1" x14ac:dyDescent="0.25">
      <c r="O134" s="49"/>
    </row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>
      <c r="O138" s="4" t="s">
        <v>194</v>
      </c>
    </row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x14ac:dyDescent="0.25"/>
    <row r="164" spans="1:38" s="4" customFormat="1" x14ac:dyDescent="0.25"/>
    <row r="165" spans="1:38" s="4" customFormat="1" x14ac:dyDescent="0.25"/>
    <row r="166" spans="1:38" s="4" customFormat="1" ht="15.75" thickBot="1" x14ac:dyDescent="0.3">
      <c r="A166" s="49"/>
      <c r="B166" s="49"/>
      <c r="C166" s="49"/>
      <c r="D166" s="52" t="s">
        <v>195</v>
      </c>
      <c r="E166" s="49"/>
      <c r="F166" s="49"/>
      <c r="G166" s="49"/>
      <c r="X166" s="49"/>
      <c r="Y166" s="49"/>
      <c r="Z166" s="49"/>
      <c r="AA166" s="52" t="s">
        <v>183</v>
      </c>
      <c r="AB166" s="49"/>
      <c r="AC166" s="49"/>
      <c r="AD166" s="49"/>
      <c r="AE166" s="53"/>
      <c r="AF166" s="49"/>
      <c r="AG166" s="49"/>
      <c r="AH166" s="49"/>
      <c r="AI166" s="52" t="s">
        <v>184</v>
      </c>
      <c r="AJ166" s="49"/>
      <c r="AK166" s="49"/>
    </row>
    <row r="167" spans="1:38" s="4" customFormat="1" ht="25.5" thickTop="1" thickBot="1" x14ac:dyDescent="0.3">
      <c r="A167" s="63" t="s">
        <v>170</v>
      </c>
      <c r="B167" s="64" t="s">
        <v>171</v>
      </c>
      <c r="C167" s="64" t="s">
        <v>172</v>
      </c>
      <c r="D167" s="64" t="s">
        <v>173</v>
      </c>
      <c r="E167" s="64" t="s">
        <v>174</v>
      </c>
      <c r="F167" s="64" t="s">
        <v>175</v>
      </c>
      <c r="G167" s="65" t="s">
        <v>176</v>
      </c>
      <c r="X167" s="54" t="s">
        <v>170</v>
      </c>
      <c r="Y167" s="55" t="s">
        <v>171</v>
      </c>
      <c r="Z167" s="55" t="s">
        <v>172</v>
      </c>
      <c r="AA167" s="55" t="s">
        <v>173</v>
      </c>
      <c r="AB167" s="55" t="s">
        <v>174</v>
      </c>
      <c r="AC167" s="55" t="s">
        <v>175</v>
      </c>
      <c r="AD167" s="56" t="s">
        <v>176</v>
      </c>
      <c r="AE167" s="53"/>
      <c r="AF167" s="54" t="s">
        <v>170</v>
      </c>
      <c r="AG167" s="55" t="s">
        <v>171</v>
      </c>
      <c r="AH167" s="55" t="s">
        <v>172</v>
      </c>
      <c r="AI167" s="55" t="s">
        <v>173</v>
      </c>
      <c r="AJ167" s="55" t="s">
        <v>174</v>
      </c>
      <c r="AK167" s="55" t="s">
        <v>175</v>
      </c>
      <c r="AL167" s="56" t="s">
        <v>176</v>
      </c>
    </row>
    <row r="168" spans="1:38" s="4" customFormat="1" ht="16.5" thickTop="1" thickBot="1" x14ac:dyDescent="0.3">
      <c r="A168" s="93" t="s">
        <v>288</v>
      </c>
      <c r="B168" s="67" t="s">
        <v>290</v>
      </c>
      <c r="C168" s="67" t="str">
        <f>TEXT(Z168,"#")&amp;" ("&amp;TEXT(AH168,"#"&amp;")")</f>
        <v>35 (33)</v>
      </c>
      <c r="D168" s="67" t="str">
        <f t="shared" ref="D168" si="0">TEXT(AA168,"#")&amp;" ("&amp;TEXT(AI168,"#"&amp;")")</f>
        <v>64 (57)</v>
      </c>
      <c r="E168" s="67" t="str">
        <f t="shared" ref="E168" si="1">TEXT(AB168,"#")&amp;" ("&amp;TEXT(AJ168,"#"&amp;")")</f>
        <v>57 (59)</v>
      </c>
      <c r="F168" s="67" t="str">
        <f t="shared" ref="F168" si="2">TEXT(AC168,"#")&amp;" ("&amp;TEXT(AK168,"#"&amp;")")</f>
        <v>91 (73)</v>
      </c>
      <c r="G168" s="67" t="s">
        <v>285</v>
      </c>
      <c r="X168" s="94" t="s">
        <v>288</v>
      </c>
      <c r="Y168" s="91"/>
      <c r="Z168" s="58">
        <f>ABS(Isolations!J3)</f>
        <v>34.574247711111106</v>
      </c>
      <c r="AA168" s="91">
        <f>ABS('LO Harm-A'!I2)</f>
        <v>63.901649244897946</v>
      </c>
      <c r="AB168" s="91">
        <f>ABS('LO Harm-A'!M2)</f>
        <v>57.301270571428581</v>
      </c>
      <c r="AC168" s="91">
        <f>ABS('LO Harm-A'!Q2)</f>
        <v>91.226835714285741</v>
      </c>
      <c r="AD168" s="92">
        <f>ABS('LO Harm-A'!U2)</f>
        <v>72.989541510204063</v>
      </c>
      <c r="AE168" s="53"/>
      <c r="AF168" s="90"/>
      <c r="AG168" s="91"/>
      <c r="AH168" s="58">
        <f>ABS(Isolations!H3)</f>
        <v>33.225384866666658</v>
      </c>
      <c r="AI168" s="91">
        <f>ABS('LO Harm-B'!I2)</f>
        <v>57.334333326530633</v>
      </c>
      <c r="AJ168" s="91">
        <f>ABS('LO Harm-B'!M2)</f>
        <v>58.616840265306116</v>
      </c>
      <c r="AK168" s="91">
        <f>ABS('LO Harm-B'!Q2)</f>
        <v>72.623837755102045</v>
      </c>
      <c r="AL168" s="92">
        <f>ABS('LO Harm-B'!U2)</f>
        <v>67.889815979591816</v>
      </c>
    </row>
    <row r="169" spans="1:38" s="4" customFormat="1" ht="15.75" thickBot="1" x14ac:dyDescent="0.3">
      <c r="A169" s="66" t="s">
        <v>177</v>
      </c>
      <c r="B169" s="67" t="str">
        <f>TEXT(Y169,"#")&amp;" ("&amp;TEXT(AG169,"#"&amp;")")</f>
        <v>27 (24)</v>
      </c>
      <c r="C169" s="68" t="s">
        <v>178</v>
      </c>
      <c r="D169" s="67" t="str">
        <f t="shared" ref="D169:G173" si="3">TEXT(AA169,"#")&amp;" ("&amp;TEXT(AI169,"#"&amp;")")</f>
        <v>30 (36)</v>
      </c>
      <c r="E169" s="67" t="str">
        <f t="shared" si="3"/>
        <v>13 (13)</v>
      </c>
      <c r="F169" s="67" t="str">
        <f t="shared" si="3"/>
        <v>41 (42)</v>
      </c>
      <c r="G169" s="67" t="str">
        <f t="shared" si="3"/>
        <v>29 (31)</v>
      </c>
      <c r="X169" s="57" t="s">
        <v>177</v>
      </c>
      <c r="Y169" s="58">
        <f>'5Rx0L'!H7</f>
        <v>26.977086578947372</v>
      </c>
      <c r="Z169" s="58" t="s">
        <v>178</v>
      </c>
      <c r="AA169" s="58">
        <f>'5Rx5L'!H7</f>
        <v>30.454541263157893</v>
      </c>
      <c r="AB169" s="58">
        <f>'5Rx5L'!H31</f>
        <v>13.044046784210527</v>
      </c>
      <c r="AC169" s="58">
        <f>'5Rx5L'!H55</f>
        <v>40.740191526315783</v>
      </c>
      <c r="AD169" s="59">
        <f>'5Rx5L'!H79</f>
        <v>28.561707263157899</v>
      </c>
      <c r="AE169" s="53"/>
      <c r="AF169" s="57" t="s">
        <v>177</v>
      </c>
      <c r="AG169" s="58">
        <f>'5Rx0L'!P7</f>
        <v>23.870533894736845</v>
      </c>
      <c r="AH169" s="58" t="s">
        <v>178</v>
      </c>
      <c r="AI169" s="58">
        <f>'5Rx5L'!P7</f>
        <v>36.205215684210522</v>
      </c>
      <c r="AJ169" s="58">
        <f>'5Rx5L'!P31</f>
        <v>13.027140231578947</v>
      </c>
      <c r="AK169" s="58">
        <f>'5Rx5L'!P55</f>
        <v>41.784912105263153</v>
      </c>
      <c r="AL169" s="59">
        <f>'5Rx5L'!P79</f>
        <v>31.33776031578947</v>
      </c>
    </row>
    <row r="170" spans="1:38" s="4" customFormat="1" ht="15.75" thickBot="1" x14ac:dyDescent="0.3">
      <c r="A170" s="66" t="s">
        <v>179</v>
      </c>
      <c r="B170" s="67" t="str">
        <f>TEXT(Y170,"#")&amp;" ("&amp;TEXT(AG170,"#"&amp;")")</f>
        <v>72 (80)</v>
      </c>
      <c r="C170" s="67" t="str">
        <f>TEXT(Z170,"#")&amp;" ("&amp;TEXT(AH170,"#"&amp;")")</f>
        <v>57 (40)</v>
      </c>
      <c r="D170" s="67" t="str">
        <f t="shared" si="3"/>
        <v>67 (65)</v>
      </c>
      <c r="E170" s="67" t="str">
        <f t="shared" si="3"/>
        <v>57 (47)</v>
      </c>
      <c r="F170" s="67" t="str">
        <f t="shared" si="3"/>
        <v>64 (71)</v>
      </c>
      <c r="G170" s="67" t="str">
        <f>TEXT(AD170,"#")&amp;" ("&amp;TEXT(AL170,"#"&amp;")")</f>
        <v>51 (49)</v>
      </c>
      <c r="X170" s="57" t="s">
        <v>179</v>
      </c>
      <c r="Y170" s="58">
        <f>'5Rx0L'!H31</f>
        <v>72.144923368421047</v>
      </c>
      <c r="Z170" s="58">
        <f>'5Rx5L'!H103</f>
        <v>56.991232631578946</v>
      </c>
      <c r="AA170" s="58">
        <f>'2Rx2L'!G3</f>
        <v>67.281501858585855</v>
      </c>
      <c r="AB170" s="58">
        <f>'5Rx5L'!H151</f>
        <v>56.603825315789479</v>
      </c>
      <c r="AC170" s="58">
        <f>'5Rx5L'!H175</f>
        <v>64.101592578947361</v>
      </c>
      <c r="AD170" s="59">
        <f>'5Rx5L'!H199</f>
        <v>51.31040710526316</v>
      </c>
      <c r="AE170" s="53"/>
      <c r="AF170" s="57" t="s">
        <v>179</v>
      </c>
      <c r="AG170" s="58">
        <f>'5Rx0L'!P31</f>
        <v>79.715185315789483</v>
      </c>
      <c r="AH170" s="58">
        <f>'5Rx5L'!P103</f>
        <v>39.577626315789473</v>
      </c>
      <c r="AI170" s="58">
        <f>'2Rx2L'!O3</f>
        <v>65.27620403030302</v>
      </c>
      <c r="AJ170" s="58">
        <f>'5Rx5L'!P151</f>
        <v>46.594063315789469</v>
      </c>
      <c r="AK170" s="58">
        <f>'5Rx5L'!P175</f>
        <v>71.00042894736842</v>
      </c>
      <c r="AL170" s="59">
        <f>'5Rx5L'!P199</f>
        <v>48.831789263157887</v>
      </c>
    </row>
    <row r="171" spans="1:38" s="4" customFormat="1" ht="15.75" thickBot="1" x14ac:dyDescent="0.3">
      <c r="A171" s="66" t="s">
        <v>180</v>
      </c>
      <c r="B171" s="67" t="str">
        <f>TEXT(Y171,"#")&amp;" ("&amp;TEXT(AG171,"#"&amp;")")</f>
        <v>86 (92)</v>
      </c>
      <c r="C171" s="67" t="str">
        <f>TEXT(Z171,"#")&amp;" ("&amp;TEXT(AH171,"#"&amp;")")</f>
        <v>48 (48)</v>
      </c>
      <c r="D171" s="67" t="str">
        <f t="shared" si="3"/>
        <v>68 (85)</v>
      </c>
      <c r="E171" s="67" t="str">
        <f t="shared" si="3"/>
        <v>57 (58)</v>
      </c>
      <c r="F171" s="67" t="str">
        <f t="shared" si="3"/>
        <v>64 (78)</v>
      </c>
      <c r="G171" s="67" t="str">
        <f t="shared" si="3"/>
        <v>53 (58)</v>
      </c>
      <c r="X171" s="57" t="s">
        <v>180</v>
      </c>
      <c r="Y171" s="58">
        <f>'5Rx0L'!H55</f>
        <v>86.218690736842106</v>
      </c>
      <c r="Z171" s="58">
        <f>'5Rx5L'!H223</f>
        <v>48.01129447368421</v>
      </c>
      <c r="AA171" s="58">
        <f>'5Rx5L'!H247</f>
        <v>68.382947736842084</v>
      </c>
      <c r="AB171" s="58">
        <f>'5Rx5L'!H271</f>
        <v>57.29863447368421</v>
      </c>
      <c r="AC171" s="58">
        <f>'5Rx5L'!H295</f>
        <v>63.849821578947363</v>
      </c>
      <c r="AD171" s="59">
        <f>'5Rx5L'!H319</f>
        <v>53.218846421052632</v>
      </c>
      <c r="AE171" s="53"/>
      <c r="AF171" s="57" t="s">
        <v>180</v>
      </c>
      <c r="AG171" s="58">
        <f>'5Rx0L'!P55</f>
        <v>91.89721589473686</v>
      </c>
      <c r="AH171" s="58">
        <f>'5Rx5L'!P223</f>
        <v>48.241106421052628</v>
      </c>
      <c r="AI171" s="58">
        <f>'5Rx5L'!P247</f>
        <v>85.024372263157886</v>
      </c>
      <c r="AJ171" s="58">
        <f>'5Rx5L'!P271</f>
        <v>57.802818789473683</v>
      </c>
      <c r="AK171" s="58">
        <f>'5Rx5L'!P295</f>
        <v>78.444290315789488</v>
      </c>
      <c r="AL171" s="59">
        <f>'5Rx5L'!P319</f>
        <v>57.762363315789479</v>
      </c>
    </row>
    <row r="172" spans="1:38" s="4" customFormat="1" ht="15.75" thickBot="1" x14ac:dyDescent="0.3">
      <c r="A172" s="66" t="s">
        <v>181</v>
      </c>
      <c r="B172" s="67" t="str">
        <f>TEXT(Y172,"#")&amp;" ("&amp;TEXT(AG172,"#"&amp;")")</f>
        <v>109 (122)</v>
      </c>
      <c r="C172" s="67" t="str">
        <f>TEXT(Z172,"#")&amp;" ("&amp;TEXT(AH172,"#"&amp;")")</f>
        <v>95 (87)</v>
      </c>
      <c r="D172" s="67" t="str">
        <f t="shared" si="3"/>
        <v>96 (94)</v>
      </c>
      <c r="E172" s="67" t="str">
        <f>TEXT(AB172,"#")&amp;" ("&amp;TEXT(AJ172,"#"&amp;")")</f>
        <v>100 (85)</v>
      </c>
      <c r="F172" s="67" t="str">
        <f t="shared" si="3"/>
        <v>101 (99)</v>
      </c>
      <c r="G172" s="67" t="str">
        <f t="shared" si="3"/>
        <v>99 (84)</v>
      </c>
      <c r="X172" s="57" t="s">
        <v>181</v>
      </c>
      <c r="Y172" s="58">
        <f>'5Rx0L'!H79</f>
        <v>109.05839636842106</v>
      </c>
      <c r="Z172" s="58">
        <f>'5Rx5L'!H343</f>
        <v>94.565021526315789</v>
      </c>
      <c r="AA172" s="58">
        <f>'5Rx5L'!H367</f>
        <v>96.15965910526316</v>
      </c>
      <c r="AB172" s="58">
        <f>'5Rx5L'!H391</f>
        <v>100.01515410526315</v>
      </c>
      <c r="AC172" s="58">
        <f>'5Rx5L'!H415</f>
        <v>101.3684587368421</v>
      </c>
      <c r="AD172" s="59">
        <f>'5Rx5L'!H439</f>
        <v>99.049080210526313</v>
      </c>
      <c r="AE172" s="53"/>
      <c r="AF172" s="57" t="s">
        <v>181</v>
      </c>
      <c r="AG172" s="58">
        <f>'5Rx0L'!P79</f>
        <v>122.08941652631579</v>
      </c>
      <c r="AH172" s="58">
        <f>'5Rx5L'!P343</f>
        <v>87.027468105263168</v>
      </c>
      <c r="AI172" s="58">
        <f>'5Rx5L'!P367</f>
        <v>93.889055526315786</v>
      </c>
      <c r="AJ172" s="58">
        <f>'5Rx5L'!P391</f>
        <v>85.374026263157873</v>
      </c>
      <c r="AK172" s="58">
        <f>'5Rx5L'!P415</f>
        <v>99.323653578947372</v>
      </c>
      <c r="AL172" s="59">
        <f>'5Rx5L'!P439</f>
        <v>83.864576157894732</v>
      </c>
    </row>
    <row r="173" spans="1:38" s="4" customFormat="1" ht="15.75" thickBot="1" x14ac:dyDescent="0.3">
      <c r="A173" s="69" t="s">
        <v>182</v>
      </c>
      <c r="B173" s="67" t="s">
        <v>285</v>
      </c>
      <c r="C173" s="67" t="str">
        <f>TEXT(Z173,"#")&amp;" ("&amp;TEXT(AH173,"#"&amp;")")</f>
        <v>92 (91)</v>
      </c>
      <c r="D173" s="67" t="str">
        <f t="shared" si="3"/>
        <v>90 (101)</v>
      </c>
      <c r="E173" s="67" t="str">
        <f t="shared" si="3"/>
        <v>93 (103)</v>
      </c>
      <c r="F173" s="67" t="str">
        <f t="shared" si="3"/>
        <v>105 (117)</v>
      </c>
      <c r="G173" s="67" t="str">
        <f t="shared" si="3"/>
        <v>98 (99)</v>
      </c>
      <c r="X173" s="60" t="s">
        <v>182</v>
      </c>
      <c r="Y173" s="61">
        <f>'5Rx0L'!H103</f>
        <v>112.74773863157895</v>
      </c>
      <c r="Z173" s="61">
        <f>'5Rx5L'!H463</f>
        <v>92.11825984210526</v>
      </c>
      <c r="AA173" s="61">
        <f>'5Rx5L'!H487</f>
        <v>89.801008894736839</v>
      </c>
      <c r="AB173" s="61">
        <f>'5Rx5L'!H511</f>
        <v>92.825433210526313</v>
      </c>
      <c r="AC173" s="61">
        <f>'5Rx5L'!H535</f>
        <v>104.93131815789474</v>
      </c>
      <c r="AD173" s="62">
        <f>'5Rx5L'!H559</f>
        <v>97.524976842105247</v>
      </c>
      <c r="AE173" s="53"/>
      <c r="AF173" s="60" t="s">
        <v>182</v>
      </c>
      <c r="AG173" s="61">
        <f>'5Rx0L'!P103</f>
        <v>138.48664663157894</v>
      </c>
      <c r="AH173" s="61">
        <f>'5Rx5L'!P463</f>
        <v>90.940106684210519</v>
      </c>
      <c r="AI173" s="61">
        <f>'5Rx5L'!P487</f>
        <v>100.73213521052632</v>
      </c>
      <c r="AJ173" s="61">
        <f>'5Rx5L'!P511</f>
        <v>102.87293289473685</v>
      </c>
      <c r="AK173" s="61">
        <f>'5Rx5L'!P535</f>
        <v>117.11544336842105</v>
      </c>
      <c r="AL173" s="62">
        <f>'5Rx5L'!P559</f>
        <v>98.816864157894742</v>
      </c>
    </row>
    <row r="174" spans="1:38" s="4" customFormat="1" ht="15.75" thickTop="1" x14ac:dyDescent="0.25">
      <c r="A174" s="49"/>
      <c r="B174" s="49"/>
      <c r="C174" s="49"/>
      <c r="D174" s="49"/>
      <c r="E174" s="49"/>
      <c r="F174" s="49"/>
      <c r="G174" s="49"/>
      <c r="X174" s="49"/>
      <c r="Y174" s="49"/>
      <c r="Z174" s="49"/>
      <c r="AA174" s="49"/>
      <c r="AB174" s="49"/>
      <c r="AC174" s="49"/>
      <c r="AD174" s="49"/>
      <c r="AE174" s="53"/>
      <c r="AF174" s="49"/>
      <c r="AG174" s="49"/>
      <c r="AH174" s="49"/>
      <c r="AI174" s="49"/>
      <c r="AJ174" s="49"/>
      <c r="AK174" s="49"/>
      <c r="AL174" s="49"/>
    </row>
    <row r="175" spans="1:38" s="4" customFormat="1" x14ac:dyDescent="0.25">
      <c r="A175" s="49"/>
      <c r="B175" s="49"/>
      <c r="C175" s="49"/>
      <c r="D175" s="49"/>
      <c r="E175" s="49"/>
      <c r="F175" s="49"/>
      <c r="G175" s="49"/>
      <c r="X175" s="49"/>
      <c r="Y175" s="49"/>
      <c r="Z175" s="49"/>
      <c r="AA175" s="49"/>
      <c r="AB175" s="49"/>
      <c r="AC175" s="49"/>
      <c r="AD175" s="49"/>
      <c r="AE175" s="53"/>
      <c r="AF175" s="49"/>
      <c r="AG175" s="49"/>
      <c r="AH175" s="49"/>
      <c r="AI175" s="49"/>
      <c r="AJ175" s="49"/>
      <c r="AK175" s="49"/>
      <c r="AL175" s="49"/>
    </row>
    <row r="176" spans="1:38" s="4" customFormat="1" x14ac:dyDescent="0.25">
      <c r="A176" s="49"/>
      <c r="B176" s="49"/>
      <c r="C176" s="49"/>
      <c r="D176" s="49"/>
      <c r="E176" s="49"/>
      <c r="F176" s="49"/>
      <c r="G176" s="49"/>
      <c r="X176" s="49"/>
      <c r="Y176" s="49"/>
      <c r="Z176" s="49"/>
      <c r="AA176" s="49"/>
      <c r="AB176" s="49"/>
      <c r="AC176" s="49"/>
      <c r="AD176" s="49"/>
      <c r="AE176" s="53"/>
      <c r="AF176" s="49"/>
      <c r="AG176" s="49"/>
      <c r="AH176" s="49"/>
      <c r="AI176" s="49"/>
      <c r="AJ176" s="49"/>
      <c r="AK176" s="49"/>
      <c r="AL176" s="49"/>
    </row>
    <row r="177" spans="1:38" s="4" customFormat="1" ht="15.75" thickBot="1" x14ac:dyDescent="0.3">
      <c r="A177" s="49"/>
      <c r="B177" s="49"/>
      <c r="C177" s="49"/>
      <c r="D177" s="52" t="s">
        <v>196</v>
      </c>
      <c r="E177" s="49"/>
      <c r="F177" s="49"/>
      <c r="G177" s="49"/>
      <c r="X177" s="49"/>
      <c r="Y177" s="49"/>
      <c r="Z177" s="49"/>
      <c r="AA177" s="52" t="s">
        <v>191</v>
      </c>
      <c r="AB177" s="49"/>
      <c r="AC177" s="49"/>
      <c r="AD177" s="49"/>
      <c r="AE177" s="53"/>
      <c r="AF177" s="49"/>
      <c r="AG177" s="49"/>
      <c r="AH177" s="49"/>
      <c r="AI177" s="52" t="s">
        <v>192</v>
      </c>
      <c r="AJ177" s="49"/>
      <c r="AK177" s="49"/>
      <c r="AL177" s="49"/>
    </row>
    <row r="178" spans="1:38" s="4" customFormat="1" ht="25.5" thickTop="1" thickBot="1" x14ac:dyDescent="0.3">
      <c r="A178" s="63" t="s">
        <v>190</v>
      </c>
      <c r="B178" s="64" t="s">
        <v>171</v>
      </c>
      <c r="C178" s="64" t="s">
        <v>172</v>
      </c>
      <c r="D178" s="64" t="s">
        <v>173</v>
      </c>
      <c r="E178" s="64" t="s">
        <v>174</v>
      </c>
      <c r="F178" s="64" t="s">
        <v>175</v>
      </c>
      <c r="G178" s="65" t="s">
        <v>176</v>
      </c>
      <c r="X178" s="54" t="s">
        <v>190</v>
      </c>
      <c r="Y178" s="55" t="s">
        <v>171</v>
      </c>
      <c r="Z178" s="55" t="s">
        <v>172</v>
      </c>
      <c r="AA178" s="55" t="s">
        <v>173</v>
      </c>
      <c r="AB178" s="55" t="s">
        <v>174</v>
      </c>
      <c r="AC178" s="55" t="s">
        <v>175</v>
      </c>
      <c r="AD178" s="56" t="s">
        <v>176</v>
      </c>
      <c r="AE178" s="53"/>
      <c r="AF178" s="54" t="s">
        <v>190</v>
      </c>
      <c r="AG178" s="55" t="s">
        <v>171</v>
      </c>
      <c r="AH178" s="55" t="s">
        <v>172</v>
      </c>
      <c r="AI178" s="55" t="s">
        <v>173</v>
      </c>
      <c r="AJ178" s="55" t="s">
        <v>174</v>
      </c>
      <c r="AK178" s="55" t="s">
        <v>175</v>
      </c>
      <c r="AL178" s="56" t="s">
        <v>176</v>
      </c>
    </row>
    <row r="179" spans="1:38" s="4" customFormat="1" ht="16.5" thickTop="1" thickBot="1" x14ac:dyDescent="0.3">
      <c r="A179" s="93" t="s">
        <v>289</v>
      </c>
      <c r="B179" s="67" t="s">
        <v>290</v>
      </c>
      <c r="C179" s="67" t="str">
        <f>TEXT(Z179,"#")&amp;" ("&amp;TEXT(AH179,"#"&amp;")")</f>
        <v>35 (33)</v>
      </c>
      <c r="D179" s="67" t="str">
        <f t="shared" ref="D179" si="4">TEXT(AA179,"#")&amp;" ("&amp;TEXT(AI179,"#"&amp;")")</f>
        <v>41 (33)</v>
      </c>
      <c r="E179" s="67" t="str">
        <f t="shared" ref="E179" si="5">TEXT(AB179,"#")&amp;" ("&amp;TEXT(AJ179,"#"&amp;")")</f>
        <v>56 (58)</v>
      </c>
      <c r="F179" s="67" t="str">
        <f t="shared" ref="F179" si="6">TEXT(AC179,"#")&amp;" ("&amp;TEXT(AK179,"#"&amp;")")</f>
        <v>67 (43)</v>
      </c>
      <c r="G179" s="67" t="s">
        <v>285</v>
      </c>
      <c r="X179" s="94" t="s">
        <v>289</v>
      </c>
      <c r="Y179" s="91"/>
      <c r="Z179" s="58">
        <f>ABS(Isolations!J3)</f>
        <v>34.574247711111106</v>
      </c>
      <c r="AA179" s="91">
        <f>ABS('LO Harm-A'!J2)</f>
        <v>40.96673479591837</v>
      </c>
      <c r="AB179" s="91">
        <f>ABS('LO Harm-A'!N2)</f>
        <v>55.661531408163285</v>
      </c>
      <c r="AC179" s="91">
        <f>ABS('LO Harm-A'!R2)</f>
        <v>67.078726367346931</v>
      </c>
      <c r="AD179" s="92">
        <f>ABS('LO Harm-A'!V2)</f>
        <v>76.941976673469398</v>
      </c>
      <c r="AE179" s="53"/>
      <c r="AF179" s="90"/>
      <c r="AG179" s="91"/>
      <c r="AH179" s="58">
        <f>ABS(Isolations!T3)</f>
        <v>33.209394122222207</v>
      </c>
      <c r="AI179" s="91">
        <f>ABS('LO Harm-B'!J2)</f>
        <v>32.938914938775504</v>
      </c>
      <c r="AJ179" s="91">
        <f>ABS('LO Harm-B'!N2)</f>
        <v>57.626800551020402</v>
      </c>
      <c r="AK179" s="91">
        <f>ABS('LO Harm-B'!R2)</f>
        <v>42.850349999999992</v>
      </c>
      <c r="AL179" s="92">
        <f>ABS('LO Harm-B'!V2)</f>
        <v>64.73634044897959</v>
      </c>
    </row>
    <row r="180" spans="1:38" s="4" customFormat="1" ht="15.75" thickBot="1" x14ac:dyDescent="0.3">
      <c r="A180" s="66" t="s">
        <v>185</v>
      </c>
      <c r="B180" s="67" t="str">
        <f>TEXT(Y180,"#")&amp;" ("&amp;TEXT(AG180,"#"&amp;")")</f>
        <v>27 (24)</v>
      </c>
      <c r="C180" s="68" t="s">
        <v>178</v>
      </c>
      <c r="D180" s="67" t="str">
        <f t="shared" ref="D180:G184" si="7">TEXT(AA180,"#")&amp;" ("&amp;TEXT(AI180,"#"&amp;")")</f>
        <v>32 (38)</v>
      </c>
      <c r="E180" s="67" t="str">
        <f t="shared" si="7"/>
        <v>14 (12)</v>
      </c>
      <c r="F180" s="67" t="str">
        <f t="shared" si="7"/>
        <v>37 (38)</v>
      </c>
      <c r="G180" s="67" t="str">
        <f t="shared" si="7"/>
        <v>29 (25)</v>
      </c>
      <c r="X180" s="57" t="s">
        <v>185</v>
      </c>
      <c r="Y180" s="58">
        <f>'5Ix0L'!H7</f>
        <v>26.599507842105265</v>
      </c>
      <c r="Z180" s="58" t="s">
        <v>178</v>
      </c>
      <c r="AA180" s="58">
        <f>'5Ix5L'!H7</f>
        <v>31.808536684210527</v>
      </c>
      <c r="AB180" s="58">
        <f>'5Ix5L'!H31</f>
        <v>13.829012421052632</v>
      </c>
      <c r="AC180" s="58">
        <f>'5Ix5L'!H55</f>
        <v>36.620749368421052</v>
      </c>
      <c r="AD180" s="59">
        <f>'5Ix5L'!H79</f>
        <v>28.779695526315795</v>
      </c>
      <c r="AE180" s="53"/>
      <c r="AF180" s="57" t="s">
        <v>185</v>
      </c>
      <c r="AG180" s="58">
        <f>'5Ix0L'!P7</f>
        <v>24.027538421052633</v>
      </c>
      <c r="AH180" s="58" t="s">
        <v>178</v>
      </c>
      <c r="AI180" s="58">
        <f>'5Ix5L'!P7</f>
        <v>38.048549210526311</v>
      </c>
      <c r="AJ180" s="58">
        <f>'5Ix5L'!P31</f>
        <v>12.326396568421053</v>
      </c>
      <c r="AK180" s="58">
        <f>'5Ix5L'!P55</f>
        <v>38.093641631578954</v>
      </c>
      <c r="AL180" s="59">
        <f>'5Ix5L'!P79</f>
        <v>24.835390052631581</v>
      </c>
    </row>
    <row r="181" spans="1:38" s="4" customFormat="1" ht="15.75" thickBot="1" x14ac:dyDescent="0.3">
      <c r="A181" s="66" t="s">
        <v>186</v>
      </c>
      <c r="B181" s="67" t="str">
        <f>TEXT(Y181,"#")&amp;" ("&amp;TEXT(AG181,"#"&amp;")")</f>
        <v>63 (58)</v>
      </c>
      <c r="C181" s="67" t="str">
        <f>TEXT(Z181,"#")&amp;" ("&amp;TEXT(AH181,"#"&amp;")")</f>
        <v>65 (64)</v>
      </c>
      <c r="D181" s="67" t="str">
        <f t="shared" si="7"/>
        <v>49 (39)</v>
      </c>
      <c r="E181" s="67" t="str">
        <f t="shared" si="7"/>
        <v>57 (70)</v>
      </c>
      <c r="F181" s="67" t="str">
        <f t="shared" si="7"/>
        <v>58 (41)</v>
      </c>
      <c r="G181" s="67" t="str">
        <f t="shared" si="7"/>
        <v>66 (74)</v>
      </c>
      <c r="X181" s="57" t="s">
        <v>186</v>
      </c>
      <c r="Y181" s="58">
        <f>'5Ix0L'!H31</f>
        <v>62.904476894736852</v>
      </c>
      <c r="Z181" s="58">
        <f>'2Ix1L'!G3</f>
        <v>65.265421808080816</v>
      </c>
      <c r="AA181" s="58">
        <f>'5Ix5L'!H127</f>
        <v>48.668788315789477</v>
      </c>
      <c r="AB181" s="58">
        <f>'5Ix5L'!H151</f>
        <v>57.017904789473675</v>
      </c>
      <c r="AC181" s="58">
        <f>'5Ix5L'!H175</f>
        <v>57.574018368421058</v>
      </c>
      <c r="AD181" s="59">
        <f>'5Ix5L'!H199</f>
        <v>66.13954931578948</v>
      </c>
      <c r="AE181" s="53"/>
      <c r="AF181" s="57" t="s">
        <v>186</v>
      </c>
      <c r="AG181" s="58">
        <f>'5Ix0L'!P31</f>
        <v>57.770969263157895</v>
      </c>
      <c r="AH181" s="58">
        <f>'2Ix1L'!O3</f>
        <v>64.032651737373754</v>
      </c>
      <c r="AI181" s="58">
        <f>'5Ix5L'!P127</f>
        <v>39.026662421052627</v>
      </c>
      <c r="AJ181" s="58">
        <f>'5Ix5L'!P151</f>
        <v>69.771108526315786</v>
      </c>
      <c r="AK181" s="58">
        <f>'5Ix5L'!P175</f>
        <v>41.22439815789474</v>
      </c>
      <c r="AL181" s="59">
        <f>'5Ix5L'!P199</f>
        <v>73.99689784210527</v>
      </c>
    </row>
    <row r="182" spans="1:38" s="4" customFormat="1" ht="15.75" thickBot="1" x14ac:dyDescent="0.3">
      <c r="A182" s="66" t="s">
        <v>187</v>
      </c>
      <c r="B182" s="67" t="str">
        <f>TEXT(Y182,"#")&amp;" ("&amp;TEXT(AG182,"#"&amp;")")</f>
        <v>80 (87)</v>
      </c>
      <c r="C182" s="67" t="str">
        <f>TEXT(Z182,"#")&amp;" ("&amp;TEXT(AH182,"#"&amp;")")</f>
        <v>56 (55)</v>
      </c>
      <c r="D182" s="67" t="str">
        <f t="shared" si="7"/>
        <v>61 (73)</v>
      </c>
      <c r="E182" s="67" t="str">
        <f t="shared" si="7"/>
        <v>50 (46)</v>
      </c>
      <c r="F182" s="67" t="str">
        <f t="shared" si="7"/>
        <v>63 (78)</v>
      </c>
      <c r="G182" s="67" t="str">
        <f t="shared" si="7"/>
        <v>56 (51)</v>
      </c>
      <c r="X182" s="57" t="s">
        <v>187</v>
      </c>
      <c r="Y182" s="58">
        <f>'5Ix0L'!H55</f>
        <v>80.125647368421028</v>
      </c>
      <c r="Z182" s="58">
        <f>'5Ix5L'!H223</f>
        <v>55.560287736842099</v>
      </c>
      <c r="AA182" s="58">
        <f>'5Ix5L'!H247</f>
        <v>60.520857105263161</v>
      </c>
      <c r="AB182" s="58">
        <f>'5Ix5L'!H271</f>
        <v>49.512425842105266</v>
      </c>
      <c r="AC182" s="58">
        <f>'5Ix5L'!H295</f>
        <v>62.626498631578954</v>
      </c>
      <c r="AD182" s="59">
        <f>'5Ix5L'!H319</f>
        <v>55.544192263157896</v>
      </c>
      <c r="AE182" s="53"/>
      <c r="AF182" s="57" t="s">
        <v>187</v>
      </c>
      <c r="AG182" s="58">
        <f>'5Ix0L'!P55</f>
        <v>86.878442052631598</v>
      </c>
      <c r="AH182" s="58">
        <f>'5Ix5L'!P223</f>
        <v>55.472445736842097</v>
      </c>
      <c r="AI182" s="58">
        <f>'5Ix5L'!P247</f>
        <v>72.880679578947365</v>
      </c>
      <c r="AJ182" s="58">
        <f>'5Ix5L'!P271</f>
        <v>46.148660526315794</v>
      </c>
      <c r="AK182" s="58">
        <f>'5Ix5L'!P295</f>
        <v>77.533118473684212</v>
      </c>
      <c r="AL182" s="59">
        <f>'5Ix5L'!P319</f>
        <v>51.098343473684203</v>
      </c>
    </row>
    <row r="183" spans="1:38" s="4" customFormat="1" ht="15.75" thickBot="1" x14ac:dyDescent="0.3">
      <c r="A183" s="66" t="s">
        <v>188</v>
      </c>
      <c r="B183" s="67" t="str">
        <f>TEXT(Y183,"#")&amp;" ("&amp;TEXT(AG183,"#"&amp;")")</f>
        <v>99 (82)</v>
      </c>
      <c r="C183" s="67" t="str">
        <f>TEXT(Z183,"#")&amp;" ("&amp;TEXT(AH183,"#"&amp;")")</f>
        <v>101 (100)</v>
      </c>
      <c r="D183" s="67" t="str">
        <f t="shared" si="7"/>
        <v>92 (79)</v>
      </c>
      <c r="E183" s="67" t="str">
        <f t="shared" si="7"/>
        <v>90 (103)</v>
      </c>
      <c r="F183" s="67" t="str">
        <f t="shared" si="7"/>
        <v>77 (78)</v>
      </c>
      <c r="G183" s="67" t="str">
        <f t="shared" si="7"/>
        <v>98 (105)</v>
      </c>
      <c r="X183" s="57" t="s">
        <v>188</v>
      </c>
      <c r="Y183" s="58">
        <f>'5Ix0L'!H79</f>
        <v>99.495024000000001</v>
      </c>
      <c r="Z183" s="58">
        <f>'5Ix5L'!H343</f>
        <v>100.606562</v>
      </c>
      <c r="AA183" s="58">
        <f>'5Ix5L'!H367</f>
        <v>92.413729421052636</v>
      </c>
      <c r="AB183" s="58">
        <f>'5Ix5L'!H391</f>
        <v>90.266402526315801</v>
      </c>
      <c r="AC183" s="58">
        <f>'5Ix5L'!H415</f>
        <v>77.238921315789469</v>
      </c>
      <c r="AD183" s="59">
        <f>'5Ix5L'!H439</f>
        <v>98.202163105263153</v>
      </c>
      <c r="AE183" s="53"/>
      <c r="AF183" s="57" t="s">
        <v>188</v>
      </c>
      <c r="AG183" s="58">
        <f>'5Ix0L'!P79</f>
        <v>82.264907263157909</v>
      </c>
      <c r="AH183" s="58">
        <f>'5Ix5L'!P343</f>
        <v>99.76780805263158</v>
      </c>
      <c r="AI183" s="58">
        <f>'5Ix5L'!P367</f>
        <v>79.299883421052641</v>
      </c>
      <c r="AJ183" s="58">
        <f>'5Ix5L'!P391</f>
        <v>103.06504547368418</v>
      </c>
      <c r="AK183" s="58">
        <f>'5Ix5L'!P415</f>
        <v>78.268721631578941</v>
      </c>
      <c r="AL183" s="59">
        <f>'5Ix5L'!P439</f>
        <v>105.07616589473685</v>
      </c>
    </row>
    <row r="184" spans="1:38" s="4" customFormat="1" ht="15.75" thickBot="1" x14ac:dyDescent="0.3">
      <c r="A184" s="69" t="s">
        <v>189</v>
      </c>
      <c r="B184" s="67" t="str">
        <f>TEXT(Y184,"#")&amp;" ("&amp;TEXT(AG184,"#"&amp;")")</f>
        <v>107 (118)</v>
      </c>
      <c r="C184" s="67" t="str">
        <f>TEXT(Z184,"#")&amp;" ("&amp;TEXT(AH184,"#"&amp;")")</f>
        <v>89 (90)</v>
      </c>
      <c r="D184" s="67" t="str">
        <f t="shared" si="7"/>
        <v>100 (110)</v>
      </c>
      <c r="E184" s="67" t="str">
        <f t="shared" si="7"/>
        <v>86 (78)</v>
      </c>
      <c r="F184" s="67" t="str">
        <f t="shared" si="7"/>
        <v>98 (111)</v>
      </c>
      <c r="G184" s="67" t="str">
        <f t="shared" si="7"/>
        <v>79 (83)</v>
      </c>
      <c r="X184" s="60" t="s">
        <v>189</v>
      </c>
      <c r="Y184" s="61">
        <f>'5Ix0L'!H103</f>
        <v>106.62386857894735</v>
      </c>
      <c r="Z184" s="61">
        <f>'5Ix5L'!H463</f>
        <v>89.224158052631566</v>
      </c>
      <c r="AA184" s="61">
        <f>'5Ix5L'!H487</f>
        <v>99.999260684210526</v>
      </c>
      <c r="AB184" s="61">
        <f>'5Ix5L'!H511</f>
        <v>86.423596421052622</v>
      </c>
      <c r="AC184" s="61">
        <f>'5Ix5L'!H535</f>
        <v>97.724207421052625</v>
      </c>
      <c r="AD184" s="62">
        <f>'5Ix5L'!H559</f>
        <v>78.951194368421056</v>
      </c>
      <c r="AE184" s="53"/>
      <c r="AF184" s="60" t="s">
        <v>189</v>
      </c>
      <c r="AG184" s="61">
        <f>'5Ix0L'!P103</f>
        <v>117.69879994736841</v>
      </c>
      <c r="AH184" s="61">
        <f>'5Ix5L'!P463</f>
        <v>90.048911684210523</v>
      </c>
      <c r="AI184" s="61">
        <f>'5Ix5L'!P487</f>
        <v>110.48962584210527</v>
      </c>
      <c r="AJ184" s="61">
        <f>'5Ix5L'!P511</f>
        <v>78.232131315789474</v>
      </c>
      <c r="AK184" s="61">
        <f>'5Ix5L'!P535</f>
        <v>110.68856831578947</v>
      </c>
      <c r="AL184" s="62">
        <f>'5Ix5L'!P559</f>
        <v>83.19882157894736</v>
      </c>
    </row>
    <row r="185" spans="1:38" s="4" customFormat="1" ht="15.75" thickTop="1" x14ac:dyDescent="0.25"/>
    <row r="186" spans="1:38" s="4" customFormat="1" x14ac:dyDescent="0.25"/>
    <row r="187" spans="1:38" s="2" customFormat="1" x14ac:dyDescent="0.25"/>
    <row r="188" spans="1:38" s="2" customFormat="1" x14ac:dyDescent="0.25"/>
    <row r="189" spans="1:38" s="2" customFormat="1" x14ac:dyDescent="0.25"/>
    <row r="190" spans="1:38" s="2" customFormat="1" x14ac:dyDescent="0.25"/>
    <row r="191" spans="1:38" s="2" customFormat="1" x14ac:dyDescent="0.25"/>
    <row r="192" spans="1:38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s="2" customFormat="1" x14ac:dyDescent="0.25"/>
    <row r="770" spans="1:14" s="2" customFormat="1" x14ac:dyDescent="0.25"/>
    <row r="771" spans="1:14" s="2" customFormat="1" x14ac:dyDescent="0.25"/>
    <row r="772" spans="1:14" s="2" customFormat="1" x14ac:dyDescent="0.25"/>
    <row r="773" spans="1:14" s="2" customFormat="1" x14ac:dyDescent="0.25"/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  <row r="801" spans="1:14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M801" s="2"/>
      <c r="N801" s="2"/>
    </row>
    <row r="802" spans="1:14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M802" s="2"/>
      <c r="N802" s="2"/>
    </row>
    <row r="803" spans="1:14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M803" s="2"/>
      <c r="N803" s="2"/>
    </row>
    <row r="804" spans="1:14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M804" s="2"/>
      <c r="N804" s="2"/>
    </row>
    <row r="805" spans="1:14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M805" s="2"/>
      <c r="N80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5096B-7844-4F43-B168-076EEB24BC29}">
  <dimension ref="A1:AC36"/>
  <sheetViews>
    <sheetView tabSelected="1" workbookViewId="0">
      <selection activeCell="A2" sqref="A2"/>
    </sheetView>
  </sheetViews>
  <sheetFormatPr defaultRowHeight="15" x14ac:dyDescent="0.25"/>
  <sheetData>
    <row r="1" spans="1:29" x14ac:dyDescent="0.25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</row>
    <row r="2" spans="1:29" x14ac:dyDescent="0.25">
      <c r="A2" s="88" t="s">
        <v>359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</row>
    <row r="3" spans="1:29" x14ac:dyDescent="0.25">
      <c r="A3" s="88" t="s">
        <v>321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</row>
    <row r="4" spans="1:29" x14ac:dyDescent="0.25">
      <c r="A4" s="88" t="s">
        <v>322</v>
      </c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</row>
    <row r="5" spans="1:29" x14ac:dyDescent="0.25">
      <c r="A5" s="88" t="s">
        <v>323</v>
      </c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</row>
    <row r="6" spans="1:29" x14ac:dyDescent="0.25">
      <c r="A6" s="88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</row>
    <row r="7" spans="1:29" x14ac:dyDescent="0.25">
      <c r="A7" s="88"/>
      <c r="B7" s="88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</row>
    <row r="8" spans="1:29" x14ac:dyDescent="0.25">
      <c r="A8" s="96" t="s">
        <v>324</v>
      </c>
      <c r="B8" s="88"/>
      <c r="C8" s="88"/>
      <c r="D8" s="88"/>
      <c r="E8" s="88"/>
      <c r="F8" s="88"/>
      <c r="G8" s="88"/>
      <c r="H8" s="88"/>
      <c r="I8" s="88"/>
      <c r="J8" s="88"/>
      <c r="K8" s="96" t="s">
        <v>325</v>
      </c>
      <c r="L8" s="88"/>
      <c r="M8" s="88"/>
      <c r="N8" s="88"/>
      <c r="O8" s="88"/>
      <c r="P8" s="88"/>
      <c r="Q8" s="88"/>
      <c r="R8" s="88"/>
      <c r="S8" s="88"/>
      <c r="T8" s="88"/>
      <c r="U8" s="96" t="s">
        <v>326</v>
      </c>
      <c r="V8" s="88"/>
      <c r="W8" s="88"/>
      <c r="X8" s="88"/>
      <c r="Y8" s="88"/>
      <c r="Z8" s="88"/>
      <c r="AA8" s="88"/>
      <c r="AB8" s="88"/>
      <c r="AC8" s="88"/>
    </row>
    <row r="9" spans="1:29" x14ac:dyDescent="0.25">
      <c r="A9" s="96" t="s">
        <v>327</v>
      </c>
      <c r="B9" s="88">
        <v>2</v>
      </c>
      <c r="C9" s="88"/>
      <c r="D9" s="88"/>
      <c r="E9" s="88"/>
      <c r="F9" s="88"/>
      <c r="G9" s="88"/>
      <c r="H9" s="88"/>
      <c r="I9" s="88"/>
      <c r="J9" s="88"/>
      <c r="K9" s="96" t="s">
        <v>327</v>
      </c>
      <c r="L9" s="88">
        <v>2</v>
      </c>
      <c r="M9" s="88"/>
      <c r="N9" s="88"/>
      <c r="O9" s="88"/>
      <c r="P9" s="88"/>
      <c r="Q9" s="88"/>
      <c r="R9" s="88"/>
      <c r="S9" s="88"/>
      <c r="T9" s="88"/>
      <c r="U9" s="96" t="s">
        <v>327</v>
      </c>
      <c r="V9" s="88">
        <v>2</v>
      </c>
      <c r="W9" s="88"/>
      <c r="X9" s="88"/>
      <c r="Y9" s="88"/>
      <c r="Z9" s="88"/>
      <c r="AA9" s="88"/>
      <c r="AB9" s="88"/>
      <c r="AC9" s="88"/>
    </row>
    <row r="10" spans="1:29" x14ac:dyDescent="0.25">
      <c r="A10" s="96" t="s">
        <v>328</v>
      </c>
      <c r="B10" s="96" t="s">
        <v>329</v>
      </c>
      <c r="C10" s="96" t="s">
        <v>330</v>
      </c>
      <c r="D10" s="96" t="s">
        <v>331</v>
      </c>
      <c r="E10" s="96" t="s">
        <v>332</v>
      </c>
      <c r="F10" s="96" t="s">
        <v>329</v>
      </c>
      <c r="G10" s="96" t="s">
        <v>333</v>
      </c>
      <c r="H10" s="96" t="s">
        <v>331</v>
      </c>
      <c r="I10" s="96" t="s">
        <v>332</v>
      </c>
      <c r="J10" s="88"/>
      <c r="K10" s="96" t="s">
        <v>328</v>
      </c>
      <c r="L10" s="96" t="s">
        <v>329</v>
      </c>
      <c r="M10" s="96" t="s">
        <v>330</v>
      </c>
      <c r="N10" s="96" t="s">
        <v>331</v>
      </c>
      <c r="O10" s="96" t="s">
        <v>332</v>
      </c>
      <c r="P10" s="96" t="s">
        <v>329</v>
      </c>
      <c r="Q10" s="96" t="s">
        <v>333</v>
      </c>
      <c r="R10" s="96" t="s">
        <v>331</v>
      </c>
      <c r="S10" s="96" t="s">
        <v>332</v>
      </c>
      <c r="T10" s="88"/>
      <c r="U10" s="96" t="s">
        <v>328</v>
      </c>
      <c r="V10" s="96" t="s">
        <v>329</v>
      </c>
      <c r="W10" s="96" t="s">
        <v>330</v>
      </c>
      <c r="X10" s="96" t="s">
        <v>331</v>
      </c>
      <c r="Y10" s="96" t="s">
        <v>332</v>
      </c>
      <c r="Z10" s="96" t="s">
        <v>329</v>
      </c>
      <c r="AA10" s="96" t="s">
        <v>333</v>
      </c>
      <c r="AB10" s="96" t="s">
        <v>331</v>
      </c>
      <c r="AC10" s="96" t="s">
        <v>332</v>
      </c>
    </row>
    <row r="11" spans="1:29" x14ac:dyDescent="0.25">
      <c r="A11" s="88" t="s">
        <v>334</v>
      </c>
      <c r="B11" s="88" t="s">
        <v>335</v>
      </c>
      <c r="C11" s="88" t="s">
        <v>336</v>
      </c>
      <c r="D11" s="88">
        <v>4</v>
      </c>
      <c r="E11" s="88">
        <v>204</v>
      </c>
      <c r="F11" s="88" t="s">
        <v>354</v>
      </c>
      <c r="G11" s="88" t="s">
        <v>336</v>
      </c>
      <c r="H11" s="88">
        <v>5</v>
      </c>
      <c r="I11" s="88">
        <v>205</v>
      </c>
      <c r="J11" s="88"/>
      <c r="K11" s="88" t="s">
        <v>334</v>
      </c>
      <c r="L11" s="88" t="s">
        <v>338</v>
      </c>
      <c r="M11" s="88" t="s">
        <v>337</v>
      </c>
      <c r="N11" s="88">
        <v>5</v>
      </c>
      <c r="O11" s="88">
        <v>103</v>
      </c>
      <c r="P11" s="88" t="s">
        <v>338</v>
      </c>
      <c r="Q11" s="88" t="s">
        <v>345</v>
      </c>
      <c r="R11" s="88">
        <v>5</v>
      </c>
      <c r="S11" s="88">
        <v>103</v>
      </c>
      <c r="T11" s="88"/>
      <c r="U11" s="88" t="s">
        <v>334</v>
      </c>
      <c r="V11" s="88" t="s">
        <v>340</v>
      </c>
      <c r="W11" s="88" t="s">
        <v>341</v>
      </c>
      <c r="X11" s="88">
        <v>5</v>
      </c>
      <c r="Y11" s="88">
        <v>205</v>
      </c>
      <c r="Z11" s="88" t="s">
        <v>340</v>
      </c>
      <c r="AA11" s="88" t="s">
        <v>342</v>
      </c>
      <c r="AB11" s="88">
        <v>5</v>
      </c>
      <c r="AC11" s="88">
        <v>205</v>
      </c>
    </row>
    <row r="12" spans="1:29" x14ac:dyDescent="0.25">
      <c r="A12" s="88" t="s">
        <v>343</v>
      </c>
      <c r="B12" s="88" t="s">
        <v>335</v>
      </c>
      <c r="C12" s="88" t="s">
        <v>336</v>
      </c>
      <c r="D12" s="88">
        <v>4</v>
      </c>
      <c r="E12" s="88">
        <v>204</v>
      </c>
      <c r="F12" s="88" t="s">
        <v>335</v>
      </c>
      <c r="G12" s="88" t="s">
        <v>344</v>
      </c>
      <c r="H12" s="88">
        <v>4</v>
      </c>
      <c r="I12" s="88">
        <v>204</v>
      </c>
      <c r="J12" s="88"/>
      <c r="K12" s="88" t="s">
        <v>343</v>
      </c>
      <c r="L12" s="88" t="s">
        <v>338</v>
      </c>
      <c r="M12" s="88" t="s">
        <v>337</v>
      </c>
      <c r="N12" s="88">
        <v>5</v>
      </c>
      <c r="O12" s="88">
        <v>103</v>
      </c>
      <c r="P12" s="88" t="s">
        <v>338</v>
      </c>
      <c r="Q12" s="88" t="s">
        <v>358</v>
      </c>
      <c r="R12" s="88">
        <v>5</v>
      </c>
      <c r="S12" s="88">
        <v>103</v>
      </c>
      <c r="T12" s="88"/>
      <c r="U12" s="88" t="s">
        <v>343</v>
      </c>
      <c r="V12" s="88" t="s">
        <v>340</v>
      </c>
      <c r="W12" s="88" t="s">
        <v>341</v>
      </c>
      <c r="X12" s="88">
        <v>5</v>
      </c>
      <c r="Y12" s="88">
        <v>205</v>
      </c>
      <c r="Z12" s="88" t="s">
        <v>340</v>
      </c>
      <c r="AA12" s="88" t="s">
        <v>345</v>
      </c>
      <c r="AB12" s="88">
        <v>5</v>
      </c>
      <c r="AC12" s="88">
        <v>205</v>
      </c>
    </row>
    <row r="13" spans="1:29" x14ac:dyDescent="0.25">
      <c r="A13" s="88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</row>
    <row r="14" spans="1:29" x14ac:dyDescent="0.25">
      <c r="A14" s="88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</row>
    <row r="15" spans="1:29" x14ac:dyDescent="0.25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</row>
    <row r="16" spans="1:29" x14ac:dyDescent="0.25">
      <c r="A16" s="88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</row>
    <row r="17" spans="1:29" x14ac:dyDescent="0.25">
      <c r="A17" s="88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</row>
    <row r="18" spans="1:29" x14ac:dyDescent="0.25">
      <c r="A18" s="96" t="s">
        <v>346</v>
      </c>
      <c r="B18" s="88"/>
      <c r="C18" s="88"/>
      <c r="D18" s="88"/>
      <c r="E18" s="88"/>
      <c r="F18" s="88"/>
      <c r="G18" s="88"/>
      <c r="H18" s="88"/>
      <c r="I18" s="88"/>
      <c r="J18" s="88"/>
      <c r="K18" s="96" t="s">
        <v>347</v>
      </c>
      <c r="L18" s="88"/>
      <c r="M18" s="88"/>
      <c r="N18" s="88"/>
      <c r="O18" s="88"/>
      <c r="P18" s="88"/>
      <c r="Q18" s="88"/>
      <c r="R18" s="88"/>
      <c r="S18" s="88"/>
      <c r="T18" s="88"/>
      <c r="U18" s="96" t="s">
        <v>348</v>
      </c>
      <c r="V18" s="88"/>
      <c r="W18" s="88"/>
      <c r="X18" s="88"/>
      <c r="Y18" s="88"/>
      <c r="Z18" s="88"/>
      <c r="AA18" s="88"/>
      <c r="AB18" s="88"/>
      <c r="AC18" s="88"/>
    </row>
    <row r="19" spans="1:29" x14ac:dyDescent="0.25">
      <c r="A19" s="96" t="s">
        <v>327</v>
      </c>
      <c r="B19" s="88">
        <v>2</v>
      </c>
      <c r="C19" s="88"/>
      <c r="D19" s="88"/>
      <c r="E19" s="88"/>
      <c r="F19" s="88"/>
      <c r="G19" s="88"/>
      <c r="H19" s="88"/>
      <c r="I19" s="88"/>
      <c r="J19" s="88"/>
      <c r="K19" s="96" t="s">
        <v>327</v>
      </c>
      <c r="L19" s="88">
        <v>2</v>
      </c>
      <c r="M19" s="88"/>
      <c r="N19" s="88"/>
      <c r="O19" s="88"/>
      <c r="P19" s="88"/>
      <c r="Q19" s="88"/>
      <c r="R19" s="88"/>
      <c r="S19" s="88"/>
      <c r="T19" s="88"/>
      <c r="U19" s="96" t="s">
        <v>327</v>
      </c>
      <c r="V19" s="88">
        <v>2</v>
      </c>
      <c r="W19" s="88"/>
      <c r="X19" s="88"/>
      <c r="Y19" s="88"/>
      <c r="Z19" s="88"/>
      <c r="AA19" s="88"/>
      <c r="AB19" s="88"/>
      <c r="AC19" s="88"/>
    </row>
    <row r="20" spans="1:29" x14ac:dyDescent="0.25">
      <c r="A20" s="96" t="s">
        <v>328</v>
      </c>
      <c r="B20" s="96" t="s">
        <v>329</v>
      </c>
      <c r="C20" s="96" t="s">
        <v>330</v>
      </c>
      <c r="D20" s="96" t="s">
        <v>331</v>
      </c>
      <c r="E20" s="96" t="s">
        <v>332</v>
      </c>
      <c r="F20" s="96" t="s">
        <v>329</v>
      </c>
      <c r="G20" s="96" t="s">
        <v>333</v>
      </c>
      <c r="H20" s="96" t="s">
        <v>331</v>
      </c>
      <c r="I20" s="96" t="s">
        <v>332</v>
      </c>
      <c r="J20" s="88"/>
      <c r="K20" s="96" t="s">
        <v>328</v>
      </c>
      <c r="L20" s="96" t="s">
        <v>329</v>
      </c>
      <c r="M20" s="96" t="s">
        <v>330</v>
      </c>
      <c r="N20" s="96" t="s">
        <v>331</v>
      </c>
      <c r="O20" s="96" t="s">
        <v>332</v>
      </c>
      <c r="P20" s="96" t="s">
        <v>329</v>
      </c>
      <c r="Q20" s="96" t="s">
        <v>333</v>
      </c>
      <c r="R20" s="96" t="s">
        <v>331</v>
      </c>
      <c r="S20" s="96" t="s">
        <v>332</v>
      </c>
      <c r="T20" s="88"/>
      <c r="U20" s="96" t="s">
        <v>328</v>
      </c>
      <c r="V20" s="96" t="s">
        <v>329</v>
      </c>
      <c r="W20" s="96" t="s">
        <v>330</v>
      </c>
      <c r="X20" s="96" t="s">
        <v>331</v>
      </c>
      <c r="Y20" s="96" t="s">
        <v>332</v>
      </c>
      <c r="Z20" s="96" t="s">
        <v>329</v>
      </c>
      <c r="AA20" s="96" t="s">
        <v>333</v>
      </c>
      <c r="AB20" s="96" t="s">
        <v>331</v>
      </c>
      <c r="AC20" s="96" t="s">
        <v>332</v>
      </c>
    </row>
    <row r="21" spans="1:29" x14ac:dyDescent="0.25">
      <c r="A21" s="88" t="s">
        <v>334</v>
      </c>
      <c r="B21" s="88" t="s">
        <v>340</v>
      </c>
      <c r="C21" s="88" t="s">
        <v>341</v>
      </c>
      <c r="D21" s="88">
        <v>5</v>
      </c>
      <c r="E21" s="88">
        <v>205</v>
      </c>
      <c r="F21" s="88" t="s">
        <v>340</v>
      </c>
      <c r="G21" s="88" t="s">
        <v>336</v>
      </c>
      <c r="H21" s="88">
        <v>5</v>
      </c>
      <c r="I21" s="88">
        <v>205</v>
      </c>
      <c r="J21" s="88"/>
      <c r="K21" s="88" t="s">
        <v>334</v>
      </c>
      <c r="L21" s="88" t="s">
        <v>340</v>
      </c>
      <c r="M21" s="88" t="s">
        <v>341</v>
      </c>
      <c r="N21" s="88">
        <v>5</v>
      </c>
      <c r="O21" s="88">
        <v>205</v>
      </c>
      <c r="P21" s="88" t="s">
        <v>340</v>
      </c>
      <c r="Q21" s="88" t="s">
        <v>349</v>
      </c>
      <c r="R21" s="88">
        <v>5</v>
      </c>
      <c r="S21" s="88">
        <v>205</v>
      </c>
      <c r="T21" s="88"/>
      <c r="U21" s="88" t="s">
        <v>334</v>
      </c>
      <c r="V21" s="88" t="s">
        <v>348</v>
      </c>
      <c r="W21" s="88" t="s">
        <v>341</v>
      </c>
      <c r="X21" s="88">
        <v>3</v>
      </c>
      <c r="Y21" s="88">
        <v>103</v>
      </c>
      <c r="Z21" s="88" t="s">
        <v>348</v>
      </c>
      <c r="AA21" s="88" t="s">
        <v>350</v>
      </c>
      <c r="AB21" s="88">
        <v>3</v>
      </c>
      <c r="AC21" s="88">
        <v>103</v>
      </c>
    </row>
    <row r="22" spans="1:29" x14ac:dyDescent="0.25">
      <c r="A22" s="88" t="s">
        <v>343</v>
      </c>
      <c r="B22" s="88" t="s">
        <v>340</v>
      </c>
      <c r="C22" s="88" t="s">
        <v>341</v>
      </c>
      <c r="D22" s="88">
        <v>5</v>
      </c>
      <c r="E22" s="88">
        <v>205</v>
      </c>
      <c r="F22" s="88" t="s">
        <v>340</v>
      </c>
      <c r="G22" s="88" t="s">
        <v>349</v>
      </c>
      <c r="H22" s="88">
        <v>5</v>
      </c>
      <c r="I22" s="88">
        <v>205</v>
      </c>
      <c r="J22" s="88"/>
      <c r="K22" s="88" t="s">
        <v>343</v>
      </c>
      <c r="L22" s="88" t="s">
        <v>340</v>
      </c>
      <c r="M22" s="88" t="s">
        <v>341</v>
      </c>
      <c r="N22" s="88">
        <v>5</v>
      </c>
      <c r="O22" s="88">
        <v>205</v>
      </c>
      <c r="P22" s="88" t="s">
        <v>340</v>
      </c>
      <c r="Q22" s="88" t="s">
        <v>336</v>
      </c>
      <c r="R22" s="88">
        <v>5</v>
      </c>
      <c r="S22" s="88">
        <v>205</v>
      </c>
      <c r="T22" s="88"/>
      <c r="U22" s="88" t="s">
        <v>343</v>
      </c>
      <c r="V22" s="88" t="s">
        <v>348</v>
      </c>
      <c r="W22" s="88" t="s">
        <v>341</v>
      </c>
      <c r="X22" s="88">
        <v>3</v>
      </c>
      <c r="Y22" s="88">
        <v>103</v>
      </c>
      <c r="Z22" s="88" t="s">
        <v>348</v>
      </c>
      <c r="AA22" s="88" t="s">
        <v>351</v>
      </c>
      <c r="AB22" s="88">
        <v>3</v>
      </c>
      <c r="AC22" s="88">
        <v>103</v>
      </c>
    </row>
    <row r="23" spans="1:29" x14ac:dyDescent="0.25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</row>
    <row r="24" spans="1:29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</row>
    <row r="25" spans="1:29" x14ac:dyDescent="0.25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</row>
    <row r="26" spans="1:29" x14ac:dyDescent="0.25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</row>
    <row r="27" spans="1:29" x14ac:dyDescent="0.25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</row>
    <row r="28" spans="1:29" ht="15.75" thickBot="1" x14ac:dyDescent="0.3">
      <c r="A28" s="96" t="s">
        <v>352</v>
      </c>
      <c r="B28" s="88"/>
      <c r="C28" s="88"/>
      <c r="D28" s="88"/>
      <c r="E28" s="88"/>
      <c r="F28" s="88"/>
      <c r="G28" s="88"/>
      <c r="H28" s="88"/>
      <c r="I28" s="88"/>
      <c r="J28" s="88"/>
      <c r="K28" s="96" t="s">
        <v>353</v>
      </c>
      <c r="L28" s="88"/>
      <c r="M28" s="88"/>
      <c r="N28" s="88"/>
      <c r="O28" s="88"/>
      <c r="P28" s="88"/>
      <c r="Q28" s="88"/>
      <c r="R28" s="88"/>
      <c r="S28" s="88"/>
      <c r="T28" s="88"/>
      <c r="U28" s="97"/>
      <c r="V28" s="97"/>
      <c r="W28" s="97"/>
      <c r="X28" s="98" t="s">
        <v>183</v>
      </c>
      <c r="Y28" s="97"/>
      <c r="Z28" s="97"/>
      <c r="AA28" s="97"/>
      <c r="AB28" s="88"/>
      <c r="AC28" s="88"/>
    </row>
    <row r="29" spans="1:29" ht="25.5" thickTop="1" thickBot="1" x14ac:dyDescent="0.3">
      <c r="A29" s="96" t="s">
        <v>327</v>
      </c>
      <c r="B29" s="88">
        <v>4</v>
      </c>
      <c r="C29" s="88"/>
      <c r="D29" s="88"/>
      <c r="E29" s="88"/>
      <c r="F29" s="88"/>
      <c r="G29" s="88"/>
      <c r="H29" s="88"/>
      <c r="I29" s="88"/>
      <c r="J29" s="88"/>
      <c r="K29" s="96" t="s">
        <v>327</v>
      </c>
      <c r="L29" s="88">
        <v>3</v>
      </c>
      <c r="M29" s="88"/>
      <c r="N29" s="88"/>
      <c r="O29" s="88"/>
      <c r="P29" s="88"/>
      <c r="Q29" s="88"/>
      <c r="R29" s="88"/>
      <c r="S29" s="88"/>
      <c r="T29" s="88"/>
      <c r="U29" s="99" t="s">
        <v>170</v>
      </c>
      <c r="V29" s="100" t="s">
        <v>171</v>
      </c>
      <c r="W29" s="100" t="s">
        <v>172</v>
      </c>
      <c r="X29" s="100" t="s">
        <v>173</v>
      </c>
      <c r="Y29" s="100" t="s">
        <v>174</v>
      </c>
      <c r="Z29" s="100" t="s">
        <v>175</v>
      </c>
      <c r="AA29" s="101" t="s">
        <v>176</v>
      </c>
      <c r="AB29" s="88"/>
      <c r="AC29" s="88"/>
    </row>
    <row r="30" spans="1:29" ht="16.5" thickTop="1" thickBot="1" x14ac:dyDescent="0.3">
      <c r="A30" s="96" t="s">
        <v>328</v>
      </c>
      <c r="B30" s="96" t="s">
        <v>329</v>
      </c>
      <c r="C30" s="96" t="s">
        <v>330</v>
      </c>
      <c r="D30" s="96" t="s">
        <v>331</v>
      </c>
      <c r="E30" s="96" t="s">
        <v>332</v>
      </c>
      <c r="F30" s="96" t="s">
        <v>329</v>
      </c>
      <c r="G30" s="96" t="s">
        <v>333</v>
      </c>
      <c r="H30" s="96" t="s">
        <v>331</v>
      </c>
      <c r="I30" s="96" t="s">
        <v>332</v>
      </c>
      <c r="J30" s="88"/>
      <c r="K30" s="96" t="s">
        <v>328</v>
      </c>
      <c r="L30" s="96" t="s">
        <v>329</v>
      </c>
      <c r="M30" s="96" t="s">
        <v>330</v>
      </c>
      <c r="N30" s="96" t="s">
        <v>331</v>
      </c>
      <c r="O30" s="96" t="s">
        <v>332</v>
      </c>
      <c r="P30" s="96" t="s">
        <v>329</v>
      </c>
      <c r="Q30" s="96" t="s">
        <v>333</v>
      </c>
      <c r="R30" s="96" t="s">
        <v>331</v>
      </c>
      <c r="S30" s="96" t="s">
        <v>332</v>
      </c>
      <c r="T30" s="88"/>
      <c r="U30" s="102" t="s">
        <v>177</v>
      </c>
      <c r="V30" s="103">
        <f>'5Rx0L'!H7</f>
        <v>26.977086578947372</v>
      </c>
      <c r="W30" s="103" t="s">
        <v>178</v>
      </c>
      <c r="X30" s="103">
        <f>'5Rx5L'!H7</f>
        <v>30.454541263157893</v>
      </c>
      <c r="Y30" s="103">
        <f>'5Rx5L'!H31</f>
        <v>13.044046784210527</v>
      </c>
      <c r="Z30" s="103">
        <f>'5Rx5L'!H55</f>
        <v>40.740191526315783</v>
      </c>
      <c r="AA30" s="104">
        <f>'5Rx5L'!H79</f>
        <v>28.561707263157899</v>
      </c>
      <c r="AB30" s="88"/>
      <c r="AC30" s="88"/>
    </row>
    <row r="31" spans="1:29" ht="15.75" thickBot="1" x14ac:dyDescent="0.3">
      <c r="A31" s="105" t="s">
        <v>232</v>
      </c>
      <c r="B31" s="88" t="s">
        <v>354</v>
      </c>
      <c r="C31" s="88" t="s">
        <v>350</v>
      </c>
      <c r="D31" s="88">
        <v>5</v>
      </c>
      <c r="E31" s="88">
        <v>205</v>
      </c>
      <c r="F31" s="88" t="s">
        <v>354</v>
      </c>
      <c r="G31" s="88" t="s">
        <v>342</v>
      </c>
      <c r="H31" s="88">
        <v>5</v>
      </c>
      <c r="I31" s="88">
        <v>205</v>
      </c>
      <c r="J31" s="88"/>
      <c r="K31" s="105" t="s">
        <v>232</v>
      </c>
      <c r="L31" s="88" t="s">
        <v>338</v>
      </c>
      <c r="M31" s="88" t="s">
        <v>337</v>
      </c>
      <c r="N31" s="88">
        <v>5</v>
      </c>
      <c r="O31" s="88">
        <v>103</v>
      </c>
      <c r="P31" s="88" t="s">
        <v>338</v>
      </c>
      <c r="Q31" s="88" t="s">
        <v>339</v>
      </c>
      <c r="R31" s="88">
        <v>5</v>
      </c>
      <c r="S31" s="88">
        <v>103</v>
      </c>
      <c r="T31" s="88"/>
      <c r="U31" s="102" t="s">
        <v>179</v>
      </c>
      <c r="V31" s="103">
        <f>'5Rx0L'!H31</f>
        <v>72.144923368421047</v>
      </c>
      <c r="W31" s="103">
        <f>'5Rx5L'!H103</f>
        <v>56.991232631578946</v>
      </c>
      <c r="X31" s="103">
        <f>'5Rx5L'!H127</f>
        <v>66.908340526315783</v>
      </c>
      <c r="Y31" s="103">
        <f>'5Rx5L'!H151</f>
        <v>56.603825315789479</v>
      </c>
      <c r="Z31" s="103">
        <f>'5Rx5L'!H175</f>
        <v>64.101592578947361</v>
      </c>
      <c r="AA31" s="104">
        <f>'5Rx5L'!H199</f>
        <v>51.31040710526316</v>
      </c>
      <c r="AB31" s="88"/>
      <c r="AC31" s="88"/>
    </row>
    <row r="32" spans="1:29" ht="15.75" thickBot="1" x14ac:dyDescent="0.3">
      <c r="A32" s="105" t="s">
        <v>245</v>
      </c>
      <c r="B32" s="88" t="s">
        <v>354</v>
      </c>
      <c r="C32" s="88" t="s">
        <v>350</v>
      </c>
      <c r="D32" s="88">
        <v>5</v>
      </c>
      <c r="E32" s="88">
        <v>205</v>
      </c>
      <c r="F32" s="88" t="s">
        <v>354</v>
      </c>
      <c r="G32" s="88" t="s">
        <v>355</v>
      </c>
      <c r="H32" s="88">
        <v>5</v>
      </c>
      <c r="I32" s="88">
        <v>205</v>
      </c>
      <c r="J32" s="88"/>
      <c r="K32" s="105" t="s">
        <v>245</v>
      </c>
      <c r="L32" s="88" t="s">
        <v>338</v>
      </c>
      <c r="M32" s="88" t="s">
        <v>356</v>
      </c>
      <c r="N32" s="88">
        <v>5</v>
      </c>
      <c r="O32" s="88">
        <v>103</v>
      </c>
      <c r="P32" s="88" t="s">
        <v>338</v>
      </c>
      <c r="Q32" s="88" t="s">
        <v>357</v>
      </c>
      <c r="R32" s="88">
        <v>5</v>
      </c>
      <c r="S32" s="88">
        <v>103</v>
      </c>
      <c r="T32" s="88"/>
      <c r="U32" s="102" t="s">
        <v>180</v>
      </c>
      <c r="V32" s="103">
        <f>'5Rx0L'!H55</f>
        <v>86.218690736842106</v>
      </c>
      <c r="W32" s="103">
        <f>'5Rx5L'!H223</f>
        <v>48.01129447368421</v>
      </c>
      <c r="X32" s="103">
        <f>'5Rx5L'!H247</f>
        <v>68.382947736842084</v>
      </c>
      <c r="Y32" s="103">
        <f>'5Rx5L'!H271</f>
        <v>57.29863447368421</v>
      </c>
      <c r="Z32" s="103">
        <f>'5Rx5L'!H295</f>
        <v>63.849821578947363</v>
      </c>
      <c r="AA32" s="104">
        <f>'5Rx5L'!H319</f>
        <v>53.218846421052632</v>
      </c>
      <c r="AB32" s="88"/>
      <c r="AC32" s="88"/>
    </row>
    <row r="33" spans="1:29" ht="15.75" thickBot="1" x14ac:dyDescent="0.3">
      <c r="A33" s="105" t="s">
        <v>246</v>
      </c>
      <c r="B33" s="88" t="s">
        <v>354</v>
      </c>
      <c r="C33" s="88" t="s">
        <v>350</v>
      </c>
      <c r="D33" s="88">
        <v>5</v>
      </c>
      <c r="E33" s="88">
        <v>205</v>
      </c>
      <c r="F33" s="88" t="s">
        <v>354</v>
      </c>
      <c r="G33" s="88" t="s">
        <v>336</v>
      </c>
      <c r="H33" s="88">
        <v>5</v>
      </c>
      <c r="I33" s="88">
        <v>205</v>
      </c>
      <c r="J33" s="88"/>
      <c r="K33" s="105" t="s">
        <v>246</v>
      </c>
      <c r="L33" s="88" t="s">
        <v>338</v>
      </c>
      <c r="M33" s="88" t="s">
        <v>351</v>
      </c>
      <c r="N33" s="88">
        <v>5</v>
      </c>
      <c r="O33" s="88">
        <v>103</v>
      </c>
      <c r="P33" s="88" t="s">
        <v>338</v>
      </c>
      <c r="Q33" s="88" t="s">
        <v>345</v>
      </c>
      <c r="R33" s="88">
        <v>5</v>
      </c>
      <c r="S33" s="88">
        <v>103</v>
      </c>
      <c r="T33" s="88"/>
      <c r="U33" s="102" t="s">
        <v>181</v>
      </c>
      <c r="V33" s="103">
        <f>'5Rx0L'!H79</f>
        <v>109.05839636842106</v>
      </c>
      <c r="W33" s="103">
        <f>'5Rx5L'!H343</f>
        <v>94.565021526315789</v>
      </c>
      <c r="X33" s="103">
        <f>'5Rx5L'!H367</f>
        <v>96.15965910526316</v>
      </c>
      <c r="Y33" s="103">
        <f>'5Rx5L'!H391</f>
        <v>100.01515410526315</v>
      </c>
      <c r="Z33" s="103">
        <f>'5Rx5L'!H415</f>
        <v>101.3684587368421</v>
      </c>
      <c r="AA33" s="104">
        <f>'5Rx5L'!H439</f>
        <v>99.049080210526313</v>
      </c>
      <c r="AB33" s="88"/>
      <c r="AC33" s="88"/>
    </row>
    <row r="34" spans="1:29" ht="15.75" thickBot="1" x14ac:dyDescent="0.3">
      <c r="A34" s="105" t="s">
        <v>247</v>
      </c>
      <c r="B34" s="88" t="s">
        <v>354</v>
      </c>
      <c r="C34" s="88" t="s">
        <v>350</v>
      </c>
      <c r="D34" s="88">
        <v>5</v>
      </c>
      <c r="E34" s="88">
        <v>205</v>
      </c>
      <c r="F34" s="88" t="s">
        <v>354</v>
      </c>
      <c r="G34" s="88" t="s">
        <v>337</v>
      </c>
      <c r="H34" s="88">
        <v>5</v>
      </c>
      <c r="I34" s="88">
        <v>205</v>
      </c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106" t="s">
        <v>182</v>
      </c>
      <c r="V34" s="107">
        <f>'5Rx0L'!H103</f>
        <v>112.74773863157895</v>
      </c>
      <c r="W34" s="107">
        <f>'5Rx5L'!H463</f>
        <v>92.11825984210526</v>
      </c>
      <c r="X34" s="107">
        <f>'5Rx5L'!H487</f>
        <v>89.801008894736839</v>
      </c>
      <c r="Y34" s="107">
        <f>'5Rx5L'!H511</f>
        <v>92.825433210526313</v>
      </c>
      <c r="Z34" s="107">
        <f>'5Rx5L'!H535</f>
        <v>104.93131815789474</v>
      </c>
      <c r="AA34" s="108">
        <f>'5Rx5L'!H559</f>
        <v>97.524976842105247</v>
      </c>
      <c r="AB34" s="88"/>
      <c r="AC34" s="88"/>
    </row>
    <row r="35" spans="1:29" ht="15.75" thickTop="1" x14ac:dyDescent="0.25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</row>
    <row r="36" spans="1:29" x14ac:dyDescent="0.25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240"/>
  <sheetViews>
    <sheetView topLeftCell="A169" zoomScaleNormal="100" workbookViewId="0">
      <selection activeCell="N1" sqref="N1:O1240"/>
    </sheetView>
  </sheetViews>
  <sheetFormatPr defaultRowHeight="15" x14ac:dyDescent="0.25"/>
  <cols>
    <col min="1" max="1" width="13.7109375" style="40" customWidth="1"/>
    <col min="2" max="3" width="9.140625" style="88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6" customWidth="1"/>
    <col min="13" max="13" width="13.7109375" style="40" customWidth="1"/>
    <col min="14" max="15" width="9.140625" style="88"/>
    <col min="16" max="16" width="2" style="19" customWidth="1"/>
    <col min="17" max="17" width="10.7109375" style="5" customWidth="1"/>
    <col min="18" max="19" width="10.7109375" style="6" customWidth="1"/>
    <col min="20" max="20" width="10.7109375" style="5" customWidth="1"/>
    <col min="21" max="21" width="10.7109375" style="6" customWidth="1"/>
    <col min="22" max="22" width="10.7109375" style="5" customWidth="1"/>
    <col min="23" max="23" width="10.7109375" style="6" customWidth="1"/>
    <col min="24" max="24" width="10.7109375" style="86" customWidth="1"/>
    <col min="25" max="25" width="2" style="19" customWidth="1"/>
    <col min="26" max="16384" width="9.140625" style="3"/>
  </cols>
  <sheetData>
    <row r="1" spans="1:25" x14ac:dyDescent="0.25">
      <c r="B1" s="88" t="s">
        <v>95</v>
      </c>
      <c r="E1" s="5" t="s">
        <v>1</v>
      </c>
      <c r="I1" s="31" t="s">
        <v>16</v>
      </c>
      <c r="N1" s="88" t="s">
        <v>95</v>
      </c>
      <c r="Q1" s="5" t="s">
        <v>1</v>
      </c>
      <c r="U1" s="31" t="s">
        <v>17</v>
      </c>
    </row>
    <row r="2" spans="1:25" x14ac:dyDescent="0.25">
      <c r="A2" s="39" t="s">
        <v>106</v>
      </c>
      <c r="B2" s="88" t="s">
        <v>256</v>
      </c>
      <c r="C2" s="88" t="s">
        <v>291</v>
      </c>
      <c r="F2" s="70" t="s">
        <v>232</v>
      </c>
      <c r="G2" s="70" t="s">
        <v>245</v>
      </c>
      <c r="H2" s="70" t="s">
        <v>246</v>
      </c>
      <c r="I2" s="70" t="s">
        <v>247</v>
      </c>
      <c r="J2" s="70" t="s">
        <v>248</v>
      </c>
      <c r="K2" s="70" t="s">
        <v>265</v>
      </c>
      <c r="L2" s="70" t="s">
        <v>229</v>
      </c>
      <c r="M2" s="39" t="s">
        <v>107</v>
      </c>
      <c r="N2" s="88" t="s">
        <v>256</v>
      </c>
      <c r="O2" s="88" t="s">
        <v>291</v>
      </c>
      <c r="R2" s="70" t="s">
        <v>232</v>
      </c>
      <c r="S2" s="70" t="s">
        <v>245</v>
      </c>
      <c r="T2" s="70" t="s">
        <v>246</v>
      </c>
      <c r="U2" s="70" t="s">
        <v>247</v>
      </c>
      <c r="V2" s="70" t="s">
        <v>248</v>
      </c>
      <c r="W2" s="70" t="s">
        <v>265</v>
      </c>
      <c r="X2" s="70" t="s">
        <v>229</v>
      </c>
      <c r="Y2" s="70" t="s">
        <v>229</v>
      </c>
    </row>
    <row r="3" spans="1:25" x14ac:dyDescent="0.25">
      <c r="B3" s="88" t="s">
        <v>269</v>
      </c>
      <c r="C3" s="88" t="s">
        <v>308</v>
      </c>
      <c r="F3" s="44" t="str">
        <f>C8</f>
        <v>+13dBm CL Log Mag(dB)</v>
      </c>
      <c r="G3" s="44" t="str">
        <f>C214</f>
        <v>+11dBm Log Mag(dB)</v>
      </c>
      <c r="H3" s="44" t="str">
        <f>C420</f>
        <v>+9dBm Log Mag(dB)</v>
      </c>
      <c r="I3" s="44" t="str">
        <f>C626</f>
        <v>+7dBm Log Mag(dB)</v>
      </c>
      <c r="J3" s="44" t="str">
        <f>C832</f>
        <v>+5dBm Log Mag(dB)</v>
      </c>
      <c r="K3" s="44" t="str">
        <f>C1038</f>
        <v>+3dBm Log Mag(dB)</v>
      </c>
      <c r="L3" s="44">
        <f>C1244</f>
        <v>0</v>
      </c>
      <c r="N3" s="88" t="s">
        <v>269</v>
      </c>
      <c r="O3" s="88" t="s">
        <v>308</v>
      </c>
      <c r="R3" s="44" t="str">
        <f>O8</f>
        <v>+13dBm CL Log Mag(dB)</v>
      </c>
      <c r="S3" s="44" t="str">
        <f>O214</f>
        <v>+11dBm Log Mag(dB)</v>
      </c>
      <c r="T3" s="44" t="str">
        <f>O420</f>
        <v>+9dBm Log Mag(dB)</v>
      </c>
      <c r="U3" s="44" t="str">
        <f>O626</f>
        <v>+7dBm Log Mag(dB)</v>
      </c>
      <c r="V3" s="44" t="str">
        <f>O832</f>
        <v>+5dBm Log Mag(dB)</v>
      </c>
      <c r="W3" s="44" t="str">
        <f>O1038</f>
        <v>+3dBm Log Mag(dB)</v>
      </c>
      <c r="X3" s="44">
        <f>O1244</f>
        <v>0</v>
      </c>
    </row>
    <row r="4" spans="1:25" x14ac:dyDescent="0.25">
      <c r="B4" s="88" t="s">
        <v>98</v>
      </c>
      <c r="H4" s="6"/>
      <c r="J4" s="6"/>
      <c r="N4" s="88" t="s">
        <v>98</v>
      </c>
      <c r="T4" s="6"/>
      <c r="V4" s="6"/>
    </row>
    <row r="5" spans="1:25" x14ac:dyDescent="0.25">
      <c r="D5" s="20"/>
      <c r="E5" s="6">
        <f t="shared" ref="E5:E68" si="0">B9/1000000000</f>
        <v>6</v>
      </c>
      <c r="F5" s="6">
        <f t="shared" ref="F5:F68" si="1">C9</f>
        <v>-14.904144000000001</v>
      </c>
      <c r="G5" s="44">
        <f t="shared" ref="G5:G68" si="2">C215</f>
        <v>-17.294155</v>
      </c>
      <c r="H5" s="44">
        <f t="shared" ref="H5:H68" si="3">C421</f>
        <v>-20.497451999999999</v>
      </c>
      <c r="I5" s="44">
        <f t="shared" ref="I5:I68" si="4">C627</f>
        <v>-25.524146999999999</v>
      </c>
      <c r="J5" s="44">
        <f t="shared" ref="J5:J68" si="5">C833</f>
        <v>-31.721122999999999</v>
      </c>
      <c r="K5" s="44">
        <f t="shared" ref="K5:K68" si="6">C1039</f>
        <v>-37.758338999999999</v>
      </c>
      <c r="L5" s="44">
        <f>C1245</f>
        <v>0</v>
      </c>
      <c r="P5" s="20"/>
      <c r="Q5" s="6">
        <f>N9/1000000000</f>
        <v>6</v>
      </c>
      <c r="R5" s="6">
        <f>O9</f>
        <v>-20.120930000000001</v>
      </c>
      <c r="S5" s="44">
        <f>O215</f>
        <v>-20.928515999999998</v>
      </c>
      <c r="T5" s="44">
        <f>O421</f>
        <v>-21.378923</v>
      </c>
      <c r="U5" s="44">
        <f>O627</f>
        <v>-22.168892</v>
      </c>
      <c r="V5" s="44">
        <f>O833</f>
        <v>-23.281929000000002</v>
      </c>
      <c r="W5" s="44">
        <f>O1039</f>
        <v>-25.156459999999999</v>
      </c>
      <c r="X5" s="44">
        <f>O1245</f>
        <v>0</v>
      </c>
      <c r="Y5" s="20"/>
    </row>
    <row r="6" spans="1:25" x14ac:dyDescent="0.25">
      <c r="D6" s="20"/>
      <c r="E6" s="6">
        <f t="shared" si="0"/>
        <v>6.1449999999999996</v>
      </c>
      <c r="F6" s="6">
        <f t="shared" si="1"/>
        <v>-14.383289</v>
      </c>
      <c r="G6" s="44">
        <f t="shared" si="2"/>
        <v>-16.857710000000001</v>
      </c>
      <c r="H6" s="44">
        <f t="shared" si="3"/>
        <v>-19.626472</v>
      </c>
      <c r="I6" s="44">
        <f t="shared" si="4"/>
        <v>-24.031624000000001</v>
      </c>
      <c r="J6" s="44">
        <f t="shared" si="5"/>
        <v>-29.804355999999999</v>
      </c>
      <c r="K6" s="44">
        <f t="shared" si="6"/>
        <v>-35.671978000000003</v>
      </c>
      <c r="L6" s="44">
        <f t="shared" ref="L6:L69" si="7">C1246</f>
        <v>0</v>
      </c>
      <c r="P6" s="20"/>
      <c r="Q6" s="6">
        <f t="shared" ref="Q6:Q69" si="8">N10/1000000000</f>
        <v>6.1449999999999996</v>
      </c>
      <c r="R6" s="6">
        <f t="shared" ref="R6:R69" si="9">O10</f>
        <v>-19.670303000000001</v>
      </c>
      <c r="S6" s="44">
        <f t="shared" ref="S6:S69" si="10">O216</f>
        <v>-20.158293</v>
      </c>
      <c r="T6" s="44">
        <f t="shared" ref="T6:T69" si="11">O422</f>
        <v>-20.658791000000001</v>
      </c>
      <c r="U6" s="44">
        <f t="shared" ref="U6:U69" si="12">O628</f>
        <v>-21.403227000000001</v>
      </c>
      <c r="V6" s="44">
        <f t="shared" ref="V6:V69" si="13">O834</f>
        <v>-22.545342999999999</v>
      </c>
      <c r="W6" s="44">
        <f t="shared" ref="W6:W69" si="14">O1040</f>
        <v>-24.457224</v>
      </c>
      <c r="X6" s="44">
        <f t="shared" ref="X6:X69" si="15">O1246</f>
        <v>0</v>
      </c>
      <c r="Y6" s="20"/>
    </row>
    <row r="7" spans="1:25" x14ac:dyDescent="0.25">
      <c r="B7" s="88" t="s">
        <v>99</v>
      </c>
      <c r="D7" s="20"/>
      <c r="E7" s="6">
        <f t="shared" si="0"/>
        <v>6.29</v>
      </c>
      <c r="F7" s="6">
        <f t="shared" si="1"/>
        <v>-13.708475</v>
      </c>
      <c r="G7" s="44">
        <f t="shared" si="2"/>
        <v>-15.005302</v>
      </c>
      <c r="H7" s="44">
        <f t="shared" si="3"/>
        <v>-17.090983999999999</v>
      </c>
      <c r="I7" s="44">
        <f t="shared" si="4"/>
        <v>-20.144562000000001</v>
      </c>
      <c r="J7" s="44">
        <f t="shared" si="5"/>
        <v>-24.599979000000001</v>
      </c>
      <c r="K7" s="44">
        <f t="shared" si="6"/>
        <v>-30.122710999999999</v>
      </c>
      <c r="L7" s="44">
        <f t="shared" si="7"/>
        <v>0</v>
      </c>
      <c r="N7" s="88" t="s">
        <v>99</v>
      </c>
      <c r="P7" s="20"/>
      <c r="Q7" s="6">
        <f t="shared" si="8"/>
        <v>6.29</v>
      </c>
      <c r="R7" s="6">
        <f t="shared" si="9"/>
        <v>-19.013566999999998</v>
      </c>
      <c r="S7" s="44">
        <f t="shared" si="10"/>
        <v>-19.190211999999999</v>
      </c>
      <c r="T7" s="44">
        <f t="shared" si="11"/>
        <v>-19.551120999999998</v>
      </c>
      <c r="U7" s="44">
        <f t="shared" si="12"/>
        <v>-20.142792</v>
      </c>
      <c r="V7" s="44">
        <f t="shared" si="13"/>
        <v>-21.133607999999999</v>
      </c>
      <c r="W7" s="44">
        <f t="shared" si="14"/>
        <v>-22.528143</v>
      </c>
      <c r="X7" s="44">
        <f t="shared" si="15"/>
        <v>0</v>
      </c>
      <c r="Y7" s="20"/>
    </row>
    <row r="8" spans="1:25" x14ac:dyDescent="0.25">
      <c r="B8" s="88" t="s">
        <v>19</v>
      </c>
      <c r="C8" s="88" t="s">
        <v>270</v>
      </c>
      <c r="D8" s="20"/>
      <c r="E8" s="6">
        <f t="shared" si="0"/>
        <v>6.4349999999999996</v>
      </c>
      <c r="F8" s="6">
        <f t="shared" si="1"/>
        <v>-12.785707</v>
      </c>
      <c r="G8" s="44">
        <f t="shared" si="2"/>
        <v>-14.177141000000001</v>
      </c>
      <c r="H8" s="44">
        <f t="shared" si="3"/>
        <v>-16.447966000000001</v>
      </c>
      <c r="I8" s="44">
        <f t="shared" si="4"/>
        <v>-19.699998999999998</v>
      </c>
      <c r="J8" s="44">
        <f t="shared" si="5"/>
        <v>-24.058969000000001</v>
      </c>
      <c r="K8" s="44">
        <f t="shared" si="6"/>
        <v>-29.467396000000001</v>
      </c>
      <c r="L8" s="44">
        <f t="shared" si="7"/>
        <v>0</v>
      </c>
      <c r="N8" s="88" t="s">
        <v>19</v>
      </c>
      <c r="O8" s="88" t="s">
        <v>270</v>
      </c>
      <c r="P8" s="20"/>
      <c r="Q8" s="6">
        <f t="shared" si="8"/>
        <v>6.4349999999999996</v>
      </c>
      <c r="R8" s="6">
        <f t="shared" si="9"/>
        <v>-18.212523999999998</v>
      </c>
      <c r="S8" s="44">
        <f t="shared" si="10"/>
        <v>-18.715485000000001</v>
      </c>
      <c r="T8" s="44">
        <f t="shared" si="11"/>
        <v>-19.165966000000001</v>
      </c>
      <c r="U8" s="44">
        <f t="shared" si="12"/>
        <v>-19.923663999999999</v>
      </c>
      <c r="V8" s="44">
        <f t="shared" si="13"/>
        <v>-21.072199000000001</v>
      </c>
      <c r="W8" s="44">
        <f t="shared" si="14"/>
        <v>-22.543316000000001</v>
      </c>
      <c r="X8" s="44">
        <f t="shared" si="15"/>
        <v>0</v>
      </c>
      <c r="Y8" s="20"/>
    </row>
    <row r="9" spans="1:25" x14ac:dyDescent="0.25">
      <c r="B9" s="88">
        <v>6000000000</v>
      </c>
      <c r="C9" s="88">
        <v>-14.904144000000001</v>
      </c>
      <c r="D9" s="20"/>
      <c r="E9" s="6">
        <f t="shared" si="0"/>
        <v>6.58</v>
      </c>
      <c r="F9" s="6">
        <f t="shared" si="1"/>
        <v>-11.749708</v>
      </c>
      <c r="G9" s="44">
        <f t="shared" si="2"/>
        <v>-13.067735000000001</v>
      </c>
      <c r="H9" s="44">
        <f t="shared" si="3"/>
        <v>-14.709315999999999</v>
      </c>
      <c r="I9" s="44">
        <f t="shared" si="4"/>
        <v>-17.149681000000001</v>
      </c>
      <c r="J9" s="44">
        <f t="shared" si="5"/>
        <v>-20.564619</v>
      </c>
      <c r="K9" s="44">
        <f t="shared" si="6"/>
        <v>-25.418015</v>
      </c>
      <c r="L9" s="44">
        <f t="shared" si="7"/>
        <v>0</v>
      </c>
      <c r="N9" s="88">
        <v>6000000000</v>
      </c>
      <c r="O9" s="88">
        <v>-20.120930000000001</v>
      </c>
      <c r="P9" s="20"/>
      <c r="Q9" s="6">
        <f t="shared" si="8"/>
        <v>6.58</v>
      </c>
      <c r="R9" s="6">
        <f t="shared" si="9"/>
        <v>-17.386616</v>
      </c>
      <c r="S9" s="44">
        <f t="shared" si="10"/>
        <v>-17.549741999999998</v>
      </c>
      <c r="T9" s="44">
        <f t="shared" si="11"/>
        <v>-17.889638999999999</v>
      </c>
      <c r="U9" s="44">
        <f t="shared" si="12"/>
        <v>-18.402339999999999</v>
      </c>
      <c r="V9" s="44">
        <f t="shared" si="13"/>
        <v>-19.174928999999999</v>
      </c>
      <c r="W9" s="44">
        <f t="shared" si="14"/>
        <v>-20.508289000000001</v>
      </c>
      <c r="X9" s="44">
        <f t="shared" si="15"/>
        <v>0</v>
      </c>
      <c r="Y9" s="20"/>
    </row>
    <row r="10" spans="1:25" x14ac:dyDescent="0.25">
      <c r="B10" s="88">
        <v>6145000000</v>
      </c>
      <c r="C10" s="88">
        <v>-14.383289</v>
      </c>
      <c r="D10" s="20"/>
      <c r="E10" s="6">
        <f t="shared" si="0"/>
        <v>6.7249999999999996</v>
      </c>
      <c r="F10" s="6">
        <f t="shared" si="1"/>
        <v>-10.793457999999999</v>
      </c>
      <c r="G10" s="44">
        <f t="shared" si="2"/>
        <v>-11.587266</v>
      </c>
      <c r="H10" s="44">
        <f t="shared" si="3"/>
        <v>-12.902068999999999</v>
      </c>
      <c r="I10" s="44">
        <f t="shared" si="4"/>
        <v>-14.824783</v>
      </c>
      <c r="J10" s="44">
        <f t="shared" si="5"/>
        <v>-17.569303999999999</v>
      </c>
      <c r="K10" s="44">
        <f t="shared" si="6"/>
        <v>-21.63307</v>
      </c>
      <c r="L10" s="44">
        <f t="shared" si="7"/>
        <v>0</v>
      </c>
      <c r="N10" s="88">
        <v>6145000000</v>
      </c>
      <c r="O10" s="88">
        <v>-19.670303000000001</v>
      </c>
      <c r="P10" s="20"/>
      <c r="Q10" s="6">
        <f t="shared" si="8"/>
        <v>6.7249999999999996</v>
      </c>
      <c r="R10" s="6">
        <f t="shared" si="9"/>
        <v>-16.559925</v>
      </c>
      <c r="S10" s="44">
        <f t="shared" si="10"/>
        <v>-16.818691000000001</v>
      </c>
      <c r="T10" s="44">
        <f t="shared" si="11"/>
        <v>-17.167501000000001</v>
      </c>
      <c r="U10" s="44">
        <f t="shared" si="12"/>
        <v>-17.677659999999999</v>
      </c>
      <c r="V10" s="44">
        <f t="shared" si="13"/>
        <v>-18.387215000000001</v>
      </c>
      <c r="W10" s="44">
        <f t="shared" si="14"/>
        <v>-19.530650999999999</v>
      </c>
      <c r="X10" s="44">
        <f t="shared" si="15"/>
        <v>0</v>
      </c>
      <c r="Y10" s="20"/>
    </row>
    <row r="11" spans="1:25" x14ac:dyDescent="0.25">
      <c r="B11" s="88">
        <v>6290000000</v>
      </c>
      <c r="C11" s="88">
        <v>-13.708475</v>
      </c>
      <c r="D11" s="20"/>
      <c r="E11" s="6">
        <f t="shared" si="0"/>
        <v>6.87</v>
      </c>
      <c r="F11" s="6">
        <f t="shared" si="1"/>
        <v>-9.9390286999999997</v>
      </c>
      <c r="G11" s="44">
        <f t="shared" si="2"/>
        <v>-10.540956</v>
      </c>
      <c r="H11" s="44">
        <f t="shared" si="3"/>
        <v>-11.610561000000001</v>
      </c>
      <c r="I11" s="44">
        <f t="shared" si="4"/>
        <v>-13.14874</v>
      </c>
      <c r="J11" s="44">
        <f t="shared" si="5"/>
        <v>-15.359488000000001</v>
      </c>
      <c r="K11" s="44">
        <f t="shared" si="6"/>
        <v>-18.891653000000002</v>
      </c>
      <c r="L11" s="44">
        <f t="shared" si="7"/>
        <v>0</v>
      </c>
      <c r="N11" s="88">
        <v>6290000000</v>
      </c>
      <c r="O11" s="88">
        <v>-19.013566999999998</v>
      </c>
      <c r="P11" s="20"/>
      <c r="Q11" s="6">
        <f t="shared" si="8"/>
        <v>6.87</v>
      </c>
      <c r="R11" s="6">
        <f t="shared" si="9"/>
        <v>-15.661588999999999</v>
      </c>
      <c r="S11" s="44">
        <f t="shared" si="10"/>
        <v>-16.026444999999999</v>
      </c>
      <c r="T11" s="44">
        <f t="shared" si="11"/>
        <v>-16.378564999999998</v>
      </c>
      <c r="U11" s="44">
        <f t="shared" si="12"/>
        <v>-16.898273</v>
      </c>
      <c r="V11" s="44">
        <f t="shared" si="13"/>
        <v>-17.578959000000001</v>
      </c>
      <c r="W11" s="44">
        <f t="shared" si="14"/>
        <v>-18.530042999999999</v>
      </c>
      <c r="X11" s="44">
        <f t="shared" si="15"/>
        <v>0</v>
      </c>
      <c r="Y11" s="20"/>
    </row>
    <row r="12" spans="1:25" x14ac:dyDescent="0.25">
      <c r="B12" s="88">
        <v>6435000000</v>
      </c>
      <c r="C12" s="88">
        <v>-12.785707</v>
      </c>
      <c r="D12" s="20"/>
      <c r="E12" s="6">
        <f t="shared" si="0"/>
        <v>7.0149999999999997</v>
      </c>
      <c r="F12" s="6">
        <f t="shared" si="1"/>
        <v>-9.1028708999999992</v>
      </c>
      <c r="G12" s="44">
        <f t="shared" si="2"/>
        <v>-9.4126224999999994</v>
      </c>
      <c r="H12" s="44">
        <f t="shared" si="3"/>
        <v>-10.17126</v>
      </c>
      <c r="I12" s="44">
        <f t="shared" si="4"/>
        <v>-11.284204000000001</v>
      </c>
      <c r="J12" s="44">
        <f t="shared" si="5"/>
        <v>-12.89489</v>
      </c>
      <c r="K12" s="44">
        <f t="shared" si="6"/>
        <v>-15.412868</v>
      </c>
      <c r="L12" s="44">
        <f t="shared" si="7"/>
        <v>0</v>
      </c>
      <c r="N12" s="88">
        <v>6435000000</v>
      </c>
      <c r="O12" s="88">
        <v>-18.212523999999998</v>
      </c>
      <c r="P12" s="20"/>
      <c r="Q12" s="6">
        <f t="shared" si="8"/>
        <v>7.0149999999999997</v>
      </c>
      <c r="R12" s="6">
        <f t="shared" si="9"/>
        <v>-14.789241000000001</v>
      </c>
      <c r="S12" s="44">
        <f t="shared" si="10"/>
        <v>-15.004944999999999</v>
      </c>
      <c r="T12" s="44">
        <f t="shared" si="11"/>
        <v>-15.314166999999999</v>
      </c>
      <c r="U12" s="44">
        <f t="shared" si="12"/>
        <v>-15.772334000000001</v>
      </c>
      <c r="V12" s="44">
        <f t="shared" si="13"/>
        <v>-16.36816</v>
      </c>
      <c r="W12" s="44">
        <f t="shared" si="14"/>
        <v>-17.179213000000001</v>
      </c>
      <c r="X12" s="44">
        <f t="shared" si="15"/>
        <v>0</v>
      </c>
      <c r="Y12" s="20"/>
    </row>
    <row r="13" spans="1:25" x14ac:dyDescent="0.25">
      <c r="B13" s="88">
        <v>6580000000</v>
      </c>
      <c r="C13" s="88">
        <v>-11.749708</v>
      </c>
      <c r="D13" s="20"/>
      <c r="E13" s="6">
        <f t="shared" si="0"/>
        <v>7.16</v>
      </c>
      <c r="F13" s="6">
        <f t="shared" si="1"/>
        <v>-8.4179572999999994</v>
      </c>
      <c r="G13" s="44">
        <f t="shared" si="2"/>
        <v>-8.8587550999999998</v>
      </c>
      <c r="H13" s="44">
        <f t="shared" si="3"/>
        <v>-9.4700393999999992</v>
      </c>
      <c r="I13" s="44">
        <f t="shared" si="4"/>
        <v>-10.27548</v>
      </c>
      <c r="J13" s="44">
        <f t="shared" si="5"/>
        <v>-11.404643</v>
      </c>
      <c r="K13" s="44">
        <f t="shared" si="6"/>
        <v>-13.204425000000001</v>
      </c>
      <c r="L13" s="44">
        <f t="shared" si="7"/>
        <v>0</v>
      </c>
      <c r="N13" s="88">
        <v>6580000000</v>
      </c>
      <c r="O13" s="88">
        <v>-17.386616</v>
      </c>
      <c r="P13" s="20"/>
      <c r="Q13" s="6">
        <f t="shared" si="8"/>
        <v>7.16</v>
      </c>
      <c r="R13" s="6">
        <f t="shared" si="9"/>
        <v>-13.898714999999999</v>
      </c>
      <c r="S13" s="44">
        <f t="shared" si="10"/>
        <v>-13.991144</v>
      </c>
      <c r="T13" s="44">
        <f t="shared" si="11"/>
        <v>-14.169343</v>
      </c>
      <c r="U13" s="44">
        <f t="shared" si="12"/>
        <v>-14.428435</v>
      </c>
      <c r="V13" s="44">
        <f t="shared" si="13"/>
        <v>-14.863500999999999</v>
      </c>
      <c r="W13" s="44">
        <f t="shared" si="14"/>
        <v>-15.464850999999999</v>
      </c>
      <c r="X13" s="44">
        <f t="shared" si="15"/>
        <v>0</v>
      </c>
      <c r="Y13" s="20"/>
    </row>
    <row r="14" spans="1:25" x14ac:dyDescent="0.25">
      <c r="B14" s="88">
        <v>6725000000</v>
      </c>
      <c r="C14" s="88">
        <v>-10.793457999999999</v>
      </c>
      <c r="D14" s="20"/>
      <c r="E14" s="6">
        <f t="shared" si="0"/>
        <v>7.3049999999999997</v>
      </c>
      <c r="F14" s="6">
        <f t="shared" si="1"/>
        <v>-7.8210205999999998</v>
      </c>
      <c r="G14" s="44">
        <f t="shared" si="2"/>
        <v>-8.0508661000000004</v>
      </c>
      <c r="H14" s="44">
        <f t="shared" si="3"/>
        <v>-8.4965419999999998</v>
      </c>
      <c r="I14" s="44">
        <f t="shared" si="4"/>
        <v>-9.1186161000000006</v>
      </c>
      <c r="J14" s="44">
        <f t="shared" si="5"/>
        <v>-9.9764709000000007</v>
      </c>
      <c r="K14" s="44">
        <f t="shared" si="6"/>
        <v>-11.273451</v>
      </c>
      <c r="L14" s="44">
        <f t="shared" si="7"/>
        <v>0</v>
      </c>
      <c r="N14" s="88">
        <v>6725000000</v>
      </c>
      <c r="O14" s="88">
        <v>-16.559925</v>
      </c>
      <c r="P14" s="20"/>
      <c r="Q14" s="6">
        <f t="shared" si="8"/>
        <v>7.3049999999999997</v>
      </c>
      <c r="R14" s="6">
        <f t="shared" si="9"/>
        <v>-13.039728999999999</v>
      </c>
      <c r="S14" s="44">
        <f t="shared" si="10"/>
        <v>-13.062096</v>
      </c>
      <c r="T14" s="44">
        <f t="shared" si="11"/>
        <v>-13.259007</v>
      </c>
      <c r="U14" s="44">
        <f t="shared" si="12"/>
        <v>-13.493967</v>
      </c>
      <c r="V14" s="44">
        <f t="shared" si="13"/>
        <v>-13.854283000000001</v>
      </c>
      <c r="W14" s="44">
        <f t="shared" si="14"/>
        <v>-14.356892999999999</v>
      </c>
      <c r="X14" s="44">
        <f t="shared" si="15"/>
        <v>0</v>
      </c>
      <c r="Y14" s="20"/>
    </row>
    <row r="15" spans="1:25" x14ac:dyDescent="0.25">
      <c r="B15" s="88">
        <v>6870000000</v>
      </c>
      <c r="C15" s="88">
        <v>-9.9390286999999997</v>
      </c>
      <c r="D15" s="20"/>
      <c r="E15" s="6">
        <f t="shared" si="0"/>
        <v>7.45</v>
      </c>
      <c r="F15" s="6">
        <f t="shared" si="1"/>
        <v>-7.3766202999999999</v>
      </c>
      <c r="G15" s="44">
        <f t="shared" si="2"/>
        <v>-7.5200911000000001</v>
      </c>
      <c r="H15" s="44">
        <f t="shared" si="3"/>
        <v>-7.9123998000000002</v>
      </c>
      <c r="I15" s="44">
        <f t="shared" si="4"/>
        <v>-8.4220828999999995</v>
      </c>
      <c r="J15" s="44">
        <f t="shared" si="5"/>
        <v>-9.1279135</v>
      </c>
      <c r="K15" s="44">
        <f t="shared" si="6"/>
        <v>-10.143364999999999</v>
      </c>
      <c r="L15" s="44">
        <f t="shared" si="7"/>
        <v>0</v>
      </c>
      <c r="N15" s="88">
        <v>6870000000</v>
      </c>
      <c r="O15" s="88">
        <v>-15.661588999999999</v>
      </c>
      <c r="P15" s="20"/>
      <c r="Q15" s="6">
        <f t="shared" si="8"/>
        <v>7.45</v>
      </c>
      <c r="R15" s="6">
        <f t="shared" si="9"/>
        <v>-12.245799999999999</v>
      </c>
      <c r="S15" s="44">
        <f t="shared" si="10"/>
        <v>-12.221724999999999</v>
      </c>
      <c r="T15" s="44">
        <f t="shared" si="11"/>
        <v>-12.346693</v>
      </c>
      <c r="U15" s="44">
        <f t="shared" si="12"/>
        <v>-12.530581</v>
      </c>
      <c r="V15" s="44">
        <f t="shared" si="13"/>
        <v>-12.797834999999999</v>
      </c>
      <c r="W15" s="44">
        <f t="shared" si="14"/>
        <v>-13.203588999999999</v>
      </c>
      <c r="X15" s="44">
        <f t="shared" si="15"/>
        <v>0</v>
      </c>
      <c r="Y15" s="20"/>
    </row>
    <row r="16" spans="1:25" x14ac:dyDescent="0.25">
      <c r="B16" s="88">
        <v>7015000000</v>
      </c>
      <c r="C16" s="88">
        <v>-9.1028708999999992</v>
      </c>
      <c r="D16" s="20"/>
      <c r="E16" s="6">
        <f t="shared" si="0"/>
        <v>7.5949999999999998</v>
      </c>
      <c r="F16" s="6">
        <f t="shared" si="1"/>
        <v>-6.9811586999999999</v>
      </c>
      <c r="G16" s="44">
        <f t="shared" si="2"/>
        <v>-7.0610442000000004</v>
      </c>
      <c r="H16" s="44">
        <f t="shared" si="3"/>
        <v>-7.3645535000000004</v>
      </c>
      <c r="I16" s="44">
        <f t="shared" si="4"/>
        <v>-7.7584562000000004</v>
      </c>
      <c r="J16" s="44">
        <f t="shared" si="5"/>
        <v>-8.2965260000000001</v>
      </c>
      <c r="K16" s="44">
        <f t="shared" si="6"/>
        <v>-9.0987290999999999</v>
      </c>
      <c r="L16" s="44">
        <f t="shared" si="7"/>
        <v>0</v>
      </c>
      <c r="N16" s="88">
        <v>7015000000</v>
      </c>
      <c r="O16" s="88">
        <v>-14.789241000000001</v>
      </c>
      <c r="P16" s="20"/>
      <c r="Q16" s="6">
        <f t="shared" si="8"/>
        <v>7.5949999999999998</v>
      </c>
      <c r="R16" s="6">
        <f t="shared" si="9"/>
        <v>-11.546471</v>
      </c>
      <c r="S16" s="44">
        <f t="shared" si="10"/>
        <v>-11.532804</v>
      </c>
      <c r="T16" s="44">
        <f t="shared" si="11"/>
        <v>-11.644135</v>
      </c>
      <c r="U16" s="44">
        <f t="shared" si="12"/>
        <v>-11.789788</v>
      </c>
      <c r="V16" s="44">
        <f t="shared" si="13"/>
        <v>-12.062377</v>
      </c>
      <c r="W16" s="44">
        <f t="shared" si="14"/>
        <v>-12.452062</v>
      </c>
      <c r="X16" s="44">
        <f t="shared" si="15"/>
        <v>0</v>
      </c>
      <c r="Y16" s="20"/>
    </row>
    <row r="17" spans="2:25" x14ac:dyDescent="0.25">
      <c r="B17" s="88">
        <v>7160000000</v>
      </c>
      <c r="C17" s="88">
        <v>-8.4179572999999994</v>
      </c>
      <c r="D17" s="20"/>
      <c r="E17" s="6">
        <f t="shared" si="0"/>
        <v>7.74</v>
      </c>
      <c r="F17" s="6">
        <f t="shared" si="1"/>
        <v>-6.6984576999999996</v>
      </c>
      <c r="G17" s="44">
        <f t="shared" si="2"/>
        <v>-6.8498606999999998</v>
      </c>
      <c r="H17" s="44">
        <f t="shared" si="3"/>
        <v>-7.1457385999999996</v>
      </c>
      <c r="I17" s="44">
        <f t="shared" si="4"/>
        <v>-7.5056814999999997</v>
      </c>
      <c r="J17" s="44">
        <f t="shared" si="5"/>
        <v>-7.9684739000000002</v>
      </c>
      <c r="K17" s="44">
        <f t="shared" si="6"/>
        <v>-8.5948782000000001</v>
      </c>
      <c r="L17" s="44">
        <f t="shared" si="7"/>
        <v>0</v>
      </c>
      <c r="N17" s="88">
        <v>7160000000</v>
      </c>
      <c r="O17" s="88">
        <v>-13.898714999999999</v>
      </c>
      <c r="P17" s="20"/>
      <c r="Q17" s="6">
        <f t="shared" si="8"/>
        <v>7.74</v>
      </c>
      <c r="R17" s="6">
        <f t="shared" si="9"/>
        <v>-10.944941999999999</v>
      </c>
      <c r="S17" s="44">
        <f t="shared" si="10"/>
        <v>-10.874924999999999</v>
      </c>
      <c r="T17" s="44">
        <f t="shared" si="11"/>
        <v>-10.931328000000001</v>
      </c>
      <c r="U17" s="44">
        <f t="shared" si="12"/>
        <v>-11.046424</v>
      </c>
      <c r="V17" s="44">
        <f t="shared" si="13"/>
        <v>-11.191062000000001</v>
      </c>
      <c r="W17" s="44">
        <f t="shared" si="14"/>
        <v>-11.492658</v>
      </c>
      <c r="X17" s="44">
        <f t="shared" si="15"/>
        <v>0</v>
      </c>
      <c r="Y17" s="20"/>
    </row>
    <row r="18" spans="2:25" x14ac:dyDescent="0.25">
      <c r="B18" s="88">
        <v>7305000000</v>
      </c>
      <c r="C18" s="88">
        <v>-7.8210205999999998</v>
      </c>
      <c r="D18" s="20"/>
      <c r="E18" s="6">
        <f t="shared" si="0"/>
        <v>7.8849999999999998</v>
      </c>
      <c r="F18" s="6">
        <f t="shared" si="1"/>
        <v>-6.5114589</v>
      </c>
      <c r="G18" s="44">
        <f t="shared" si="2"/>
        <v>-6.6201281999999999</v>
      </c>
      <c r="H18" s="44">
        <f t="shared" si="3"/>
        <v>-6.8592367000000003</v>
      </c>
      <c r="I18" s="44">
        <f t="shared" si="4"/>
        <v>-7.1759418999999998</v>
      </c>
      <c r="J18" s="44">
        <f t="shared" si="5"/>
        <v>-7.5502167</v>
      </c>
      <c r="K18" s="44">
        <f t="shared" si="6"/>
        <v>-8.0451592999999999</v>
      </c>
      <c r="L18" s="44">
        <f t="shared" si="7"/>
        <v>0</v>
      </c>
      <c r="N18" s="88">
        <v>7305000000</v>
      </c>
      <c r="O18" s="88">
        <v>-13.039728999999999</v>
      </c>
      <c r="P18" s="20"/>
      <c r="Q18" s="6">
        <f t="shared" si="8"/>
        <v>7.8849999999999998</v>
      </c>
      <c r="R18" s="6">
        <f t="shared" si="9"/>
        <v>-10.439978999999999</v>
      </c>
      <c r="S18" s="44">
        <f t="shared" si="10"/>
        <v>-10.427656000000001</v>
      </c>
      <c r="T18" s="44">
        <f t="shared" si="11"/>
        <v>-10.468946000000001</v>
      </c>
      <c r="U18" s="44">
        <f t="shared" si="12"/>
        <v>-10.605869</v>
      </c>
      <c r="V18" s="44">
        <f t="shared" si="13"/>
        <v>-10.734640000000001</v>
      </c>
      <c r="W18" s="44">
        <f t="shared" si="14"/>
        <v>-10.993553</v>
      </c>
      <c r="X18" s="44">
        <f t="shared" si="15"/>
        <v>0</v>
      </c>
      <c r="Y18" s="20"/>
    </row>
    <row r="19" spans="2:25" x14ac:dyDescent="0.25">
      <c r="B19" s="88">
        <v>7450000000</v>
      </c>
      <c r="C19" s="88">
        <v>-7.3766202999999999</v>
      </c>
      <c r="D19" s="20"/>
      <c r="E19" s="6">
        <f t="shared" si="0"/>
        <v>8.0299999999999994</v>
      </c>
      <c r="F19" s="6">
        <f t="shared" si="1"/>
        <v>-6.4094538999999999</v>
      </c>
      <c r="G19" s="44">
        <f t="shared" si="2"/>
        <v>-6.4950023000000003</v>
      </c>
      <c r="H19" s="44">
        <f t="shared" si="3"/>
        <v>-6.7284554999999999</v>
      </c>
      <c r="I19" s="44">
        <f t="shared" si="4"/>
        <v>-7.0233702999999998</v>
      </c>
      <c r="J19" s="44">
        <f t="shared" si="5"/>
        <v>-7.3947181999999998</v>
      </c>
      <c r="K19" s="44">
        <f t="shared" si="6"/>
        <v>-7.8562751000000004</v>
      </c>
      <c r="L19" s="44">
        <f t="shared" si="7"/>
        <v>0</v>
      </c>
      <c r="N19" s="88">
        <v>7450000000</v>
      </c>
      <c r="O19" s="88">
        <v>-12.245799999999999</v>
      </c>
      <c r="P19" s="20"/>
      <c r="Q19" s="6">
        <f t="shared" si="8"/>
        <v>8.0299999999999994</v>
      </c>
      <c r="R19" s="6">
        <f t="shared" si="9"/>
        <v>-10.006879</v>
      </c>
      <c r="S19" s="44">
        <f t="shared" si="10"/>
        <v>-9.9744595999999994</v>
      </c>
      <c r="T19" s="44">
        <f t="shared" si="11"/>
        <v>-10.026562</v>
      </c>
      <c r="U19" s="44">
        <f t="shared" si="12"/>
        <v>-10.152336</v>
      </c>
      <c r="V19" s="44">
        <f t="shared" si="13"/>
        <v>-10.272424000000001</v>
      </c>
      <c r="W19" s="44">
        <f t="shared" si="14"/>
        <v>-10.457599999999999</v>
      </c>
      <c r="X19" s="44">
        <f t="shared" si="15"/>
        <v>0</v>
      </c>
      <c r="Y19" s="20"/>
    </row>
    <row r="20" spans="2:25" x14ac:dyDescent="0.25">
      <c r="B20" s="88">
        <v>7595000000</v>
      </c>
      <c r="C20" s="88">
        <v>-6.9811586999999999</v>
      </c>
      <c r="D20" s="20"/>
      <c r="E20" s="6">
        <f t="shared" si="0"/>
        <v>8.1750000000000007</v>
      </c>
      <c r="F20" s="6">
        <f t="shared" si="1"/>
        <v>-6.3488125999999996</v>
      </c>
      <c r="G20" s="44">
        <f t="shared" si="2"/>
        <v>-6.4819621999999999</v>
      </c>
      <c r="H20" s="44">
        <f t="shared" si="3"/>
        <v>-6.7043299999999997</v>
      </c>
      <c r="I20" s="44">
        <f t="shared" si="4"/>
        <v>-6.9781122</v>
      </c>
      <c r="J20" s="44">
        <f t="shared" si="5"/>
        <v>-7.2871408000000004</v>
      </c>
      <c r="K20" s="44">
        <f t="shared" si="6"/>
        <v>-7.6783656999999996</v>
      </c>
      <c r="L20" s="44">
        <f t="shared" si="7"/>
        <v>0</v>
      </c>
      <c r="N20" s="88">
        <v>7595000000</v>
      </c>
      <c r="O20" s="88">
        <v>-11.546471</v>
      </c>
      <c r="P20" s="20"/>
      <c r="Q20" s="6">
        <f t="shared" si="8"/>
        <v>8.1750000000000007</v>
      </c>
      <c r="R20" s="6">
        <f t="shared" si="9"/>
        <v>-9.6549519999999998</v>
      </c>
      <c r="S20" s="44">
        <f t="shared" si="10"/>
        <v>-9.6587925000000006</v>
      </c>
      <c r="T20" s="44">
        <f t="shared" si="11"/>
        <v>-9.7136668999999998</v>
      </c>
      <c r="U20" s="44">
        <f t="shared" si="12"/>
        <v>-9.8080435000000001</v>
      </c>
      <c r="V20" s="44">
        <f t="shared" si="13"/>
        <v>-9.9609184000000006</v>
      </c>
      <c r="W20" s="44">
        <f t="shared" si="14"/>
        <v>-10.140598000000001</v>
      </c>
      <c r="X20" s="44">
        <f t="shared" si="15"/>
        <v>0</v>
      </c>
      <c r="Y20" s="20"/>
    </row>
    <row r="21" spans="2:25" x14ac:dyDescent="0.25">
      <c r="B21" s="88">
        <v>7740000000</v>
      </c>
      <c r="C21" s="88">
        <v>-6.6984576999999996</v>
      </c>
      <c r="D21" s="20"/>
      <c r="E21" s="6">
        <f t="shared" si="0"/>
        <v>8.32</v>
      </c>
      <c r="F21" s="6">
        <f t="shared" si="1"/>
        <v>-6.3129416000000003</v>
      </c>
      <c r="G21" s="44">
        <f t="shared" si="2"/>
        <v>-6.5122809000000004</v>
      </c>
      <c r="H21" s="44">
        <f t="shared" si="3"/>
        <v>-6.7429876000000002</v>
      </c>
      <c r="I21" s="44">
        <f t="shared" si="4"/>
        <v>-6.9864649999999999</v>
      </c>
      <c r="J21" s="44">
        <f t="shared" si="5"/>
        <v>-7.2821392999999999</v>
      </c>
      <c r="K21" s="44">
        <f t="shared" si="6"/>
        <v>-7.6528478</v>
      </c>
      <c r="L21" s="44">
        <f t="shared" si="7"/>
        <v>0</v>
      </c>
      <c r="N21" s="88">
        <v>7740000000</v>
      </c>
      <c r="O21" s="88">
        <v>-10.944941999999999</v>
      </c>
      <c r="P21" s="20"/>
      <c r="Q21" s="6">
        <f t="shared" si="8"/>
        <v>8.32</v>
      </c>
      <c r="R21" s="6">
        <f t="shared" si="9"/>
        <v>-9.3509340000000005</v>
      </c>
      <c r="S21" s="44">
        <f t="shared" si="10"/>
        <v>-9.3447408999999997</v>
      </c>
      <c r="T21" s="44">
        <f t="shared" si="11"/>
        <v>-9.4298924999999993</v>
      </c>
      <c r="U21" s="44">
        <f t="shared" si="12"/>
        <v>-9.5231686</v>
      </c>
      <c r="V21" s="44">
        <f t="shared" si="13"/>
        <v>-9.6619595999999994</v>
      </c>
      <c r="W21" s="44">
        <f t="shared" si="14"/>
        <v>-9.8448706000000001</v>
      </c>
      <c r="X21" s="44">
        <f t="shared" si="15"/>
        <v>0</v>
      </c>
      <c r="Y21" s="20"/>
    </row>
    <row r="22" spans="2:25" x14ac:dyDescent="0.25">
      <c r="B22" s="88">
        <v>7885000000</v>
      </c>
      <c r="C22" s="88">
        <v>-6.5114589</v>
      </c>
      <c r="D22" s="20"/>
      <c r="E22" s="6">
        <f t="shared" si="0"/>
        <v>8.4649999999999999</v>
      </c>
      <c r="F22" s="6">
        <f t="shared" si="1"/>
        <v>-6.3134727000000002</v>
      </c>
      <c r="G22" s="44">
        <f t="shared" si="2"/>
        <v>-6.5175866999999998</v>
      </c>
      <c r="H22" s="44">
        <f t="shared" si="3"/>
        <v>-6.7095298999999997</v>
      </c>
      <c r="I22" s="44">
        <f t="shared" si="4"/>
        <v>-6.9445834</v>
      </c>
      <c r="J22" s="44">
        <f t="shared" si="5"/>
        <v>-7.2240643999999996</v>
      </c>
      <c r="K22" s="44">
        <f t="shared" si="6"/>
        <v>-7.5560283999999998</v>
      </c>
      <c r="L22" s="44">
        <f t="shared" si="7"/>
        <v>0</v>
      </c>
      <c r="N22" s="88">
        <v>7885000000</v>
      </c>
      <c r="O22" s="88">
        <v>-10.439978999999999</v>
      </c>
      <c r="P22" s="20"/>
      <c r="Q22" s="6">
        <f t="shared" si="8"/>
        <v>8.4649999999999999</v>
      </c>
      <c r="R22" s="6">
        <f t="shared" si="9"/>
        <v>-9.1049299000000001</v>
      </c>
      <c r="S22" s="44">
        <f t="shared" si="10"/>
        <v>-9.1486815999999997</v>
      </c>
      <c r="T22" s="44">
        <f t="shared" si="11"/>
        <v>-9.2477874999999994</v>
      </c>
      <c r="U22" s="44">
        <f t="shared" si="12"/>
        <v>-9.3831290999999997</v>
      </c>
      <c r="V22" s="44">
        <f t="shared" si="13"/>
        <v>-9.5512704999999993</v>
      </c>
      <c r="W22" s="44">
        <f t="shared" si="14"/>
        <v>-9.7562256000000005</v>
      </c>
      <c r="X22" s="44">
        <f t="shared" si="15"/>
        <v>0</v>
      </c>
      <c r="Y22" s="20"/>
    </row>
    <row r="23" spans="2:25" x14ac:dyDescent="0.25">
      <c r="B23" s="88">
        <v>8030000000</v>
      </c>
      <c r="C23" s="88">
        <v>-6.4094538999999999</v>
      </c>
      <c r="D23" s="20"/>
      <c r="E23" s="6">
        <f t="shared" si="0"/>
        <v>8.61</v>
      </c>
      <c r="F23" s="6">
        <f t="shared" si="1"/>
        <v>-6.3413485999999999</v>
      </c>
      <c r="G23" s="44">
        <f t="shared" si="2"/>
        <v>-6.4016862000000003</v>
      </c>
      <c r="H23" s="44">
        <f t="shared" si="3"/>
        <v>-6.5848469999999999</v>
      </c>
      <c r="I23" s="44">
        <f t="shared" si="4"/>
        <v>-6.8063115999999999</v>
      </c>
      <c r="J23" s="44">
        <f t="shared" si="5"/>
        <v>-7.0643124999999998</v>
      </c>
      <c r="K23" s="44">
        <f t="shared" si="6"/>
        <v>-7.3631539000000004</v>
      </c>
      <c r="L23" s="44">
        <f t="shared" si="7"/>
        <v>0</v>
      </c>
      <c r="N23" s="88">
        <v>8030000000</v>
      </c>
      <c r="O23" s="88">
        <v>-10.006879</v>
      </c>
      <c r="P23" s="20"/>
      <c r="Q23" s="6">
        <f t="shared" si="8"/>
        <v>8.61</v>
      </c>
      <c r="R23" s="6">
        <f t="shared" si="9"/>
        <v>-8.9065971000000008</v>
      </c>
      <c r="S23" s="44">
        <f t="shared" si="10"/>
        <v>-8.9231653000000009</v>
      </c>
      <c r="T23" s="44">
        <f t="shared" si="11"/>
        <v>-9.0023459999999993</v>
      </c>
      <c r="U23" s="44">
        <f t="shared" si="12"/>
        <v>-9.1228970999999994</v>
      </c>
      <c r="V23" s="44">
        <f t="shared" si="13"/>
        <v>-9.2714853000000002</v>
      </c>
      <c r="W23" s="44">
        <f t="shared" si="14"/>
        <v>-9.4625359000000007</v>
      </c>
      <c r="X23" s="44">
        <f t="shared" si="15"/>
        <v>0</v>
      </c>
      <c r="Y23" s="20"/>
    </row>
    <row r="24" spans="2:25" x14ac:dyDescent="0.25">
      <c r="B24" s="88">
        <v>8175000000</v>
      </c>
      <c r="C24" s="88">
        <v>-6.3488125999999996</v>
      </c>
      <c r="D24" s="20"/>
      <c r="E24" s="6">
        <f t="shared" si="0"/>
        <v>8.7550000000000008</v>
      </c>
      <c r="F24" s="6">
        <f t="shared" si="1"/>
        <v>-6.3683285999999999</v>
      </c>
      <c r="G24" s="44">
        <f t="shared" si="2"/>
        <v>-6.4694184999999997</v>
      </c>
      <c r="H24" s="44">
        <f t="shared" si="3"/>
        <v>-6.6414089000000001</v>
      </c>
      <c r="I24" s="44">
        <f t="shared" si="4"/>
        <v>-6.8573613</v>
      </c>
      <c r="J24" s="44">
        <f t="shared" si="5"/>
        <v>-7.1008057999999998</v>
      </c>
      <c r="K24" s="44">
        <f t="shared" si="6"/>
        <v>-7.3893075000000001</v>
      </c>
      <c r="L24" s="44">
        <f t="shared" si="7"/>
        <v>0</v>
      </c>
      <c r="N24" s="88">
        <v>8175000000</v>
      </c>
      <c r="O24" s="88">
        <v>-9.6549519999999998</v>
      </c>
      <c r="P24" s="20"/>
      <c r="Q24" s="6">
        <f t="shared" si="8"/>
        <v>8.7550000000000008</v>
      </c>
      <c r="R24" s="6">
        <f t="shared" si="9"/>
        <v>-8.7577561999999993</v>
      </c>
      <c r="S24" s="44">
        <f t="shared" si="10"/>
        <v>-8.7978448999999994</v>
      </c>
      <c r="T24" s="44">
        <f t="shared" si="11"/>
        <v>-8.8905543999999992</v>
      </c>
      <c r="U24" s="44">
        <f t="shared" si="12"/>
        <v>-9.0101814000000005</v>
      </c>
      <c r="V24" s="44">
        <f t="shared" si="13"/>
        <v>-9.1880941000000007</v>
      </c>
      <c r="W24" s="44">
        <f t="shared" si="14"/>
        <v>-9.3777331999999998</v>
      </c>
      <c r="X24" s="44">
        <f t="shared" si="15"/>
        <v>0</v>
      </c>
      <c r="Y24" s="20"/>
    </row>
    <row r="25" spans="2:25" x14ac:dyDescent="0.25">
      <c r="B25" s="88">
        <v>8320000000</v>
      </c>
      <c r="C25" s="88">
        <v>-6.3129416000000003</v>
      </c>
      <c r="D25" s="20"/>
      <c r="E25" s="6">
        <f t="shared" si="0"/>
        <v>8.9</v>
      </c>
      <c r="F25" s="6">
        <f t="shared" si="1"/>
        <v>-6.3993425000000004</v>
      </c>
      <c r="G25" s="44">
        <f t="shared" si="2"/>
        <v>-6.5713910999999996</v>
      </c>
      <c r="H25" s="44">
        <f t="shared" si="3"/>
        <v>-6.7422743000000001</v>
      </c>
      <c r="I25" s="44">
        <f t="shared" si="4"/>
        <v>-6.9311623999999998</v>
      </c>
      <c r="J25" s="44">
        <f t="shared" si="5"/>
        <v>-7.1569051999999997</v>
      </c>
      <c r="K25" s="44">
        <f t="shared" si="6"/>
        <v>-7.4341717000000003</v>
      </c>
      <c r="L25" s="44">
        <f t="shared" si="7"/>
        <v>0</v>
      </c>
      <c r="N25" s="88">
        <v>8320000000</v>
      </c>
      <c r="O25" s="88">
        <v>-9.3509340000000005</v>
      </c>
      <c r="P25" s="20"/>
      <c r="Q25" s="6">
        <f t="shared" si="8"/>
        <v>8.9</v>
      </c>
      <c r="R25" s="6">
        <f t="shared" si="9"/>
        <v>-8.6392422</v>
      </c>
      <c r="S25" s="44">
        <f t="shared" si="10"/>
        <v>-8.7493838999999998</v>
      </c>
      <c r="T25" s="44">
        <f t="shared" si="11"/>
        <v>-8.8426886000000007</v>
      </c>
      <c r="U25" s="44">
        <f t="shared" si="12"/>
        <v>-8.9909859000000001</v>
      </c>
      <c r="V25" s="44">
        <f t="shared" si="13"/>
        <v>-9.1474618999999997</v>
      </c>
      <c r="W25" s="44">
        <f t="shared" si="14"/>
        <v>-9.3619679999999992</v>
      </c>
      <c r="X25" s="44">
        <f t="shared" si="15"/>
        <v>0</v>
      </c>
      <c r="Y25" s="20"/>
    </row>
    <row r="26" spans="2:25" x14ac:dyDescent="0.25">
      <c r="B26" s="88">
        <v>8465000000</v>
      </c>
      <c r="C26" s="88">
        <v>-6.3134727000000002</v>
      </c>
      <c r="D26" s="20"/>
      <c r="E26" s="6">
        <f t="shared" si="0"/>
        <v>9.0449999999999999</v>
      </c>
      <c r="F26" s="6">
        <f t="shared" si="1"/>
        <v>-6.4678879</v>
      </c>
      <c r="G26" s="44">
        <f t="shared" si="2"/>
        <v>-6.6004429</v>
      </c>
      <c r="H26" s="44">
        <f t="shared" si="3"/>
        <v>-6.7615647000000001</v>
      </c>
      <c r="I26" s="44">
        <f t="shared" si="4"/>
        <v>-6.9493384000000002</v>
      </c>
      <c r="J26" s="44">
        <f t="shared" si="5"/>
        <v>-7.1660804999999996</v>
      </c>
      <c r="K26" s="44">
        <f t="shared" si="6"/>
        <v>-7.4297347</v>
      </c>
      <c r="L26" s="44">
        <f t="shared" si="7"/>
        <v>0</v>
      </c>
      <c r="N26" s="88">
        <v>8465000000</v>
      </c>
      <c r="O26" s="88">
        <v>-9.1049299000000001</v>
      </c>
      <c r="P26" s="20"/>
      <c r="Q26" s="6">
        <f t="shared" si="8"/>
        <v>9.0449999999999999</v>
      </c>
      <c r="R26" s="6">
        <f t="shared" si="9"/>
        <v>-8.5741776999999999</v>
      </c>
      <c r="S26" s="44">
        <f t="shared" si="10"/>
        <v>-8.6665363000000006</v>
      </c>
      <c r="T26" s="44">
        <f t="shared" si="11"/>
        <v>-8.7713059999999992</v>
      </c>
      <c r="U26" s="44">
        <f t="shared" si="12"/>
        <v>-8.9335518</v>
      </c>
      <c r="V26" s="44">
        <f t="shared" si="13"/>
        <v>-9.0916356999999994</v>
      </c>
      <c r="W26" s="44">
        <f t="shared" si="14"/>
        <v>-9.2906256000000003</v>
      </c>
      <c r="X26" s="44">
        <f t="shared" si="15"/>
        <v>0</v>
      </c>
      <c r="Y26" s="20"/>
    </row>
    <row r="27" spans="2:25" x14ac:dyDescent="0.25">
      <c r="B27" s="88">
        <v>8610000000</v>
      </c>
      <c r="C27" s="88">
        <v>-6.3413485999999999</v>
      </c>
      <c r="D27" s="20"/>
      <c r="E27" s="6">
        <f t="shared" si="0"/>
        <v>9.19</v>
      </c>
      <c r="F27" s="6">
        <f t="shared" si="1"/>
        <v>-6.5318117000000004</v>
      </c>
      <c r="G27" s="44">
        <f t="shared" si="2"/>
        <v>-6.6158837999999998</v>
      </c>
      <c r="H27" s="44">
        <f t="shared" si="3"/>
        <v>-6.7821392999999999</v>
      </c>
      <c r="I27" s="44">
        <f t="shared" si="4"/>
        <v>-6.9658493999999997</v>
      </c>
      <c r="J27" s="44">
        <f t="shared" si="5"/>
        <v>-7.1833147999999998</v>
      </c>
      <c r="K27" s="44">
        <f t="shared" si="6"/>
        <v>-7.4542975</v>
      </c>
      <c r="L27" s="44">
        <f t="shared" si="7"/>
        <v>0</v>
      </c>
      <c r="N27" s="88">
        <v>8610000000</v>
      </c>
      <c r="O27" s="88">
        <v>-8.9065971000000008</v>
      </c>
      <c r="P27" s="20"/>
      <c r="Q27" s="6">
        <f t="shared" si="8"/>
        <v>9.19</v>
      </c>
      <c r="R27" s="6">
        <f t="shared" si="9"/>
        <v>-8.5255165000000002</v>
      </c>
      <c r="S27" s="44">
        <f t="shared" si="10"/>
        <v>-8.5885610999999997</v>
      </c>
      <c r="T27" s="44">
        <f t="shared" si="11"/>
        <v>-8.7187920000000005</v>
      </c>
      <c r="U27" s="44">
        <f t="shared" si="12"/>
        <v>-8.8394823000000002</v>
      </c>
      <c r="V27" s="44">
        <f t="shared" si="13"/>
        <v>-9.0144272000000001</v>
      </c>
      <c r="W27" s="44">
        <f t="shared" si="14"/>
        <v>-9.2142820000000007</v>
      </c>
      <c r="X27" s="44">
        <f t="shared" si="15"/>
        <v>0</v>
      </c>
      <c r="Y27" s="20"/>
    </row>
    <row r="28" spans="2:25" x14ac:dyDescent="0.25">
      <c r="B28" s="88">
        <v>8755000000</v>
      </c>
      <c r="C28" s="88">
        <v>-6.3683285999999999</v>
      </c>
      <c r="D28" s="20"/>
      <c r="E28" s="6">
        <f t="shared" si="0"/>
        <v>9.3350000000000009</v>
      </c>
      <c r="F28" s="6">
        <f t="shared" si="1"/>
        <v>-6.5871129000000002</v>
      </c>
      <c r="G28" s="44">
        <f t="shared" si="2"/>
        <v>-6.6936540999999998</v>
      </c>
      <c r="H28" s="44">
        <f t="shared" si="3"/>
        <v>-6.8438258000000003</v>
      </c>
      <c r="I28" s="44">
        <f t="shared" si="4"/>
        <v>-7.0130410000000003</v>
      </c>
      <c r="J28" s="44">
        <f t="shared" si="5"/>
        <v>-7.2236114000000002</v>
      </c>
      <c r="K28" s="44">
        <f t="shared" si="6"/>
        <v>-7.4746046000000002</v>
      </c>
      <c r="L28" s="44">
        <f t="shared" si="7"/>
        <v>0</v>
      </c>
      <c r="N28" s="88">
        <v>8755000000</v>
      </c>
      <c r="O28" s="88">
        <v>-8.7577561999999993</v>
      </c>
      <c r="P28" s="20"/>
      <c r="Q28" s="6">
        <f t="shared" si="8"/>
        <v>9.3350000000000009</v>
      </c>
      <c r="R28" s="6">
        <f t="shared" si="9"/>
        <v>-8.5044508000000008</v>
      </c>
      <c r="S28" s="44">
        <f t="shared" si="10"/>
        <v>-8.5939598000000004</v>
      </c>
      <c r="T28" s="44">
        <f t="shared" si="11"/>
        <v>-8.6994343000000001</v>
      </c>
      <c r="U28" s="44">
        <f t="shared" si="12"/>
        <v>-8.8430613999999998</v>
      </c>
      <c r="V28" s="44">
        <f t="shared" si="13"/>
        <v>-8.9836253999999993</v>
      </c>
      <c r="W28" s="44">
        <f t="shared" si="14"/>
        <v>-9.1983309000000002</v>
      </c>
      <c r="X28" s="44">
        <f t="shared" si="15"/>
        <v>0</v>
      </c>
      <c r="Y28" s="20"/>
    </row>
    <row r="29" spans="2:25" x14ac:dyDescent="0.25">
      <c r="B29" s="88">
        <v>8900000000</v>
      </c>
      <c r="C29" s="88">
        <v>-6.3993425000000004</v>
      </c>
      <c r="D29" s="20"/>
      <c r="E29" s="6">
        <f t="shared" si="0"/>
        <v>9.48</v>
      </c>
      <c r="F29" s="6">
        <f t="shared" si="1"/>
        <v>-6.6481285000000003</v>
      </c>
      <c r="G29" s="44">
        <f t="shared" si="2"/>
        <v>-6.7531862</v>
      </c>
      <c r="H29" s="44">
        <f t="shared" si="3"/>
        <v>-6.8788666999999997</v>
      </c>
      <c r="I29" s="44">
        <f t="shared" si="4"/>
        <v>-7.0566411000000002</v>
      </c>
      <c r="J29" s="44">
        <f t="shared" si="5"/>
        <v>-7.2515092000000001</v>
      </c>
      <c r="K29" s="44">
        <f t="shared" si="6"/>
        <v>-7.5002212999999998</v>
      </c>
      <c r="L29" s="44">
        <f t="shared" si="7"/>
        <v>0</v>
      </c>
      <c r="N29" s="88">
        <v>8900000000</v>
      </c>
      <c r="O29" s="88">
        <v>-8.6392422</v>
      </c>
      <c r="P29" s="20"/>
      <c r="Q29" s="6">
        <f t="shared" si="8"/>
        <v>9.48</v>
      </c>
      <c r="R29" s="6">
        <f t="shared" si="9"/>
        <v>-8.5013828</v>
      </c>
      <c r="S29" s="44">
        <f t="shared" si="10"/>
        <v>-8.5729752000000001</v>
      </c>
      <c r="T29" s="44">
        <f t="shared" si="11"/>
        <v>-8.6911124999999991</v>
      </c>
      <c r="U29" s="44">
        <f t="shared" si="12"/>
        <v>-8.8414287999999992</v>
      </c>
      <c r="V29" s="44">
        <f t="shared" si="13"/>
        <v>-9.0104217999999996</v>
      </c>
      <c r="W29" s="44">
        <f t="shared" si="14"/>
        <v>-9.2015838999999993</v>
      </c>
      <c r="X29" s="44">
        <f t="shared" si="15"/>
        <v>0</v>
      </c>
      <c r="Y29" s="20"/>
    </row>
    <row r="30" spans="2:25" x14ac:dyDescent="0.25">
      <c r="B30" s="88">
        <v>9045000000</v>
      </c>
      <c r="C30" s="88">
        <v>-6.4678879</v>
      </c>
      <c r="D30" s="20"/>
      <c r="E30" s="6">
        <f t="shared" si="0"/>
        <v>9.625</v>
      </c>
      <c r="F30" s="6">
        <f t="shared" si="1"/>
        <v>-6.7113109</v>
      </c>
      <c r="G30" s="44">
        <f t="shared" si="2"/>
        <v>-6.8296827999999996</v>
      </c>
      <c r="H30" s="44">
        <f t="shared" si="3"/>
        <v>-6.9596996000000004</v>
      </c>
      <c r="I30" s="44">
        <f t="shared" si="4"/>
        <v>-7.1260184999999998</v>
      </c>
      <c r="J30" s="44">
        <f t="shared" si="5"/>
        <v>-7.3454294000000004</v>
      </c>
      <c r="K30" s="44">
        <f t="shared" si="6"/>
        <v>-7.6125521999999997</v>
      </c>
      <c r="L30" s="44">
        <f t="shared" si="7"/>
        <v>0</v>
      </c>
      <c r="N30" s="88">
        <v>9045000000</v>
      </c>
      <c r="O30" s="88">
        <v>-8.5741776999999999</v>
      </c>
      <c r="P30" s="20"/>
      <c r="Q30" s="6">
        <f t="shared" si="8"/>
        <v>9.625</v>
      </c>
      <c r="R30" s="6">
        <f t="shared" si="9"/>
        <v>-8.5164708999999998</v>
      </c>
      <c r="S30" s="44">
        <f t="shared" si="10"/>
        <v>-8.5713234000000007</v>
      </c>
      <c r="T30" s="44">
        <f t="shared" si="11"/>
        <v>-8.6828146000000004</v>
      </c>
      <c r="U30" s="44">
        <f t="shared" si="12"/>
        <v>-8.8151759999999992</v>
      </c>
      <c r="V30" s="44">
        <f t="shared" si="13"/>
        <v>-8.9721346000000004</v>
      </c>
      <c r="W30" s="44">
        <f t="shared" si="14"/>
        <v>-9.1517304999999993</v>
      </c>
      <c r="X30" s="44">
        <f t="shared" si="15"/>
        <v>0</v>
      </c>
      <c r="Y30" s="20"/>
    </row>
    <row r="31" spans="2:25" x14ac:dyDescent="0.25">
      <c r="B31" s="88">
        <v>9190000000</v>
      </c>
      <c r="C31" s="88">
        <v>-6.5318117000000004</v>
      </c>
      <c r="D31" s="20"/>
      <c r="E31" s="6">
        <f t="shared" si="0"/>
        <v>9.77</v>
      </c>
      <c r="F31" s="6">
        <f t="shared" si="1"/>
        <v>-6.7645941000000001</v>
      </c>
      <c r="G31" s="44">
        <f t="shared" si="2"/>
        <v>-6.8735790000000003</v>
      </c>
      <c r="H31" s="44">
        <f t="shared" si="3"/>
        <v>-7.0066261000000001</v>
      </c>
      <c r="I31" s="44">
        <f t="shared" si="4"/>
        <v>-7.1496534</v>
      </c>
      <c r="J31" s="44">
        <f t="shared" si="5"/>
        <v>-7.3259635000000003</v>
      </c>
      <c r="K31" s="44">
        <f t="shared" si="6"/>
        <v>-7.5779852999999999</v>
      </c>
      <c r="L31" s="44">
        <f t="shared" si="7"/>
        <v>0</v>
      </c>
      <c r="N31" s="88">
        <v>9190000000</v>
      </c>
      <c r="O31" s="88">
        <v>-8.5255165000000002</v>
      </c>
      <c r="P31" s="20"/>
      <c r="Q31" s="6">
        <f t="shared" si="8"/>
        <v>9.77</v>
      </c>
      <c r="R31" s="6">
        <f t="shared" si="9"/>
        <v>-8.5234833000000005</v>
      </c>
      <c r="S31" s="44">
        <f t="shared" si="10"/>
        <v>-8.6171054999999992</v>
      </c>
      <c r="T31" s="44">
        <f t="shared" si="11"/>
        <v>-8.7357712000000003</v>
      </c>
      <c r="U31" s="44">
        <f t="shared" si="12"/>
        <v>-8.8620509999999992</v>
      </c>
      <c r="V31" s="44">
        <f t="shared" si="13"/>
        <v>-9.0316553000000006</v>
      </c>
      <c r="W31" s="44">
        <f t="shared" si="14"/>
        <v>-9.1924410000000005</v>
      </c>
      <c r="X31" s="44">
        <f t="shared" si="15"/>
        <v>0</v>
      </c>
      <c r="Y31" s="20"/>
    </row>
    <row r="32" spans="2:25" x14ac:dyDescent="0.25">
      <c r="B32" s="88">
        <v>9335000000</v>
      </c>
      <c r="C32" s="88">
        <v>-6.5871129000000002</v>
      </c>
      <c r="D32" s="20"/>
      <c r="E32" s="6">
        <f t="shared" si="0"/>
        <v>9.9149999999999991</v>
      </c>
      <c r="F32" s="6">
        <f t="shared" si="1"/>
        <v>-6.8218883999999997</v>
      </c>
      <c r="G32" s="44">
        <f t="shared" si="2"/>
        <v>-6.8991994999999999</v>
      </c>
      <c r="H32" s="44">
        <f t="shared" si="3"/>
        <v>-7.0040630999999998</v>
      </c>
      <c r="I32" s="44">
        <f t="shared" si="4"/>
        <v>-7.1478934000000001</v>
      </c>
      <c r="J32" s="44">
        <f t="shared" si="5"/>
        <v>-7.3240594999999997</v>
      </c>
      <c r="K32" s="44">
        <f t="shared" si="6"/>
        <v>-7.5903768999999999</v>
      </c>
      <c r="L32" s="44">
        <f t="shared" si="7"/>
        <v>0</v>
      </c>
      <c r="N32" s="88">
        <v>9335000000</v>
      </c>
      <c r="O32" s="88">
        <v>-8.5044508000000008</v>
      </c>
      <c r="P32" s="20"/>
      <c r="Q32" s="6">
        <f t="shared" si="8"/>
        <v>9.9149999999999991</v>
      </c>
      <c r="R32" s="6">
        <f t="shared" si="9"/>
        <v>-8.5379123999999997</v>
      </c>
      <c r="S32" s="44">
        <f t="shared" si="10"/>
        <v>-8.6238852000000001</v>
      </c>
      <c r="T32" s="44">
        <f t="shared" si="11"/>
        <v>-8.7131165999999993</v>
      </c>
      <c r="U32" s="44">
        <f t="shared" si="12"/>
        <v>-8.8094377999999995</v>
      </c>
      <c r="V32" s="44">
        <f t="shared" si="13"/>
        <v>-8.9494275999999999</v>
      </c>
      <c r="W32" s="44">
        <f t="shared" si="14"/>
        <v>-9.1357707999999995</v>
      </c>
      <c r="X32" s="44">
        <f t="shared" si="15"/>
        <v>0</v>
      </c>
      <c r="Y32" s="20"/>
    </row>
    <row r="33" spans="2:25" x14ac:dyDescent="0.25">
      <c r="B33" s="88">
        <v>9480000000</v>
      </c>
      <c r="C33" s="88">
        <v>-6.6481285000000003</v>
      </c>
      <c r="D33" s="20"/>
      <c r="E33" s="6">
        <f t="shared" si="0"/>
        <v>10.06</v>
      </c>
      <c r="F33" s="6">
        <f t="shared" si="1"/>
        <v>-6.8624077000000003</v>
      </c>
      <c r="G33" s="44">
        <f t="shared" si="2"/>
        <v>-6.9525556999999996</v>
      </c>
      <c r="H33" s="44">
        <f t="shared" si="3"/>
        <v>-7.0726890999999998</v>
      </c>
      <c r="I33" s="44">
        <f t="shared" si="4"/>
        <v>-7.2277670000000001</v>
      </c>
      <c r="J33" s="44">
        <f t="shared" si="5"/>
        <v>-7.4131327000000002</v>
      </c>
      <c r="K33" s="44">
        <f t="shared" si="6"/>
        <v>-7.6826448000000003</v>
      </c>
      <c r="L33" s="44">
        <f t="shared" si="7"/>
        <v>0</v>
      </c>
      <c r="N33" s="88">
        <v>9480000000</v>
      </c>
      <c r="O33" s="88">
        <v>-8.5013828</v>
      </c>
      <c r="P33" s="20"/>
      <c r="Q33" s="6">
        <f t="shared" si="8"/>
        <v>10.06</v>
      </c>
      <c r="R33" s="6">
        <f t="shared" si="9"/>
        <v>-8.5379971999999995</v>
      </c>
      <c r="S33" s="44">
        <f t="shared" si="10"/>
        <v>-8.5836629999999996</v>
      </c>
      <c r="T33" s="44">
        <f t="shared" si="11"/>
        <v>-8.6560249000000002</v>
      </c>
      <c r="U33" s="44">
        <f t="shared" si="12"/>
        <v>-8.7795705999999996</v>
      </c>
      <c r="V33" s="44">
        <f t="shared" si="13"/>
        <v>-8.9211711999999999</v>
      </c>
      <c r="W33" s="44">
        <f t="shared" si="14"/>
        <v>-9.1018609999999995</v>
      </c>
      <c r="X33" s="44">
        <f t="shared" si="15"/>
        <v>0</v>
      </c>
      <c r="Y33" s="20"/>
    </row>
    <row r="34" spans="2:25" x14ac:dyDescent="0.25">
      <c r="B34" s="88">
        <v>9625000000</v>
      </c>
      <c r="C34" s="88">
        <v>-6.7113109</v>
      </c>
      <c r="D34" s="20"/>
      <c r="E34" s="6">
        <f t="shared" si="0"/>
        <v>10.205</v>
      </c>
      <c r="F34" s="6">
        <f t="shared" si="1"/>
        <v>-6.9066514999999997</v>
      </c>
      <c r="G34" s="44">
        <f t="shared" si="2"/>
        <v>-6.9961761999999998</v>
      </c>
      <c r="H34" s="44">
        <f t="shared" si="3"/>
        <v>-7.0971188999999999</v>
      </c>
      <c r="I34" s="44">
        <f t="shared" si="4"/>
        <v>-7.2338313999999997</v>
      </c>
      <c r="J34" s="44">
        <f t="shared" si="5"/>
        <v>-7.4222726999999997</v>
      </c>
      <c r="K34" s="44">
        <f t="shared" si="6"/>
        <v>-7.6873341000000002</v>
      </c>
      <c r="L34" s="44">
        <f t="shared" si="7"/>
        <v>0</v>
      </c>
      <c r="N34" s="88">
        <v>9625000000</v>
      </c>
      <c r="O34" s="88">
        <v>-8.5164708999999998</v>
      </c>
      <c r="P34" s="20"/>
      <c r="Q34" s="6">
        <f t="shared" si="8"/>
        <v>10.205</v>
      </c>
      <c r="R34" s="6">
        <f t="shared" si="9"/>
        <v>-8.5195559999999997</v>
      </c>
      <c r="S34" s="44">
        <f t="shared" si="10"/>
        <v>-8.5906362999999999</v>
      </c>
      <c r="T34" s="44">
        <f t="shared" si="11"/>
        <v>-8.6572350999999994</v>
      </c>
      <c r="U34" s="44">
        <f t="shared" si="12"/>
        <v>-8.7738131999999993</v>
      </c>
      <c r="V34" s="44">
        <f t="shared" si="13"/>
        <v>-8.8945264999999996</v>
      </c>
      <c r="W34" s="44">
        <f t="shared" si="14"/>
        <v>-9.0511522000000006</v>
      </c>
      <c r="X34" s="44">
        <f t="shared" si="15"/>
        <v>0</v>
      </c>
      <c r="Y34" s="20"/>
    </row>
    <row r="35" spans="2:25" x14ac:dyDescent="0.25">
      <c r="B35" s="88">
        <v>9770000000</v>
      </c>
      <c r="C35" s="88">
        <v>-6.7645941000000001</v>
      </c>
      <c r="D35" s="20"/>
      <c r="E35" s="6">
        <f t="shared" si="0"/>
        <v>10.35</v>
      </c>
      <c r="F35" s="6">
        <f t="shared" si="1"/>
        <v>-6.9531736000000004</v>
      </c>
      <c r="G35" s="44">
        <f t="shared" si="2"/>
        <v>-7.0012460000000001</v>
      </c>
      <c r="H35" s="44">
        <f t="shared" si="3"/>
        <v>-7.1173691999999997</v>
      </c>
      <c r="I35" s="44">
        <f t="shared" si="4"/>
        <v>-7.2700315</v>
      </c>
      <c r="J35" s="44">
        <f t="shared" si="5"/>
        <v>-7.4858737</v>
      </c>
      <c r="K35" s="44">
        <f t="shared" si="6"/>
        <v>-7.7779879999999997</v>
      </c>
      <c r="L35" s="44">
        <f t="shared" si="7"/>
        <v>0</v>
      </c>
      <c r="N35" s="88">
        <v>9770000000</v>
      </c>
      <c r="O35" s="88">
        <v>-8.5234833000000005</v>
      </c>
      <c r="P35" s="20"/>
      <c r="Q35" s="6">
        <f t="shared" si="8"/>
        <v>10.35</v>
      </c>
      <c r="R35" s="6">
        <f t="shared" si="9"/>
        <v>-8.4969692000000006</v>
      </c>
      <c r="S35" s="44">
        <f t="shared" si="10"/>
        <v>-8.5404119000000005</v>
      </c>
      <c r="T35" s="44">
        <f t="shared" si="11"/>
        <v>-8.5917168000000004</v>
      </c>
      <c r="U35" s="44">
        <f t="shared" si="12"/>
        <v>-8.6753645000000006</v>
      </c>
      <c r="V35" s="44">
        <f t="shared" si="13"/>
        <v>-8.8081083000000007</v>
      </c>
      <c r="W35" s="44">
        <f t="shared" si="14"/>
        <v>-9.0160026999999996</v>
      </c>
      <c r="X35" s="44">
        <f t="shared" si="15"/>
        <v>0</v>
      </c>
      <c r="Y35" s="20"/>
    </row>
    <row r="36" spans="2:25" x14ac:dyDescent="0.25">
      <c r="B36" s="88">
        <v>9915000000</v>
      </c>
      <c r="C36" s="88">
        <v>-6.8218883999999997</v>
      </c>
      <c r="D36" s="20"/>
      <c r="E36" s="6">
        <f t="shared" si="0"/>
        <v>10.494999999999999</v>
      </c>
      <c r="F36" s="6">
        <f t="shared" si="1"/>
        <v>-6.9810071000000002</v>
      </c>
      <c r="G36" s="44">
        <f t="shared" si="2"/>
        <v>-7.0795769999999996</v>
      </c>
      <c r="H36" s="44">
        <f t="shared" si="3"/>
        <v>-7.1841207000000002</v>
      </c>
      <c r="I36" s="44">
        <f t="shared" si="4"/>
        <v>-7.3001642000000002</v>
      </c>
      <c r="J36" s="44">
        <f t="shared" si="5"/>
        <v>-7.4991488000000004</v>
      </c>
      <c r="K36" s="44">
        <f t="shared" si="6"/>
        <v>-7.7977499999999997</v>
      </c>
      <c r="L36" s="44">
        <f t="shared" si="7"/>
        <v>0</v>
      </c>
      <c r="N36" s="88">
        <v>9915000000</v>
      </c>
      <c r="O36" s="88">
        <v>-8.5379123999999997</v>
      </c>
      <c r="P36" s="20"/>
      <c r="Q36" s="6">
        <f t="shared" si="8"/>
        <v>10.494999999999999</v>
      </c>
      <c r="R36" s="6">
        <f t="shared" si="9"/>
        <v>-8.4645595999999994</v>
      </c>
      <c r="S36" s="44">
        <f t="shared" si="10"/>
        <v>-8.5106038999999996</v>
      </c>
      <c r="T36" s="44">
        <f t="shared" si="11"/>
        <v>-8.5856227999999994</v>
      </c>
      <c r="U36" s="44">
        <f t="shared" si="12"/>
        <v>-8.6885080000000006</v>
      </c>
      <c r="V36" s="44">
        <f t="shared" si="13"/>
        <v>-8.8135499999999993</v>
      </c>
      <c r="W36" s="44">
        <f t="shared" si="14"/>
        <v>-9.0018367999999995</v>
      </c>
      <c r="X36" s="44">
        <f t="shared" si="15"/>
        <v>0</v>
      </c>
      <c r="Y36" s="20"/>
    </row>
    <row r="37" spans="2:25" x14ac:dyDescent="0.25">
      <c r="B37" s="88">
        <v>10060000000</v>
      </c>
      <c r="C37" s="88">
        <v>-6.8624077000000003</v>
      </c>
      <c r="D37" s="20"/>
      <c r="E37" s="6">
        <f t="shared" si="0"/>
        <v>10.64</v>
      </c>
      <c r="F37" s="6">
        <f t="shared" si="1"/>
        <v>-7.0127386999999999</v>
      </c>
      <c r="G37" s="44">
        <f t="shared" si="2"/>
        <v>-7.0962515000000002</v>
      </c>
      <c r="H37" s="44">
        <f t="shared" si="3"/>
        <v>-7.2117057000000004</v>
      </c>
      <c r="I37" s="44">
        <f t="shared" si="4"/>
        <v>-7.3274664999999999</v>
      </c>
      <c r="J37" s="44">
        <f t="shared" si="5"/>
        <v>-7.5495701000000004</v>
      </c>
      <c r="K37" s="44">
        <f t="shared" si="6"/>
        <v>-7.8569040000000001</v>
      </c>
      <c r="L37" s="44">
        <f t="shared" si="7"/>
        <v>0</v>
      </c>
      <c r="N37" s="88">
        <v>10060000000</v>
      </c>
      <c r="O37" s="88">
        <v>-8.5379971999999995</v>
      </c>
      <c r="P37" s="20"/>
      <c r="Q37" s="6">
        <f t="shared" si="8"/>
        <v>10.64</v>
      </c>
      <c r="R37" s="6">
        <f t="shared" si="9"/>
        <v>-8.4314976000000001</v>
      </c>
      <c r="S37" s="44">
        <f t="shared" si="10"/>
        <v>-8.5061722</v>
      </c>
      <c r="T37" s="44">
        <f t="shared" si="11"/>
        <v>-8.5816221000000006</v>
      </c>
      <c r="U37" s="44">
        <f t="shared" si="12"/>
        <v>-8.6516418000000002</v>
      </c>
      <c r="V37" s="44">
        <f t="shared" si="13"/>
        <v>-8.8068913999999996</v>
      </c>
      <c r="W37" s="44">
        <f t="shared" si="14"/>
        <v>-9.0018492000000006</v>
      </c>
      <c r="X37" s="44">
        <f t="shared" si="15"/>
        <v>0</v>
      </c>
      <c r="Y37" s="20"/>
    </row>
    <row r="38" spans="2:25" x14ac:dyDescent="0.25">
      <c r="B38" s="88">
        <v>10205000000</v>
      </c>
      <c r="C38" s="88">
        <v>-6.9066514999999997</v>
      </c>
      <c r="D38" s="20"/>
      <c r="E38" s="6">
        <f t="shared" si="0"/>
        <v>10.785</v>
      </c>
      <c r="F38" s="6">
        <f t="shared" si="1"/>
        <v>-7.0449242999999999</v>
      </c>
      <c r="G38" s="44">
        <f t="shared" si="2"/>
        <v>-7.0751232999999996</v>
      </c>
      <c r="H38" s="44">
        <f t="shared" si="3"/>
        <v>-7.1507316000000003</v>
      </c>
      <c r="I38" s="44">
        <f t="shared" si="4"/>
        <v>-7.3200501999999998</v>
      </c>
      <c r="J38" s="44">
        <f t="shared" si="5"/>
        <v>-7.5374493999999999</v>
      </c>
      <c r="K38" s="44">
        <f t="shared" si="6"/>
        <v>-7.8732141999999996</v>
      </c>
      <c r="L38" s="44">
        <f t="shared" si="7"/>
        <v>0</v>
      </c>
      <c r="N38" s="88">
        <v>10205000000</v>
      </c>
      <c r="O38" s="88">
        <v>-8.5195559999999997</v>
      </c>
      <c r="P38" s="20"/>
      <c r="Q38" s="6">
        <f t="shared" si="8"/>
        <v>10.785</v>
      </c>
      <c r="R38" s="6">
        <f t="shared" si="9"/>
        <v>-8.4072790000000008</v>
      </c>
      <c r="S38" s="44">
        <f t="shared" si="10"/>
        <v>-8.4204903000000009</v>
      </c>
      <c r="T38" s="44">
        <f t="shared" si="11"/>
        <v>-8.4822369000000002</v>
      </c>
      <c r="U38" s="44">
        <f t="shared" si="12"/>
        <v>-8.5965366000000003</v>
      </c>
      <c r="V38" s="44">
        <f t="shared" si="13"/>
        <v>-8.7332286999999997</v>
      </c>
      <c r="W38" s="44">
        <f t="shared" si="14"/>
        <v>-8.9467000999999993</v>
      </c>
      <c r="X38" s="44">
        <f t="shared" si="15"/>
        <v>0</v>
      </c>
      <c r="Y38" s="20"/>
    </row>
    <row r="39" spans="2:25" x14ac:dyDescent="0.25">
      <c r="B39" s="88">
        <v>10350000000</v>
      </c>
      <c r="C39" s="88">
        <v>-6.9531736000000004</v>
      </c>
      <c r="D39" s="20"/>
      <c r="E39" s="6">
        <f t="shared" si="0"/>
        <v>10.93</v>
      </c>
      <c r="F39" s="6">
        <f t="shared" si="1"/>
        <v>-7.0679989000000001</v>
      </c>
      <c r="G39" s="44">
        <f t="shared" si="2"/>
        <v>-7.1344270999999999</v>
      </c>
      <c r="H39" s="44">
        <f t="shared" si="3"/>
        <v>-7.2480950000000002</v>
      </c>
      <c r="I39" s="44">
        <f t="shared" si="4"/>
        <v>-7.4023370999999996</v>
      </c>
      <c r="J39" s="44">
        <f t="shared" si="5"/>
        <v>-7.6304211999999998</v>
      </c>
      <c r="K39" s="44">
        <f t="shared" si="6"/>
        <v>-7.9674696999999997</v>
      </c>
      <c r="L39" s="44">
        <f t="shared" si="7"/>
        <v>0</v>
      </c>
      <c r="N39" s="88">
        <v>10350000000</v>
      </c>
      <c r="O39" s="88">
        <v>-8.4969692000000006</v>
      </c>
      <c r="P39" s="20"/>
      <c r="Q39" s="6">
        <f t="shared" si="8"/>
        <v>10.93</v>
      </c>
      <c r="R39" s="6">
        <f t="shared" si="9"/>
        <v>-8.3852767999999998</v>
      </c>
      <c r="S39" s="44">
        <f t="shared" si="10"/>
        <v>-8.4043645999999992</v>
      </c>
      <c r="T39" s="44">
        <f t="shared" si="11"/>
        <v>-8.4766407000000008</v>
      </c>
      <c r="U39" s="44">
        <f t="shared" si="12"/>
        <v>-8.5943421999999998</v>
      </c>
      <c r="V39" s="44">
        <f t="shared" si="13"/>
        <v>-8.7391299999999994</v>
      </c>
      <c r="W39" s="44">
        <f t="shared" si="14"/>
        <v>-8.9810885999999996</v>
      </c>
      <c r="X39" s="44">
        <f t="shared" si="15"/>
        <v>0</v>
      </c>
      <c r="Y39" s="20"/>
    </row>
    <row r="40" spans="2:25" x14ac:dyDescent="0.25">
      <c r="B40" s="88">
        <v>10495000000</v>
      </c>
      <c r="C40" s="88">
        <v>-6.9810071000000002</v>
      </c>
      <c r="D40" s="20"/>
      <c r="E40" s="6">
        <f t="shared" si="0"/>
        <v>11.074999999999999</v>
      </c>
      <c r="F40" s="6">
        <f t="shared" si="1"/>
        <v>-7.0833653999999999</v>
      </c>
      <c r="G40" s="44">
        <f t="shared" si="2"/>
        <v>-7.1621345999999999</v>
      </c>
      <c r="H40" s="44">
        <f t="shared" si="3"/>
        <v>-7.2640615000000004</v>
      </c>
      <c r="I40" s="44">
        <f t="shared" si="4"/>
        <v>-7.4094161999999999</v>
      </c>
      <c r="J40" s="44">
        <f t="shared" si="5"/>
        <v>-7.6225157000000001</v>
      </c>
      <c r="K40" s="44">
        <f t="shared" si="6"/>
        <v>-7.9450493</v>
      </c>
      <c r="L40" s="44">
        <f t="shared" si="7"/>
        <v>0</v>
      </c>
      <c r="N40" s="88">
        <v>10495000000</v>
      </c>
      <c r="O40" s="88">
        <v>-8.4645595999999994</v>
      </c>
      <c r="P40" s="20"/>
      <c r="Q40" s="6">
        <f t="shared" si="8"/>
        <v>11.074999999999999</v>
      </c>
      <c r="R40" s="6">
        <f t="shared" si="9"/>
        <v>-8.3605813999999992</v>
      </c>
      <c r="S40" s="44">
        <f t="shared" si="10"/>
        <v>-8.4341135000000005</v>
      </c>
      <c r="T40" s="44">
        <f t="shared" si="11"/>
        <v>-8.4850902999999995</v>
      </c>
      <c r="U40" s="44">
        <f t="shared" si="12"/>
        <v>-8.5840520999999992</v>
      </c>
      <c r="V40" s="44">
        <f t="shared" si="13"/>
        <v>-8.7198305000000005</v>
      </c>
      <c r="W40" s="44">
        <f t="shared" si="14"/>
        <v>-8.9379004999999996</v>
      </c>
      <c r="X40" s="44">
        <f t="shared" si="15"/>
        <v>0</v>
      </c>
      <c r="Y40" s="20"/>
    </row>
    <row r="41" spans="2:25" x14ac:dyDescent="0.25">
      <c r="B41" s="88">
        <v>10640000000</v>
      </c>
      <c r="C41" s="88">
        <v>-7.0127386999999999</v>
      </c>
      <c r="D41" s="20"/>
      <c r="E41" s="6">
        <f t="shared" si="0"/>
        <v>11.22</v>
      </c>
      <c r="F41" s="6">
        <f t="shared" si="1"/>
        <v>-7.1162777000000004</v>
      </c>
      <c r="G41" s="44">
        <f t="shared" si="2"/>
        <v>-7.1786389000000002</v>
      </c>
      <c r="H41" s="44">
        <f t="shared" si="3"/>
        <v>-7.2895532000000003</v>
      </c>
      <c r="I41" s="44">
        <f t="shared" si="4"/>
        <v>-7.4222612000000003</v>
      </c>
      <c r="J41" s="44">
        <f t="shared" si="5"/>
        <v>-7.6613955000000002</v>
      </c>
      <c r="K41" s="44">
        <f t="shared" si="6"/>
        <v>-8.0248871000000008</v>
      </c>
      <c r="L41" s="44">
        <f t="shared" si="7"/>
        <v>0</v>
      </c>
      <c r="N41" s="88">
        <v>10640000000</v>
      </c>
      <c r="O41" s="88">
        <v>-8.4314976000000001</v>
      </c>
      <c r="P41" s="20"/>
      <c r="Q41" s="6">
        <f t="shared" si="8"/>
        <v>11.22</v>
      </c>
      <c r="R41" s="6">
        <f t="shared" si="9"/>
        <v>-8.3600882999999993</v>
      </c>
      <c r="S41" s="44">
        <f t="shared" si="10"/>
        <v>-8.3947524999999992</v>
      </c>
      <c r="T41" s="44">
        <f t="shared" si="11"/>
        <v>-8.4522704999999991</v>
      </c>
      <c r="U41" s="44">
        <f t="shared" si="12"/>
        <v>-8.5550145999999998</v>
      </c>
      <c r="V41" s="44">
        <f t="shared" si="13"/>
        <v>-8.7154951000000001</v>
      </c>
      <c r="W41" s="44">
        <f t="shared" si="14"/>
        <v>-8.9305620000000001</v>
      </c>
      <c r="X41" s="44">
        <f t="shared" si="15"/>
        <v>0</v>
      </c>
      <c r="Y41" s="20"/>
    </row>
    <row r="42" spans="2:25" x14ac:dyDescent="0.25">
      <c r="B42" s="88">
        <v>10785000000</v>
      </c>
      <c r="C42" s="88">
        <v>-7.0449242999999999</v>
      </c>
      <c r="D42" s="20"/>
      <c r="E42" s="6">
        <f t="shared" si="0"/>
        <v>11.365</v>
      </c>
      <c r="F42" s="6">
        <f t="shared" si="1"/>
        <v>-7.1267705000000001</v>
      </c>
      <c r="G42" s="44">
        <f t="shared" si="2"/>
        <v>-7.1976705000000001</v>
      </c>
      <c r="H42" s="44">
        <f t="shared" si="3"/>
        <v>-7.2798090000000002</v>
      </c>
      <c r="I42" s="44">
        <f t="shared" si="4"/>
        <v>-7.4293098000000004</v>
      </c>
      <c r="J42" s="44">
        <f t="shared" si="5"/>
        <v>-7.6602591999999996</v>
      </c>
      <c r="K42" s="44">
        <f t="shared" si="6"/>
        <v>-8.0184707999999993</v>
      </c>
      <c r="L42" s="44">
        <f t="shared" si="7"/>
        <v>0</v>
      </c>
      <c r="N42" s="88">
        <v>10785000000</v>
      </c>
      <c r="O42" s="88">
        <v>-8.4072790000000008</v>
      </c>
      <c r="P42" s="20"/>
      <c r="Q42" s="6">
        <f t="shared" si="8"/>
        <v>11.365</v>
      </c>
      <c r="R42" s="6">
        <f t="shared" si="9"/>
        <v>-8.3551129999999993</v>
      </c>
      <c r="S42" s="44">
        <f t="shared" si="10"/>
        <v>-8.3886985999999997</v>
      </c>
      <c r="T42" s="44">
        <f t="shared" si="11"/>
        <v>-8.4438724999999994</v>
      </c>
      <c r="U42" s="44">
        <f t="shared" si="12"/>
        <v>-8.5340176000000003</v>
      </c>
      <c r="V42" s="44">
        <f t="shared" si="13"/>
        <v>-8.6649208000000009</v>
      </c>
      <c r="W42" s="44">
        <f t="shared" si="14"/>
        <v>-8.9073229000000005</v>
      </c>
      <c r="X42" s="44">
        <f t="shared" si="15"/>
        <v>0</v>
      </c>
      <c r="Y42" s="20"/>
    </row>
    <row r="43" spans="2:25" x14ac:dyDescent="0.25">
      <c r="B43" s="88">
        <v>10930000000</v>
      </c>
      <c r="C43" s="88">
        <v>-7.0679989000000001</v>
      </c>
      <c r="D43" s="20"/>
      <c r="E43" s="6">
        <f t="shared" si="0"/>
        <v>11.51</v>
      </c>
      <c r="F43" s="6">
        <f t="shared" si="1"/>
        <v>-7.1328725999999998</v>
      </c>
      <c r="G43" s="44">
        <f t="shared" si="2"/>
        <v>-7.2298879999999999</v>
      </c>
      <c r="H43" s="44">
        <f t="shared" si="3"/>
        <v>-7.3153324</v>
      </c>
      <c r="I43" s="44">
        <f t="shared" si="4"/>
        <v>-7.4487271000000002</v>
      </c>
      <c r="J43" s="44">
        <f t="shared" si="5"/>
        <v>-7.6485281000000001</v>
      </c>
      <c r="K43" s="44">
        <f t="shared" si="6"/>
        <v>-8.0311030999999993</v>
      </c>
      <c r="L43" s="44">
        <f t="shared" si="7"/>
        <v>0</v>
      </c>
      <c r="N43" s="88">
        <v>10930000000</v>
      </c>
      <c r="O43" s="88">
        <v>-8.3852767999999998</v>
      </c>
      <c r="P43" s="20"/>
      <c r="Q43" s="6">
        <f t="shared" si="8"/>
        <v>11.51</v>
      </c>
      <c r="R43" s="6">
        <f t="shared" si="9"/>
        <v>-8.3406315000000006</v>
      </c>
      <c r="S43" s="44">
        <f t="shared" si="10"/>
        <v>-8.3925877</v>
      </c>
      <c r="T43" s="44">
        <f t="shared" si="11"/>
        <v>-8.4551839999999991</v>
      </c>
      <c r="U43" s="44">
        <f t="shared" si="12"/>
        <v>-8.5157165999999993</v>
      </c>
      <c r="V43" s="44">
        <f t="shared" si="13"/>
        <v>-8.6413726999999998</v>
      </c>
      <c r="W43" s="44">
        <f t="shared" si="14"/>
        <v>-8.8775481999999997</v>
      </c>
      <c r="X43" s="44">
        <f t="shared" si="15"/>
        <v>0</v>
      </c>
      <c r="Y43" s="20"/>
    </row>
    <row r="44" spans="2:25" x14ac:dyDescent="0.25">
      <c r="B44" s="88">
        <v>11075000000</v>
      </c>
      <c r="C44" s="88">
        <v>-7.0833653999999999</v>
      </c>
      <c r="D44" s="20"/>
      <c r="E44" s="6">
        <f t="shared" si="0"/>
        <v>11.654999999999999</v>
      </c>
      <c r="F44" s="6">
        <f t="shared" si="1"/>
        <v>-7.1338610999999998</v>
      </c>
      <c r="G44" s="44">
        <f t="shared" si="2"/>
        <v>-7.1703023999999997</v>
      </c>
      <c r="H44" s="44">
        <f t="shared" si="3"/>
        <v>-7.2568307000000001</v>
      </c>
      <c r="I44" s="44">
        <f t="shared" si="4"/>
        <v>-7.3681555000000003</v>
      </c>
      <c r="J44" s="44">
        <f t="shared" si="5"/>
        <v>-7.6098657000000003</v>
      </c>
      <c r="K44" s="44">
        <f t="shared" si="6"/>
        <v>-8.0114765000000006</v>
      </c>
      <c r="L44" s="44">
        <f t="shared" si="7"/>
        <v>0</v>
      </c>
      <c r="N44" s="88">
        <v>11075000000</v>
      </c>
      <c r="O44" s="88">
        <v>-8.3605813999999992</v>
      </c>
      <c r="P44" s="20"/>
      <c r="Q44" s="6">
        <f t="shared" si="8"/>
        <v>11.654999999999999</v>
      </c>
      <c r="R44" s="6">
        <f t="shared" si="9"/>
        <v>-8.3237714999999994</v>
      </c>
      <c r="S44" s="44">
        <f t="shared" si="10"/>
        <v>-8.3403548999999995</v>
      </c>
      <c r="T44" s="44">
        <f t="shared" si="11"/>
        <v>-8.3723869000000004</v>
      </c>
      <c r="U44" s="44">
        <f t="shared" si="12"/>
        <v>-8.4477776999999996</v>
      </c>
      <c r="V44" s="44">
        <f t="shared" si="13"/>
        <v>-8.5703001000000008</v>
      </c>
      <c r="W44" s="44">
        <f t="shared" si="14"/>
        <v>-8.8448838999999992</v>
      </c>
      <c r="X44" s="44">
        <f t="shared" si="15"/>
        <v>0</v>
      </c>
      <c r="Y44" s="20"/>
    </row>
    <row r="45" spans="2:25" x14ac:dyDescent="0.25">
      <c r="B45" s="88">
        <v>11220000000</v>
      </c>
      <c r="C45" s="88">
        <v>-7.1162777000000004</v>
      </c>
      <c r="D45" s="20"/>
      <c r="E45" s="6">
        <f t="shared" si="0"/>
        <v>11.8</v>
      </c>
      <c r="F45" s="6">
        <f t="shared" si="1"/>
        <v>-7.1237135</v>
      </c>
      <c r="G45" s="44">
        <f t="shared" si="2"/>
        <v>-7.1682338999999997</v>
      </c>
      <c r="H45" s="44">
        <f t="shared" si="3"/>
        <v>-7.2474689000000003</v>
      </c>
      <c r="I45" s="44">
        <f t="shared" si="4"/>
        <v>-7.3836006999999997</v>
      </c>
      <c r="J45" s="44">
        <f t="shared" si="5"/>
        <v>-7.6149559</v>
      </c>
      <c r="K45" s="44">
        <f t="shared" si="6"/>
        <v>-8.0204430000000002</v>
      </c>
      <c r="L45" s="44">
        <f t="shared" si="7"/>
        <v>0</v>
      </c>
      <c r="N45" s="88">
        <v>11220000000</v>
      </c>
      <c r="O45" s="88">
        <v>-8.3600882999999993</v>
      </c>
      <c r="P45" s="20"/>
      <c r="Q45" s="6">
        <f t="shared" si="8"/>
        <v>11.8</v>
      </c>
      <c r="R45" s="6">
        <f t="shared" si="9"/>
        <v>-8.2944489000000008</v>
      </c>
      <c r="S45" s="44">
        <f t="shared" si="10"/>
        <v>-8.2977962000000005</v>
      </c>
      <c r="T45" s="44">
        <f t="shared" si="11"/>
        <v>-8.3443365000000007</v>
      </c>
      <c r="U45" s="44">
        <f t="shared" si="12"/>
        <v>-8.4256802000000004</v>
      </c>
      <c r="V45" s="44">
        <f t="shared" si="13"/>
        <v>-8.5687674999999999</v>
      </c>
      <c r="W45" s="44">
        <f t="shared" si="14"/>
        <v>-8.8309555</v>
      </c>
      <c r="X45" s="44">
        <f t="shared" si="15"/>
        <v>0</v>
      </c>
      <c r="Y45" s="20"/>
    </row>
    <row r="46" spans="2:25" x14ac:dyDescent="0.25">
      <c r="B46" s="88">
        <v>11365000000</v>
      </c>
      <c r="C46" s="88">
        <v>-7.1267705000000001</v>
      </c>
      <c r="D46" s="20"/>
      <c r="E46" s="6">
        <f t="shared" si="0"/>
        <v>11.945</v>
      </c>
      <c r="F46" s="6">
        <f t="shared" si="1"/>
        <v>-7.1038107999999998</v>
      </c>
      <c r="G46" s="44">
        <f t="shared" si="2"/>
        <v>-7.1255398000000003</v>
      </c>
      <c r="H46" s="44">
        <f t="shared" si="3"/>
        <v>-7.1903930000000003</v>
      </c>
      <c r="I46" s="44">
        <f t="shared" si="4"/>
        <v>-7.3088097999999997</v>
      </c>
      <c r="J46" s="44">
        <f t="shared" si="5"/>
        <v>-7.5270618999999996</v>
      </c>
      <c r="K46" s="44">
        <f t="shared" si="6"/>
        <v>-7.9268226999999998</v>
      </c>
      <c r="L46" s="44">
        <f t="shared" si="7"/>
        <v>0</v>
      </c>
      <c r="N46" s="88">
        <v>11365000000</v>
      </c>
      <c r="O46" s="88">
        <v>-8.3551129999999993</v>
      </c>
      <c r="P46" s="20"/>
      <c r="Q46" s="6">
        <f t="shared" si="8"/>
        <v>11.945</v>
      </c>
      <c r="R46" s="6">
        <f t="shared" si="9"/>
        <v>-8.2517347000000001</v>
      </c>
      <c r="S46" s="44">
        <f t="shared" si="10"/>
        <v>-8.2512244999999993</v>
      </c>
      <c r="T46" s="44">
        <f t="shared" si="11"/>
        <v>-8.2573518999999997</v>
      </c>
      <c r="U46" s="44">
        <f t="shared" si="12"/>
        <v>-8.3429613000000007</v>
      </c>
      <c r="V46" s="44">
        <f t="shared" si="13"/>
        <v>-8.4909295999999994</v>
      </c>
      <c r="W46" s="44">
        <f t="shared" si="14"/>
        <v>-8.7699747000000006</v>
      </c>
      <c r="X46" s="44">
        <f t="shared" si="15"/>
        <v>0</v>
      </c>
      <c r="Y46" s="20"/>
    </row>
    <row r="47" spans="2:25" x14ac:dyDescent="0.25">
      <c r="B47" s="88">
        <v>11510000000</v>
      </c>
      <c r="C47" s="88">
        <v>-7.1328725999999998</v>
      </c>
      <c r="D47" s="20"/>
      <c r="E47" s="6">
        <f t="shared" si="0"/>
        <v>12.09</v>
      </c>
      <c r="F47" s="6">
        <f t="shared" si="1"/>
        <v>-7.0765618999999997</v>
      </c>
      <c r="G47" s="44">
        <f t="shared" si="2"/>
        <v>-7.1241726999999999</v>
      </c>
      <c r="H47" s="44">
        <f t="shared" si="3"/>
        <v>-7.1835518</v>
      </c>
      <c r="I47" s="44">
        <f t="shared" si="4"/>
        <v>-7.3233256000000004</v>
      </c>
      <c r="J47" s="44">
        <f t="shared" si="5"/>
        <v>-7.577528</v>
      </c>
      <c r="K47" s="44">
        <f t="shared" si="6"/>
        <v>-8.0385532000000008</v>
      </c>
      <c r="L47" s="44">
        <f t="shared" si="7"/>
        <v>0</v>
      </c>
      <c r="N47" s="88">
        <v>11510000000</v>
      </c>
      <c r="O47" s="88">
        <v>-8.3406315000000006</v>
      </c>
      <c r="P47" s="20"/>
      <c r="Q47" s="6">
        <f t="shared" si="8"/>
        <v>12.09</v>
      </c>
      <c r="R47" s="6">
        <f t="shared" si="9"/>
        <v>-8.2035017000000003</v>
      </c>
      <c r="S47" s="44">
        <f t="shared" si="10"/>
        <v>-8.1965655999999996</v>
      </c>
      <c r="T47" s="44">
        <f t="shared" si="11"/>
        <v>-8.2291384000000001</v>
      </c>
      <c r="U47" s="44">
        <f t="shared" si="12"/>
        <v>-8.3304272000000008</v>
      </c>
      <c r="V47" s="44">
        <f t="shared" si="13"/>
        <v>-8.5267447999999995</v>
      </c>
      <c r="W47" s="44">
        <f t="shared" si="14"/>
        <v>-8.8660583000000006</v>
      </c>
      <c r="X47" s="44">
        <f t="shared" si="15"/>
        <v>0</v>
      </c>
      <c r="Y47" s="20"/>
    </row>
    <row r="48" spans="2:25" x14ac:dyDescent="0.25">
      <c r="B48" s="88">
        <v>11655000000</v>
      </c>
      <c r="C48" s="88">
        <v>-7.1338610999999998</v>
      </c>
      <c r="D48" s="20"/>
      <c r="E48" s="6">
        <f t="shared" si="0"/>
        <v>12.234999999999999</v>
      </c>
      <c r="F48" s="6">
        <f t="shared" si="1"/>
        <v>-7.0527740000000003</v>
      </c>
      <c r="G48" s="44">
        <f t="shared" si="2"/>
        <v>-7.0914811999999996</v>
      </c>
      <c r="H48" s="44">
        <f t="shared" si="3"/>
        <v>-7.1389994999999997</v>
      </c>
      <c r="I48" s="44">
        <f t="shared" si="4"/>
        <v>-7.2670946000000001</v>
      </c>
      <c r="J48" s="44">
        <f t="shared" si="5"/>
        <v>-7.4803499999999996</v>
      </c>
      <c r="K48" s="44">
        <f t="shared" si="6"/>
        <v>-7.9123111000000002</v>
      </c>
      <c r="L48" s="44">
        <f t="shared" si="7"/>
        <v>0</v>
      </c>
      <c r="N48" s="88">
        <v>11655000000</v>
      </c>
      <c r="O48" s="88">
        <v>-8.3237714999999994</v>
      </c>
      <c r="P48" s="20"/>
      <c r="Q48" s="6">
        <f t="shared" si="8"/>
        <v>12.234999999999999</v>
      </c>
      <c r="R48" s="6">
        <f t="shared" si="9"/>
        <v>-8.1559582000000006</v>
      </c>
      <c r="S48" s="44">
        <f t="shared" si="10"/>
        <v>-8.1694136000000004</v>
      </c>
      <c r="T48" s="44">
        <f t="shared" si="11"/>
        <v>-8.1862964999999992</v>
      </c>
      <c r="U48" s="44">
        <f t="shared" si="12"/>
        <v>-8.2862452999999991</v>
      </c>
      <c r="V48" s="44">
        <f t="shared" si="13"/>
        <v>-8.4112530000000003</v>
      </c>
      <c r="W48" s="44">
        <f t="shared" si="14"/>
        <v>-8.6969051000000004</v>
      </c>
      <c r="X48" s="44">
        <f t="shared" si="15"/>
        <v>0</v>
      </c>
      <c r="Y48" s="20"/>
    </row>
    <row r="49" spans="2:25" x14ac:dyDescent="0.25">
      <c r="B49" s="88">
        <v>11800000000</v>
      </c>
      <c r="C49" s="88">
        <v>-7.1237135</v>
      </c>
      <c r="D49" s="20"/>
      <c r="E49" s="6">
        <f t="shared" si="0"/>
        <v>12.38</v>
      </c>
      <c r="F49" s="6">
        <f t="shared" si="1"/>
        <v>-7.0165500999999999</v>
      </c>
      <c r="G49" s="44">
        <f t="shared" si="2"/>
        <v>-7.0395745999999999</v>
      </c>
      <c r="H49" s="44">
        <f t="shared" si="3"/>
        <v>-7.1088414000000002</v>
      </c>
      <c r="I49" s="44">
        <f t="shared" si="4"/>
        <v>-7.2480779000000002</v>
      </c>
      <c r="J49" s="44">
        <f t="shared" si="5"/>
        <v>-7.4757360999999998</v>
      </c>
      <c r="K49" s="44">
        <f t="shared" si="6"/>
        <v>-7.9093527999999997</v>
      </c>
      <c r="L49" s="44">
        <f t="shared" si="7"/>
        <v>0</v>
      </c>
      <c r="N49" s="88">
        <v>11800000000</v>
      </c>
      <c r="O49" s="88">
        <v>-8.2944489000000008</v>
      </c>
      <c r="P49" s="20"/>
      <c r="Q49" s="6">
        <f t="shared" si="8"/>
        <v>12.38</v>
      </c>
      <c r="R49" s="6">
        <f t="shared" si="9"/>
        <v>-8.0992984999999997</v>
      </c>
      <c r="S49" s="44">
        <f t="shared" si="10"/>
        <v>-8.1151876000000005</v>
      </c>
      <c r="T49" s="44">
        <f t="shared" si="11"/>
        <v>-8.1575918000000005</v>
      </c>
      <c r="U49" s="44">
        <f t="shared" si="12"/>
        <v>-8.2510613999999993</v>
      </c>
      <c r="V49" s="44">
        <f t="shared" si="13"/>
        <v>-8.4505538999999992</v>
      </c>
      <c r="W49" s="44">
        <f t="shared" si="14"/>
        <v>-8.8204192999999993</v>
      </c>
      <c r="X49" s="44">
        <f t="shared" si="15"/>
        <v>0</v>
      </c>
      <c r="Y49" s="20"/>
    </row>
    <row r="50" spans="2:25" x14ac:dyDescent="0.25">
      <c r="B50" s="88">
        <v>11945000000</v>
      </c>
      <c r="C50" s="88">
        <v>-7.1038107999999998</v>
      </c>
      <c r="D50" s="20"/>
      <c r="E50" s="6">
        <f t="shared" si="0"/>
        <v>12.525</v>
      </c>
      <c r="F50" s="6">
        <f t="shared" si="1"/>
        <v>-6.9951467999999997</v>
      </c>
      <c r="G50" s="44">
        <f t="shared" si="2"/>
        <v>-7.0262260000000003</v>
      </c>
      <c r="H50" s="44">
        <f t="shared" si="3"/>
        <v>-7.0983539000000002</v>
      </c>
      <c r="I50" s="44">
        <f t="shared" si="4"/>
        <v>-7.2291917999999997</v>
      </c>
      <c r="J50" s="44">
        <f t="shared" si="5"/>
        <v>-7.4645232999999998</v>
      </c>
      <c r="K50" s="44">
        <f t="shared" si="6"/>
        <v>-7.9074315999999998</v>
      </c>
      <c r="L50" s="44">
        <f t="shared" si="7"/>
        <v>0</v>
      </c>
      <c r="N50" s="88">
        <v>11945000000</v>
      </c>
      <c r="O50" s="88">
        <v>-8.2517347000000001</v>
      </c>
      <c r="P50" s="20"/>
      <c r="Q50" s="6">
        <f t="shared" si="8"/>
        <v>12.525</v>
      </c>
      <c r="R50" s="6">
        <f t="shared" si="9"/>
        <v>-8.0569457999999994</v>
      </c>
      <c r="S50" s="44">
        <f t="shared" si="10"/>
        <v>-8.0915374999999994</v>
      </c>
      <c r="T50" s="44">
        <f t="shared" si="11"/>
        <v>-8.1189060000000008</v>
      </c>
      <c r="U50" s="44">
        <f t="shared" si="12"/>
        <v>-8.2090969000000005</v>
      </c>
      <c r="V50" s="44">
        <f t="shared" si="13"/>
        <v>-8.3695917000000009</v>
      </c>
      <c r="W50" s="44">
        <f t="shared" si="14"/>
        <v>-8.7267237000000009</v>
      </c>
      <c r="X50" s="44">
        <f t="shared" si="15"/>
        <v>0</v>
      </c>
      <c r="Y50" s="20"/>
    </row>
    <row r="51" spans="2:25" x14ac:dyDescent="0.25">
      <c r="B51" s="88">
        <v>12090000000</v>
      </c>
      <c r="C51" s="88">
        <v>-7.0765618999999997</v>
      </c>
      <c r="D51" s="20"/>
      <c r="E51" s="6">
        <f t="shared" si="0"/>
        <v>12.67</v>
      </c>
      <c r="F51" s="6">
        <f t="shared" si="1"/>
        <v>-6.9655962000000002</v>
      </c>
      <c r="G51" s="44">
        <f t="shared" si="2"/>
        <v>-6.990005</v>
      </c>
      <c r="H51" s="44">
        <f t="shared" si="3"/>
        <v>-7.0680594000000001</v>
      </c>
      <c r="I51" s="44">
        <f t="shared" si="4"/>
        <v>-7.2122259</v>
      </c>
      <c r="J51" s="44">
        <f t="shared" si="5"/>
        <v>-7.4839133999999996</v>
      </c>
      <c r="K51" s="44">
        <f t="shared" si="6"/>
        <v>-7.9412766000000001</v>
      </c>
      <c r="L51" s="44">
        <f t="shared" si="7"/>
        <v>0</v>
      </c>
      <c r="N51" s="88">
        <v>12090000000</v>
      </c>
      <c r="O51" s="88">
        <v>-8.2035017000000003</v>
      </c>
      <c r="P51" s="20"/>
      <c r="Q51" s="6">
        <f t="shared" si="8"/>
        <v>12.67</v>
      </c>
      <c r="R51" s="6">
        <f t="shared" si="9"/>
        <v>-8.0223321999999992</v>
      </c>
      <c r="S51" s="44">
        <f t="shared" si="10"/>
        <v>-8.0036477999999995</v>
      </c>
      <c r="T51" s="44">
        <f t="shared" si="11"/>
        <v>-8.0444201999999994</v>
      </c>
      <c r="U51" s="44">
        <f t="shared" si="12"/>
        <v>-8.1551627999999994</v>
      </c>
      <c r="V51" s="44">
        <f t="shared" si="13"/>
        <v>-8.3234776999999998</v>
      </c>
      <c r="W51" s="44">
        <f t="shared" si="14"/>
        <v>-8.6590337999999996</v>
      </c>
      <c r="X51" s="44">
        <f t="shared" si="15"/>
        <v>0</v>
      </c>
      <c r="Y51" s="20"/>
    </row>
    <row r="52" spans="2:25" x14ac:dyDescent="0.25">
      <c r="B52" s="88">
        <v>12235000000</v>
      </c>
      <c r="C52" s="88">
        <v>-7.0527740000000003</v>
      </c>
      <c r="D52" s="20"/>
      <c r="E52" s="6">
        <f t="shared" si="0"/>
        <v>12.815</v>
      </c>
      <c r="F52" s="6">
        <f t="shared" si="1"/>
        <v>-6.9467300999999999</v>
      </c>
      <c r="G52" s="44">
        <f t="shared" si="2"/>
        <v>-7.0045904999999999</v>
      </c>
      <c r="H52" s="44">
        <f t="shared" si="3"/>
        <v>-7.0462436999999998</v>
      </c>
      <c r="I52" s="44">
        <f t="shared" si="4"/>
        <v>-7.1814938000000001</v>
      </c>
      <c r="J52" s="44">
        <f t="shared" si="5"/>
        <v>-7.4192261999999998</v>
      </c>
      <c r="K52" s="44">
        <f t="shared" si="6"/>
        <v>-7.8468533000000003</v>
      </c>
      <c r="L52" s="44">
        <f t="shared" si="7"/>
        <v>0</v>
      </c>
      <c r="N52" s="88">
        <v>12235000000</v>
      </c>
      <c r="O52" s="88">
        <v>-8.1559582000000006</v>
      </c>
      <c r="P52" s="20"/>
      <c r="Q52" s="6">
        <f t="shared" si="8"/>
        <v>12.815</v>
      </c>
      <c r="R52" s="6">
        <f t="shared" si="9"/>
        <v>-7.9913359000000002</v>
      </c>
      <c r="S52" s="44">
        <f t="shared" si="10"/>
        <v>-7.9858184000000003</v>
      </c>
      <c r="T52" s="44">
        <f t="shared" si="11"/>
        <v>-8.0380181999999998</v>
      </c>
      <c r="U52" s="44">
        <f t="shared" si="12"/>
        <v>-8.1681433000000006</v>
      </c>
      <c r="V52" s="44">
        <f t="shared" si="13"/>
        <v>-8.3872824000000001</v>
      </c>
      <c r="W52" s="44">
        <f t="shared" si="14"/>
        <v>-8.8456916999999997</v>
      </c>
      <c r="X52" s="44">
        <f t="shared" si="15"/>
        <v>0</v>
      </c>
      <c r="Y52" s="20"/>
    </row>
    <row r="53" spans="2:25" x14ac:dyDescent="0.25">
      <c r="B53" s="88">
        <v>12380000000</v>
      </c>
      <c r="C53" s="88">
        <v>-7.0165500999999999</v>
      </c>
      <c r="D53" s="20"/>
      <c r="E53" s="6">
        <f t="shared" si="0"/>
        <v>12.96</v>
      </c>
      <c r="F53" s="6">
        <f t="shared" si="1"/>
        <v>-6.9134773999999997</v>
      </c>
      <c r="G53" s="44">
        <f t="shared" si="2"/>
        <v>-6.9786080999999998</v>
      </c>
      <c r="H53" s="44">
        <f t="shared" si="3"/>
        <v>-7.0257411000000003</v>
      </c>
      <c r="I53" s="44">
        <f t="shared" si="4"/>
        <v>-7.1899141999999996</v>
      </c>
      <c r="J53" s="44">
        <f t="shared" si="5"/>
        <v>-7.4487361999999999</v>
      </c>
      <c r="K53" s="44">
        <f t="shared" si="6"/>
        <v>-7.9271254999999998</v>
      </c>
      <c r="L53" s="44">
        <f t="shared" si="7"/>
        <v>0</v>
      </c>
      <c r="N53" s="88">
        <v>12380000000</v>
      </c>
      <c r="O53" s="88">
        <v>-8.0992984999999997</v>
      </c>
      <c r="P53" s="20"/>
      <c r="Q53" s="6">
        <f t="shared" si="8"/>
        <v>12.96</v>
      </c>
      <c r="R53" s="6">
        <f t="shared" si="9"/>
        <v>-7.9715065999999997</v>
      </c>
      <c r="S53" s="44">
        <f t="shared" si="10"/>
        <v>-7.9871936000000003</v>
      </c>
      <c r="T53" s="44">
        <f t="shared" si="11"/>
        <v>-8.0428628999999994</v>
      </c>
      <c r="U53" s="44">
        <f t="shared" si="12"/>
        <v>-8.1639376000000006</v>
      </c>
      <c r="V53" s="44">
        <f t="shared" si="13"/>
        <v>-8.3614263999999991</v>
      </c>
      <c r="W53" s="44">
        <f t="shared" si="14"/>
        <v>-8.7185153999999994</v>
      </c>
      <c r="X53" s="44">
        <f t="shared" si="15"/>
        <v>0</v>
      </c>
      <c r="Y53" s="20"/>
    </row>
    <row r="54" spans="2:25" x14ac:dyDescent="0.25">
      <c r="B54" s="88">
        <v>12525000000</v>
      </c>
      <c r="C54" s="88">
        <v>-6.9951467999999997</v>
      </c>
      <c r="D54" s="20"/>
      <c r="E54" s="6">
        <f t="shared" si="0"/>
        <v>13.105</v>
      </c>
      <c r="F54" s="6">
        <f t="shared" si="1"/>
        <v>-6.8968492000000001</v>
      </c>
      <c r="G54" s="44">
        <f t="shared" si="2"/>
        <v>-6.9328650999999999</v>
      </c>
      <c r="H54" s="44">
        <f t="shared" si="3"/>
        <v>-7.0259518999999999</v>
      </c>
      <c r="I54" s="44">
        <f t="shared" si="4"/>
        <v>-7.1724743999999996</v>
      </c>
      <c r="J54" s="44">
        <f t="shared" si="5"/>
        <v>-7.4549751000000004</v>
      </c>
      <c r="K54" s="44">
        <f t="shared" si="6"/>
        <v>-7.9166999000000002</v>
      </c>
      <c r="L54" s="44">
        <f t="shared" si="7"/>
        <v>0</v>
      </c>
      <c r="N54" s="88">
        <v>12525000000</v>
      </c>
      <c r="O54" s="88">
        <v>-8.0569457999999994</v>
      </c>
      <c r="P54" s="20"/>
      <c r="Q54" s="6">
        <f t="shared" si="8"/>
        <v>13.105</v>
      </c>
      <c r="R54" s="6">
        <f t="shared" si="9"/>
        <v>-7.9790086999999996</v>
      </c>
      <c r="S54" s="44">
        <f t="shared" si="10"/>
        <v>-7.9707889999999999</v>
      </c>
      <c r="T54" s="44">
        <f t="shared" si="11"/>
        <v>-8.0417404000000001</v>
      </c>
      <c r="U54" s="44">
        <f t="shared" si="12"/>
        <v>-8.1500596999999999</v>
      </c>
      <c r="V54" s="44">
        <f t="shared" si="13"/>
        <v>-8.3635816999999992</v>
      </c>
      <c r="W54" s="44">
        <f t="shared" si="14"/>
        <v>-8.7876367999999996</v>
      </c>
      <c r="X54" s="44">
        <f t="shared" si="15"/>
        <v>0</v>
      </c>
      <c r="Y54" s="20"/>
    </row>
    <row r="55" spans="2:25" x14ac:dyDescent="0.25">
      <c r="B55" s="88">
        <v>12670000000</v>
      </c>
      <c r="C55" s="88">
        <v>-6.9655962000000002</v>
      </c>
      <c r="D55" s="20"/>
      <c r="E55" s="6">
        <f t="shared" si="0"/>
        <v>13.25</v>
      </c>
      <c r="F55" s="6">
        <f t="shared" si="1"/>
        <v>-6.8773645999999999</v>
      </c>
      <c r="G55" s="44">
        <f t="shared" si="2"/>
        <v>-6.8973421999999998</v>
      </c>
      <c r="H55" s="44">
        <f t="shared" si="3"/>
        <v>-7.0016087999999996</v>
      </c>
      <c r="I55" s="44">
        <f t="shared" si="4"/>
        <v>-7.1765337000000002</v>
      </c>
      <c r="J55" s="44">
        <f t="shared" si="5"/>
        <v>-7.4571176000000001</v>
      </c>
      <c r="K55" s="44">
        <f t="shared" si="6"/>
        <v>-7.9721427</v>
      </c>
      <c r="L55" s="44">
        <f t="shared" si="7"/>
        <v>0</v>
      </c>
      <c r="N55" s="88">
        <v>12670000000</v>
      </c>
      <c r="O55" s="88">
        <v>-8.0223321999999992</v>
      </c>
      <c r="P55" s="20"/>
      <c r="Q55" s="6">
        <f t="shared" si="8"/>
        <v>13.25</v>
      </c>
      <c r="R55" s="6">
        <f t="shared" si="9"/>
        <v>-7.9890350999999997</v>
      </c>
      <c r="S55" s="44">
        <f t="shared" si="10"/>
        <v>-8.0047846000000007</v>
      </c>
      <c r="T55" s="44">
        <f t="shared" si="11"/>
        <v>-8.0621232999999997</v>
      </c>
      <c r="U55" s="44">
        <f t="shared" si="12"/>
        <v>-8.1858243999999996</v>
      </c>
      <c r="V55" s="44">
        <f t="shared" si="13"/>
        <v>-8.4218521000000006</v>
      </c>
      <c r="W55" s="44">
        <f t="shared" si="14"/>
        <v>-8.8323459999999994</v>
      </c>
      <c r="X55" s="44">
        <f t="shared" si="15"/>
        <v>0</v>
      </c>
      <c r="Y55" s="20"/>
    </row>
    <row r="56" spans="2:25" x14ac:dyDescent="0.25">
      <c r="B56" s="88">
        <v>12815000000</v>
      </c>
      <c r="C56" s="88">
        <v>-6.9467300999999999</v>
      </c>
      <c r="E56" s="6">
        <f t="shared" si="0"/>
        <v>13.395</v>
      </c>
      <c r="F56" s="6">
        <f t="shared" si="1"/>
        <v>-6.8695607000000001</v>
      </c>
      <c r="G56" s="44">
        <f t="shared" si="2"/>
        <v>-6.9072617999999997</v>
      </c>
      <c r="H56" s="44">
        <f t="shared" si="3"/>
        <v>-6.9884024</v>
      </c>
      <c r="I56" s="44">
        <f t="shared" si="4"/>
        <v>-7.1604295000000002</v>
      </c>
      <c r="J56" s="44">
        <f t="shared" si="5"/>
        <v>-7.4774199000000001</v>
      </c>
      <c r="K56" s="44">
        <f t="shared" si="6"/>
        <v>-8.0346785000000001</v>
      </c>
      <c r="L56" s="44">
        <f t="shared" si="7"/>
        <v>0</v>
      </c>
      <c r="N56" s="88">
        <v>12815000000</v>
      </c>
      <c r="O56" s="88">
        <v>-7.9913359000000002</v>
      </c>
      <c r="Q56" s="6">
        <f t="shared" si="8"/>
        <v>13.395</v>
      </c>
      <c r="R56" s="6">
        <f t="shared" si="9"/>
        <v>-8.0114125999999999</v>
      </c>
      <c r="S56" s="44">
        <f t="shared" si="10"/>
        <v>-8.0400124000000002</v>
      </c>
      <c r="T56" s="44">
        <f t="shared" si="11"/>
        <v>-8.1105327999999997</v>
      </c>
      <c r="U56" s="44">
        <f t="shared" si="12"/>
        <v>-8.2229252000000006</v>
      </c>
      <c r="V56" s="44">
        <f t="shared" si="13"/>
        <v>-8.4396143000000006</v>
      </c>
      <c r="W56" s="44">
        <f t="shared" si="14"/>
        <v>-8.8046349999999993</v>
      </c>
      <c r="X56" s="44">
        <f t="shared" si="15"/>
        <v>0</v>
      </c>
    </row>
    <row r="57" spans="2:25" x14ac:dyDescent="0.25">
      <c r="B57" s="88">
        <v>12960000000</v>
      </c>
      <c r="C57" s="88">
        <v>-6.9134773999999997</v>
      </c>
      <c r="E57" s="6">
        <f t="shared" si="0"/>
        <v>13.54</v>
      </c>
      <c r="F57" s="6">
        <f t="shared" si="1"/>
        <v>-6.8722000000000003</v>
      </c>
      <c r="G57" s="44">
        <f t="shared" si="2"/>
        <v>-6.9217104999999997</v>
      </c>
      <c r="H57" s="44">
        <f t="shared" si="3"/>
        <v>-7.0323443000000001</v>
      </c>
      <c r="I57" s="44">
        <f t="shared" si="4"/>
        <v>-7.2229980999999999</v>
      </c>
      <c r="J57" s="44">
        <f t="shared" si="5"/>
        <v>-7.5348353000000001</v>
      </c>
      <c r="K57" s="44">
        <f t="shared" si="6"/>
        <v>-8.1242008000000006</v>
      </c>
      <c r="L57" s="44">
        <f t="shared" si="7"/>
        <v>0</v>
      </c>
      <c r="N57" s="88">
        <v>12960000000</v>
      </c>
      <c r="O57" s="88">
        <v>-7.9715065999999997</v>
      </c>
      <c r="Q57" s="6">
        <f t="shared" si="8"/>
        <v>13.54</v>
      </c>
      <c r="R57" s="6">
        <f t="shared" si="9"/>
        <v>-8.0583571999999997</v>
      </c>
      <c r="S57" s="44">
        <f t="shared" si="10"/>
        <v>-8.0597553000000008</v>
      </c>
      <c r="T57" s="44">
        <f t="shared" si="11"/>
        <v>-8.141057</v>
      </c>
      <c r="U57" s="44">
        <f t="shared" si="12"/>
        <v>-8.2803077999999992</v>
      </c>
      <c r="V57" s="44">
        <f t="shared" si="13"/>
        <v>-8.5482043999999995</v>
      </c>
      <c r="W57" s="44">
        <f t="shared" si="14"/>
        <v>-8.9597683000000004</v>
      </c>
      <c r="X57" s="44">
        <f t="shared" si="15"/>
        <v>0</v>
      </c>
    </row>
    <row r="58" spans="2:25" x14ac:dyDescent="0.25">
      <c r="B58" s="88">
        <v>13105000000</v>
      </c>
      <c r="C58" s="88">
        <v>-6.8968492000000001</v>
      </c>
      <c r="E58" s="6">
        <f t="shared" si="0"/>
        <v>13.685</v>
      </c>
      <c r="F58" s="6">
        <f t="shared" si="1"/>
        <v>-6.8963508999999998</v>
      </c>
      <c r="G58" s="44">
        <f t="shared" si="2"/>
        <v>-6.9512423999999999</v>
      </c>
      <c r="H58" s="44">
        <f t="shared" si="3"/>
        <v>-7.0594196</v>
      </c>
      <c r="I58" s="44">
        <f t="shared" si="4"/>
        <v>-7.2597394</v>
      </c>
      <c r="J58" s="44">
        <f t="shared" si="5"/>
        <v>-7.6071648999999999</v>
      </c>
      <c r="K58" s="44">
        <f t="shared" si="6"/>
        <v>-8.2293500999999996</v>
      </c>
      <c r="L58" s="44">
        <f t="shared" si="7"/>
        <v>0</v>
      </c>
      <c r="N58" s="88">
        <v>13105000000</v>
      </c>
      <c r="O58" s="88">
        <v>-7.9790086999999996</v>
      </c>
      <c r="Q58" s="6">
        <f t="shared" si="8"/>
        <v>13.685</v>
      </c>
      <c r="R58" s="6">
        <f t="shared" si="9"/>
        <v>-8.1187172000000007</v>
      </c>
      <c r="S58" s="44">
        <f t="shared" si="10"/>
        <v>-8.1339778999999997</v>
      </c>
      <c r="T58" s="44">
        <f t="shared" si="11"/>
        <v>-8.2219391000000002</v>
      </c>
      <c r="U58" s="44">
        <f t="shared" si="12"/>
        <v>-8.3642807000000001</v>
      </c>
      <c r="V58" s="44">
        <f t="shared" si="13"/>
        <v>-8.6372155999999993</v>
      </c>
      <c r="W58" s="44">
        <f t="shared" si="14"/>
        <v>-9.0775070000000007</v>
      </c>
      <c r="X58" s="44">
        <f t="shared" si="15"/>
        <v>0</v>
      </c>
    </row>
    <row r="59" spans="2:25" x14ac:dyDescent="0.25">
      <c r="B59" s="88">
        <v>13250000000</v>
      </c>
      <c r="C59" s="88">
        <v>-6.8773645999999999</v>
      </c>
      <c r="E59" s="6">
        <f t="shared" si="0"/>
        <v>13.83</v>
      </c>
      <c r="F59" s="6">
        <f t="shared" si="1"/>
        <v>-6.9275941999999997</v>
      </c>
      <c r="G59" s="44">
        <f t="shared" si="2"/>
        <v>-7.0083437000000002</v>
      </c>
      <c r="H59" s="44">
        <f t="shared" si="3"/>
        <v>-7.1582483999999997</v>
      </c>
      <c r="I59" s="44">
        <f t="shared" si="4"/>
        <v>-7.3890041999999996</v>
      </c>
      <c r="J59" s="44">
        <f t="shared" si="5"/>
        <v>-7.7884035000000003</v>
      </c>
      <c r="K59" s="44">
        <f t="shared" si="6"/>
        <v>-8.4743423</v>
      </c>
      <c r="L59" s="44">
        <f t="shared" si="7"/>
        <v>0</v>
      </c>
      <c r="N59" s="88">
        <v>13250000000</v>
      </c>
      <c r="O59" s="88">
        <v>-7.9890350999999997</v>
      </c>
      <c r="Q59" s="6">
        <f t="shared" si="8"/>
        <v>13.83</v>
      </c>
      <c r="R59" s="6">
        <f t="shared" si="9"/>
        <v>-8.1998719999999992</v>
      </c>
      <c r="S59" s="44">
        <f t="shared" si="10"/>
        <v>-8.2319002000000001</v>
      </c>
      <c r="T59" s="44">
        <f t="shared" si="11"/>
        <v>-8.3304720000000003</v>
      </c>
      <c r="U59" s="44">
        <f t="shared" si="12"/>
        <v>-8.4980592999999995</v>
      </c>
      <c r="V59" s="44">
        <f t="shared" si="13"/>
        <v>-8.7645035</v>
      </c>
      <c r="W59" s="44">
        <f t="shared" si="14"/>
        <v>-9.2155666000000007</v>
      </c>
      <c r="X59" s="44">
        <f t="shared" si="15"/>
        <v>0</v>
      </c>
    </row>
    <row r="60" spans="2:25" x14ac:dyDescent="0.25">
      <c r="B60" s="88">
        <v>13395000000</v>
      </c>
      <c r="C60" s="88">
        <v>-6.8695607000000001</v>
      </c>
      <c r="E60" s="6">
        <f t="shared" si="0"/>
        <v>13.975</v>
      </c>
      <c r="F60" s="6">
        <f t="shared" si="1"/>
        <v>-6.9568510000000003</v>
      </c>
      <c r="G60" s="44">
        <f t="shared" si="2"/>
        <v>-7.0587587000000003</v>
      </c>
      <c r="H60" s="44">
        <f t="shared" si="3"/>
        <v>-7.2103038000000002</v>
      </c>
      <c r="I60" s="44">
        <f t="shared" si="4"/>
        <v>-7.4673337999999996</v>
      </c>
      <c r="J60" s="44">
        <f t="shared" si="5"/>
        <v>-7.8973985000000004</v>
      </c>
      <c r="K60" s="44">
        <f t="shared" si="6"/>
        <v>-8.6692934000000008</v>
      </c>
      <c r="L60" s="44">
        <f t="shared" si="7"/>
        <v>0</v>
      </c>
      <c r="N60" s="88">
        <v>13395000000</v>
      </c>
      <c r="O60" s="88">
        <v>-8.0114125999999999</v>
      </c>
      <c r="Q60" s="6">
        <f t="shared" si="8"/>
        <v>13.975</v>
      </c>
      <c r="R60" s="6">
        <f t="shared" si="9"/>
        <v>-8.3053369999999997</v>
      </c>
      <c r="S60" s="44">
        <f t="shared" si="10"/>
        <v>-8.3487252999999999</v>
      </c>
      <c r="T60" s="44">
        <f t="shared" si="11"/>
        <v>-8.4710702999999992</v>
      </c>
      <c r="U60" s="44">
        <f t="shared" si="12"/>
        <v>-8.647316</v>
      </c>
      <c r="V60" s="44">
        <f t="shared" si="13"/>
        <v>-8.9372767999999994</v>
      </c>
      <c r="W60" s="44">
        <f t="shared" si="14"/>
        <v>-9.3795786000000003</v>
      </c>
      <c r="X60" s="44">
        <f t="shared" si="15"/>
        <v>0</v>
      </c>
    </row>
    <row r="61" spans="2:25" x14ac:dyDescent="0.25">
      <c r="B61" s="88">
        <v>13540000000</v>
      </c>
      <c r="C61" s="88">
        <v>-6.8722000000000003</v>
      </c>
      <c r="E61" s="6">
        <f t="shared" si="0"/>
        <v>14.12</v>
      </c>
      <c r="F61" s="6">
        <f t="shared" si="1"/>
        <v>-6.9936724000000003</v>
      </c>
      <c r="G61" s="44">
        <f t="shared" si="2"/>
        <v>-7.1141658000000003</v>
      </c>
      <c r="H61" s="44">
        <f t="shared" si="3"/>
        <v>-7.3165373999999996</v>
      </c>
      <c r="I61" s="44">
        <f t="shared" si="4"/>
        <v>-7.6105003</v>
      </c>
      <c r="J61" s="44">
        <f t="shared" si="5"/>
        <v>-8.0550441999999993</v>
      </c>
      <c r="K61" s="44">
        <f t="shared" si="6"/>
        <v>-8.7770624000000002</v>
      </c>
      <c r="L61" s="44">
        <f t="shared" si="7"/>
        <v>0</v>
      </c>
      <c r="N61" s="88">
        <v>13540000000</v>
      </c>
      <c r="O61" s="88">
        <v>-8.0583571999999997</v>
      </c>
      <c r="Q61" s="6">
        <f t="shared" si="8"/>
        <v>14.12</v>
      </c>
      <c r="R61" s="6">
        <f t="shared" si="9"/>
        <v>-8.4242697</v>
      </c>
      <c r="S61" s="44">
        <f t="shared" si="10"/>
        <v>-8.4972028999999996</v>
      </c>
      <c r="T61" s="44">
        <f t="shared" si="11"/>
        <v>-8.643713</v>
      </c>
      <c r="U61" s="44">
        <f t="shared" si="12"/>
        <v>-8.8342141999999999</v>
      </c>
      <c r="V61" s="44">
        <f t="shared" si="13"/>
        <v>-9.1935663000000005</v>
      </c>
      <c r="W61" s="44">
        <f t="shared" si="14"/>
        <v>-9.7008810000000008</v>
      </c>
      <c r="X61" s="44">
        <f t="shared" si="15"/>
        <v>0</v>
      </c>
    </row>
    <row r="62" spans="2:25" x14ac:dyDescent="0.25">
      <c r="B62" s="88">
        <v>13685000000</v>
      </c>
      <c r="C62" s="88">
        <v>-6.8963508999999998</v>
      </c>
      <c r="E62" s="6">
        <f t="shared" si="0"/>
        <v>14.265000000000001</v>
      </c>
      <c r="F62" s="6">
        <f t="shared" si="1"/>
        <v>-7.0155381999999999</v>
      </c>
      <c r="G62" s="44">
        <f t="shared" si="2"/>
        <v>-7.1223092000000001</v>
      </c>
      <c r="H62" s="44">
        <f t="shared" si="3"/>
        <v>-7.3083676999999998</v>
      </c>
      <c r="I62" s="44">
        <f t="shared" si="4"/>
        <v>-7.6304926999999996</v>
      </c>
      <c r="J62" s="44">
        <f t="shared" si="5"/>
        <v>-8.1233301000000004</v>
      </c>
      <c r="K62" s="44">
        <f t="shared" si="6"/>
        <v>-8.9397286999999999</v>
      </c>
      <c r="L62" s="44">
        <f t="shared" si="7"/>
        <v>0</v>
      </c>
      <c r="N62" s="88">
        <v>13685000000</v>
      </c>
      <c r="O62" s="88">
        <v>-8.1187172000000007</v>
      </c>
      <c r="Q62" s="6">
        <f t="shared" si="8"/>
        <v>14.265000000000001</v>
      </c>
      <c r="R62" s="6">
        <f t="shared" si="9"/>
        <v>-8.5468960000000003</v>
      </c>
      <c r="S62" s="44">
        <f t="shared" si="10"/>
        <v>-8.6384305999999995</v>
      </c>
      <c r="T62" s="44">
        <f t="shared" si="11"/>
        <v>-8.8181963000000003</v>
      </c>
      <c r="U62" s="44">
        <f t="shared" si="12"/>
        <v>-9.0511122000000004</v>
      </c>
      <c r="V62" s="44">
        <f t="shared" si="13"/>
        <v>-9.3772944999999996</v>
      </c>
      <c r="W62" s="44">
        <f t="shared" si="14"/>
        <v>-9.8965931000000005</v>
      </c>
      <c r="X62" s="44">
        <f t="shared" si="15"/>
        <v>0</v>
      </c>
    </row>
    <row r="63" spans="2:25" x14ac:dyDescent="0.25">
      <c r="B63" s="88">
        <v>13830000000</v>
      </c>
      <c r="C63" s="88">
        <v>-6.9275941999999997</v>
      </c>
      <c r="E63" s="6">
        <f t="shared" si="0"/>
        <v>14.41</v>
      </c>
      <c r="F63" s="6">
        <f t="shared" si="1"/>
        <v>-7.0230535999999999</v>
      </c>
      <c r="G63" s="44">
        <f t="shared" si="2"/>
        <v>-7.2091050000000001</v>
      </c>
      <c r="H63" s="44">
        <f t="shared" si="3"/>
        <v>-7.4285478999999999</v>
      </c>
      <c r="I63" s="44">
        <f t="shared" si="4"/>
        <v>-7.7586101999999997</v>
      </c>
      <c r="J63" s="44">
        <f t="shared" si="5"/>
        <v>-8.3030586</v>
      </c>
      <c r="K63" s="44">
        <f t="shared" si="6"/>
        <v>-9.1508702999999993</v>
      </c>
      <c r="L63" s="44">
        <f t="shared" si="7"/>
        <v>0</v>
      </c>
      <c r="N63" s="88">
        <v>13830000000</v>
      </c>
      <c r="O63" s="88">
        <v>-8.1998719999999992</v>
      </c>
      <c r="Q63" s="6">
        <f t="shared" si="8"/>
        <v>14.41</v>
      </c>
      <c r="R63" s="6">
        <f t="shared" si="9"/>
        <v>-8.675808</v>
      </c>
      <c r="S63" s="44">
        <f t="shared" si="10"/>
        <v>-8.7737616999999997</v>
      </c>
      <c r="T63" s="44">
        <f t="shared" si="11"/>
        <v>-8.9429330999999994</v>
      </c>
      <c r="U63" s="44">
        <f t="shared" si="12"/>
        <v>-9.1623125000000005</v>
      </c>
      <c r="V63" s="44">
        <f t="shared" si="13"/>
        <v>-9.5029087000000008</v>
      </c>
      <c r="W63" s="44">
        <f t="shared" si="14"/>
        <v>-9.9687166000000005</v>
      </c>
      <c r="X63" s="44">
        <f t="shared" si="15"/>
        <v>0</v>
      </c>
    </row>
    <row r="64" spans="2:25" x14ac:dyDescent="0.25">
      <c r="B64" s="88">
        <v>13975000000</v>
      </c>
      <c r="C64" s="88">
        <v>-6.9568510000000003</v>
      </c>
      <c r="E64" s="6">
        <f t="shared" si="0"/>
        <v>14.555</v>
      </c>
      <c r="F64" s="6">
        <f t="shared" si="1"/>
        <v>-7.0230603</v>
      </c>
      <c r="G64" s="44">
        <f t="shared" si="2"/>
        <v>-7.1710133999999996</v>
      </c>
      <c r="H64" s="44">
        <f t="shared" si="3"/>
        <v>-7.3971505000000004</v>
      </c>
      <c r="I64" s="44">
        <f t="shared" si="4"/>
        <v>-7.7219433999999998</v>
      </c>
      <c r="J64" s="44">
        <f t="shared" si="5"/>
        <v>-8.2477626999999991</v>
      </c>
      <c r="K64" s="44">
        <f t="shared" si="6"/>
        <v>-9.0272436000000003</v>
      </c>
      <c r="L64" s="44">
        <f t="shared" si="7"/>
        <v>0</v>
      </c>
      <c r="N64" s="88">
        <v>13975000000</v>
      </c>
      <c r="O64" s="88">
        <v>-8.3053369999999997</v>
      </c>
      <c r="Q64" s="6">
        <f t="shared" si="8"/>
        <v>14.555</v>
      </c>
      <c r="R64" s="6">
        <f t="shared" si="9"/>
        <v>-8.7950859000000001</v>
      </c>
      <c r="S64" s="44">
        <f t="shared" si="10"/>
        <v>-8.9242372999999997</v>
      </c>
      <c r="T64" s="44">
        <f t="shared" si="11"/>
        <v>-9.0743808999999995</v>
      </c>
      <c r="U64" s="44">
        <f t="shared" si="12"/>
        <v>-9.3181571999999999</v>
      </c>
      <c r="V64" s="44">
        <f t="shared" si="13"/>
        <v>-9.6707515999999991</v>
      </c>
      <c r="W64" s="44">
        <f t="shared" si="14"/>
        <v>-10.186183</v>
      </c>
      <c r="X64" s="44">
        <f t="shared" si="15"/>
        <v>0</v>
      </c>
    </row>
    <row r="65" spans="2:24" x14ac:dyDescent="0.25">
      <c r="B65" s="88">
        <v>14120000000</v>
      </c>
      <c r="C65" s="88">
        <v>-6.9936724000000003</v>
      </c>
      <c r="E65" s="6">
        <f t="shared" si="0"/>
        <v>14.7</v>
      </c>
      <c r="F65" s="6">
        <f t="shared" si="1"/>
        <v>-7.0160561000000001</v>
      </c>
      <c r="G65" s="44">
        <f t="shared" si="2"/>
        <v>-7.1384821000000001</v>
      </c>
      <c r="H65" s="44">
        <f t="shared" si="3"/>
        <v>-7.3525248000000003</v>
      </c>
      <c r="I65" s="44">
        <f t="shared" si="4"/>
        <v>-7.6898369999999998</v>
      </c>
      <c r="J65" s="44">
        <f t="shared" si="5"/>
        <v>-8.2287368999999995</v>
      </c>
      <c r="K65" s="44">
        <f t="shared" si="6"/>
        <v>-9.0570049000000008</v>
      </c>
      <c r="L65" s="44">
        <f t="shared" si="7"/>
        <v>0</v>
      </c>
      <c r="N65" s="88">
        <v>14120000000</v>
      </c>
      <c r="O65" s="88">
        <v>-8.4242697</v>
      </c>
      <c r="Q65" s="6">
        <f t="shared" si="8"/>
        <v>14.7</v>
      </c>
      <c r="R65" s="6">
        <f t="shared" si="9"/>
        <v>-8.8945340999999996</v>
      </c>
      <c r="S65" s="44">
        <f t="shared" si="10"/>
        <v>-9.0059194999999992</v>
      </c>
      <c r="T65" s="44">
        <f t="shared" si="11"/>
        <v>-9.1816853999999992</v>
      </c>
      <c r="U65" s="44">
        <f t="shared" si="12"/>
        <v>-9.4055738000000009</v>
      </c>
      <c r="V65" s="44">
        <f t="shared" si="13"/>
        <v>-9.7444018999999997</v>
      </c>
      <c r="W65" s="44">
        <f t="shared" si="14"/>
        <v>-10.23434</v>
      </c>
      <c r="X65" s="44">
        <f t="shared" si="15"/>
        <v>0</v>
      </c>
    </row>
    <row r="66" spans="2:24" x14ac:dyDescent="0.25">
      <c r="B66" s="88">
        <v>14265000000</v>
      </c>
      <c r="C66" s="88">
        <v>-7.0155381999999999</v>
      </c>
      <c r="E66" s="6">
        <f t="shared" si="0"/>
        <v>14.845000000000001</v>
      </c>
      <c r="F66" s="6">
        <f t="shared" si="1"/>
        <v>-6.9980134999999999</v>
      </c>
      <c r="G66" s="44">
        <f t="shared" si="2"/>
        <v>-7.1323590000000001</v>
      </c>
      <c r="H66" s="44">
        <f t="shared" si="3"/>
        <v>-7.3851461</v>
      </c>
      <c r="I66" s="44">
        <f t="shared" si="4"/>
        <v>-7.7345351999999998</v>
      </c>
      <c r="J66" s="44">
        <f t="shared" si="5"/>
        <v>-8.2760315000000002</v>
      </c>
      <c r="K66" s="44">
        <f t="shared" si="6"/>
        <v>-9.1336411999999996</v>
      </c>
      <c r="L66" s="44">
        <f t="shared" si="7"/>
        <v>0</v>
      </c>
      <c r="N66" s="88">
        <v>14265000000</v>
      </c>
      <c r="O66" s="88">
        <v>-8.5468960000000003</v>
      </c>
      <c r="Q66" s="6">
        <f t="shared" si="8"/>
        <v>14.845000000000001</v>
      </c>
      <c r="R66" s="6">
        <f t="shared" si="9"/>
        <v>-8.9851618000000002</v>
      </c>
      <c r="S66" s="44">
        <f t="shared" si="10"/>
        <v>-9.1279410999999993</v>
      </c>
      <c r="T66" s="44">
        <f t="shared" si="11"/>
        <v>-9.2701893000000002</v>
      </c>
      <c r="U66" s="44">
        <f t="shared" si="12"/>
        <v>-9.4955654000000003</v>
      </c>
      <c r="V66" s="44">
        <f t="shared" si="13"/>
        <v>-9.8156958000000003</v>
      </c>
      <c r="W66" s="44">
        <f t="shared" si="14"/>
        <v>-10.290756</v>
      </c>
      <c r="X66" s="44">
        <f t="shared" si="15"/>
        <v>0</v>
      </c>
    </row>
    <row r="67" spans="2:24" x14ac:dyDescent="0.25">
      <c r="B67" s="88">
        <v>14410000000</v>
      </c>
      <c r="C67" s="88">
        <v>-7.0230535999999999</v>
      </c>
      <c r="E67" s="6">
        <f t="shared" si="0"/>
        <v>14.99</v>
      </c>
      <c r="F67" s="6">
        <f t="shared" si="1"/>
        <v>-6.9890428</v>
      </c>
      <c r="G67" s="44">
        <f t="shared" si="2"/>
        <v>-7.1217360000000003</v>
      </c>
      <c r="H67" s="44">
        <f t="shared" si="3"/>
        <v>-7.3318142999999996</v>
      </c>
      <c r="I67" s="44">
        <f t="shared" si="4"/>
        <v>-7.6599035000000004</v>
      </c>
      <c r="J67" s="44">
        <f t="shared" si="5"/>
        <v>-8.1619557999999994</v>
      </c>
      <c r="K67" s="44">
        <f t="shared" si="6"/>
        <v>-8.9343605000000004</v>
      </c>
      <c r="L67" s="44">
        <f t="shared" si="7"/>
        <v>0</v>
      </c>
      <c r="N67" s="88">
        <v>14410000000</v>
      </c>
      <c r="O67" s="88">
        <v>-8.675808</v>
      </c>
      <c r="Q67" s="6">
        <f t="shared" si="8"/>
        <v>14.99</v>
      </c>
      <c r="R67" s="6">
        <f t="shared" si="9"/>
        <v>-9.0683974999999997</v>
      </c>
      <c r="S67" s="44">
        <f t="shared" si="10"/>
        <v>-9.1682863000000001</v>
      </c>
      <c r="T67" s="44">
        <f t="shared" si="11"/>
        <v>-9.3085070000000005</v>
      </c>
      <c r="U67" s="44">
        <f t="shared" si="12"/>
        <v>-9.5294018000000005</v>
      </c>
      <c r="V67" s="44">
        <f t="shared" si="13"/>
        <v>-9.8813086000000006</v>
      </c>
      <c r="W67" s="44">
        <f t="shared" si="14"/>
        <v>-10.357597999999999</v>
      </c>
      <c r="X67" s="44">
        <f t="shared" si="15"/>
        <v>0</v>
      </c>
    </row>
    <row r="68" spans="2:24" x14ac:dyDescent="0.25">
      <c r="B68" s="88">
        <v>14555000000</v>
      </c>
      <c r="C68" s="88">
        <v>-7.0230603</v>
      </c>
      <c r="E68" s="6">
        <f t="shared" si="0"/>
        <v>15.135</v>
      </c>
      <c r="F68" s="6">
        <f t="shared" si="1"/>
        <v>-6.9729877</v>
      </c>
      <c r="G68" s="44">
        <f t="shared" si="2"/>
        <v>-7.1174941</v>
      </c>
      <c r="H68" s="44">
        <f t="shared" si="3"/>
        <v>-7.3512196999999997</v>
      </c>
      <c r="I68" s="44">
        <f t="shared" si="4"/>
        <v>-7.6983956999999998</v>
      </c>
      <c r="J68" s="44">
        <f t="shared" si="5"/>
        <v>-8.2361383000000004</v>
      </c>
      <c r="K68" s="44">
        <f t="shared" si="6"/>
        <v>-9.0757227</v>
      </c>
      <c r="L68" s="44">
        <f t="shared" si="7"/>
        <v>0</v>
      </c>
      <c r="N68" s="88">
        <v>14555000000</v>
      </c>
      <c r="O68" s="88">
        <v>-8.7950859000000001</v>
      </c>
      <c r="Q68" s="6">
        <f t="shared" si="8"/>
        <v>15.135</v>
      </c>
      <c r="R68" s="6">
        <f t="shared" si="9"/>
        <v>-9.1316346999999993</v>
      </c>
      <c r="S68" s="44">
        <f t="shared" si="10"/>
        <v>-9.2373180000000001</v>
      </c>
      <c r="T68" s="44">
        <f t="shared" si="11"/>
        <v>-9.4022017000000009</v>
      </c>
      <c r="U68" s="44">
        <f t="shared" si="12"/>
        <v>-9.6015367999999999</v>
      </c>
      <c r="V68" s="44">
        <f t="shared" si="13"/>
        <v>-9.9462252000000007</v>
      </c>
      <c r="W68" s="44">
        <f t="shared" si="14"/>
        <v>-10.379704</v>
      </c>
      <c r="X68" s="44">
        <f t="shared" si="15"/>
        <v>0</v>
      </c>
    </row>
    <row r="69" spans="2:24" x14ac:dyDescent="0.25">
      <c r="B69" s="88">
        <v>14700000000</v>
      </c>
      <c r="C69" s="88">
        <v>-7.0160561000000001</v>
      </c>
      <c r="E69" s="6">
        <f t="shared" ref="E69:E132" si="16">B73/1000000000</f>
        <v>15.28</v>
      </c>
      <c r="F69" s="6">
        <f t="shared" ref="F69:F132" si="17">C73</f>
        <v>-6.9605265000000003</v>
      </c>
      <c r="G69" s="44">
        <f t="shared" ref="G69:G132" si="18">C279</f>
        <v>-7.1122999</v>
      </c>
      <c r="H69" s="44">
        <f t="shared" ref="H69:H132" si="19">C485</f>
        <v>-7.3394760999999997</v>
      </c>
      <c r="I69" s="44">
        <f t="shared" ref="I69:I132" si="20">C691</f>
        <v>-7.6835651</v>
      </c>
      <c r="J69" s="44">
        <f t="shared" ref="J69:J132" si="21">C897</f>
        <v>-8.2334022999999998</v>
      </c>
      <c r="K69" s="44">
        <f t="shared" ref="K69:K132" si="22">C1103</f>
        <v>-9.095561</v>
      </c>
      <c r="L69" s="44">
        <f t="shared" si="7"/>
        <v>0</v>
      </c>
      <c r="N69" s="88">
        <v>14700000000</v>
      </c>
      <c r="O69" s="88">
        <v>-8.8945340999999996</v>
      </c>
      <c r="Q69" s="6">
        <f t="shared" si="8"/>
        <v>15.28</v>
      </c>
      <c r="R69" s="6">
        <f t="shared" si="9"/>
        <v>-9.1939200999999997</v>
      </c>
      <c r="S69" s="44">
        <f t="shared" si="10"/>
        <v>-9.3161783000000007</v>
      </c>
      <c r="T69" s="44">
        <f t="shared" si="11"/>
        <v>-9.4466724000000006</v>
      </c>
      <c r="U69" s="44">
        <f t="shared" si="12"/>
        <v>-9.6643056999999999</v>
      </c>
      <c r="V69" s="44">
        <f t="shared" si="13"/>
        <v>-9.9823503000000002</v>
      </c>
      <c r="W69" s="44">
        <f t="shared" si="14"/>
        <v>-10.414638999999999</v>
      </c>
      <c r="X69" s="44">
        <f t="shared" si="15"/>
        <v>0</v>
      </c>
    </row>
    <row r="70" spans="2:24" x14ac:dyDescent="0.25">
      <c r="B70" s="88">
        <v>14845000000</v>
      </c>
      <c r="C70" s="88">
        <v>-6.9980134999999999</v>
      </c>
      <c r="E70" s="6">
        <f t="shared" si="16"/>
        <v>15.425000000000001</v>
      </c>
      <c r="F70" s="6">
        <f t="shared" si="17"/>
        <v>-6.9502096</v>
      </c>
      <c r="G70" s="44">
        <f t="shared" si="18"/>
        <v>-7.0313454000000002</v>
      </c>
      <c r="H70" s="44">
        <f t="shared" si="19"/>
        <v>-7.2295503999999999</v>
      </c>
      <c r="I70" s="44">
        <f t="shared" si="20"/>
        <v>-7.5306993000000002</v>
      </c>
      <c r="J70" s="44">
        <f t="shared" si="21"/>
        <v>-7.9969634999999997</v>
      </c>
      <c r="K70" s="44">
        <f t="shared" si="22"/>
        <v>-8.7450018000000007</v>
      </c>
      <c r="L70" s="44">
        <f t="shared" ref="L70:L133" si="23">C1310</f>
        <v>0</v>
      </c>
      <c r="N70" s="88">
        <v>14845000000</v>
      </c>
      <c r="O70" s="88">
        <v>-8.9851618000000002</v>
      </c>
      <c r="Q70" s="6">
        <f t="shared" ref="Q70:Q133" si="24">N74/1000000000</f>
        <v>15.425000000000001</v>
      </c>
      <c r="R70" s="6">
        <f t="shared" ref="R70:R133" si="25">O74</f>
        <v>-9.2465115000000004</v>
      </c>
      <c r="S70" s="44">
        <f t="shared" ref="S70:S133" si="26">O280</f>
        <v>-9.3347282000000007</v>
      </c>
      <c r="T70" s="44">
        <f t="shared" ref="T70:T133" si="27">O486</f>
        <v>-9.4747743999999994</v>
      </c>
      <c r="U70" s="44">
        <f t="shared" ref="U70:U133" si="28">O692</f>
        <v>-9.6913061000000003</v>
      </c>
      <c r="V70" s="44">
        <f t="shared" ref="V70:V133" si="29">O898</f>
        <v>-9.9940414000000004</v>
      </c>
      <c r="W70" s="44">
        <f t="shared" ref="W70:W133" si="30">O1104</f>
        <v>-10.439321</v>
      </c>
      <c r="X70" s="44">
        <f t="shared" ref="X70:X133" si="31">O1310</f>
        <v>0</v>
      </c>
    </row>
    <row r="71" spans="2:24" x14ac:dyDescent="0.25">
      <c r="B71" s="88">
        <v>14990000000</v>
      </c>
      <c r="C71" s="88">
        <v>-6.9890428</v>
      </c>
      <c r="E71" s="6">
        <f t="shared" si="16"/>
        <v>15.57</v>
      </c>
      <c r="F71" s="6">
        <f t="shared" si="17"/>
        <v>-6.9397149000000002</v>
      </c>
      <c r="G71" s="44">
        <f t="shared" si="18"/>
        <v>-7.0796127000000002</v>
      </c>
      <c r="H71" s="44">
        <f t="shared" si="19"/>
        <v>-7.3179846</v>
      </c>
      <c r="I71" s="44">
        <f t="shared" si="20"/>
        <v>-7.6443357000000001</v>
      </c>
      <c r="J71" s="44">
        <f t="shared" si="21"/>
        <v>-8.1728515999999996</v>
      </c>
      <c r="K71" s="44">
        <f t="shared" si="22"/>
        <v>-9.0383300999999996</v>
      </c>
      <c r="L71" s="44">
        <f t="shared" si="23"/>
        <v>0</v>
      </c>
      <c r="N71" s="88">
        <v>14990000000</v>
      </c>
      <c r="O71" s="88">
        <v>-9.0683974999999997</v>
      </c>
      <c r="Q71" s="6">
        <f t="shared" si="24"/>
        <v>15.57</v>
      </c>
      <c r="R71" s="6">
        <f t="shared" si="25"/>
        <v>-9.2890282000000006</v>
      </c>
      <c r="S71" s="44">
        <f t="shared" si="26"/>
        <v>-9.4274044000000004</v>
      </c>
      <c r="T71" s="44">
        <f t="shared" si="27"/>
        <v>-9.5387936</v>
      </c>
      <c r="U71" s="44">
        <f t="shared" si="28"/>
        <v>-9.7597474999999996</v>
      </c>
      <c r="V71" s="44">
        <f t="shared" si="29"/>
        <v>-10.063457</v>
      </c>
      <c r="W71" s="44">
        <f t="shared" si="30"/>
        <v>-10.479660000000001</v>
      </c>
      <c r="X71" s="44">
        <f t="shared" si="31"/>
        <v>0</v>
      </c>
    </row>
    <row r="72" spans="2:24" x14ac:dyDescent="0.25">
      <c r="B72" s="88">
        <v>15135000000</v>
      </c>
      <c r="C72" s="88">
        <v>-6.9729877</v>
      </c>
      <c r="E72" s="6">
        <f t="shared" si="16"/>
        <v>15.715</v>
      </c>
      <c r="F72" s="6">
        <f t="shared" si="17"/>
        <v>-6.9299083000000001</v>
      </c>
      <c r="G72" s="44">
        <f t="shared" si="18"/>
        <v>-7.0502038000000002</v>
      </c>
      <c r="H72" s="44">
        <f t="shared" si="19"/>
        <v>-7.2578874000000004</v>
      </c>
      <c r="I72" s="44">
        <f t="shared" si="20"/>
        <v>-7.5586013999999997</v>
      </c>
      <c r="J72" s="44">
        <f t="shared" si="21"/>
        <v>-8.0704011999999992</v>
      </c>
      <c r="K72" s="44">
        <f t="shared" si="22"/>
        <v>-8.8535117999999997</v>
      </c>
      <c r="L72" s="44">
        <f t="shared" si="23"/>
        <v>0</v>
      </c>
      <c r="N72" s="88">
        <v>15135000000</v>
      </c>
      <c r="O72" s="88">
        <v>-9.1316346999999993</v>
      </c>
      <c r="Q72" s="6">
        <f t="shared" si="24"/>
        <v>15.715</v>
      </c>
      <c r="R72" s="6">
        <f t="shared" si="25"/>
        <v>-9.3266115000000003</v>
      </c>
      <c r="S72" s="44">
        <f t="shared" si="26"/>
        <v>-9.4339122999999994</v>
      </c>
      <c r="T72" s="44">
        <f t="shared" si="27"/>
        <v>-9.5666819000000007</v>
      </c>
      <c r="U72" s="44">
        <f t="shared" si="28"/>
        <v>-9.7588530000000002</v>
      </c>
      <c r="V72" s="44">
        <f t="shared" si="29"/>
        <v>-10.048368</v>
      </c>
      <c r="W72" s="44">
        <f t="shared" si="30"/>
        <v>-10.493808</v>
      </c>
      <c r="X72" s="44">
        <f t="shared" si="31"/>
        <v>0</v>
      </c>
    </row>
    <row r="73" spans="2:24" x14ac:dyDescent="0.25">
      <c r="B73" s="88">
        <v>15280000000</v>
      </c>
      <c r="C73" s="88">
        <v>-6.9605265000000003</v>
      </c>
      <c r="E73" s="6">
        <f t="shared" si="16"/>
        <v>15.86</v>
      </c>
      <c r="F73" s="6">
        <f t="shared" si="17"/>
        <v>-6.9447589000000001</v>
      </c>
      <c r="G73" s="44">
        <f t="shared" si="18"/>
        <v>-7.0300573999999996</v>
      </c>
      <c r="H73" s="44">
        <f t="shared" si="19"/>
        <v>-7.2009477999999998</v>
      </c>
      <c r="I73" s="44">
        <f t="shared" si="20"/>
        <v>-7.5116905999999997</v>
      </c>
      <c r="J73" s="44">
        <f t="shared" si="21"/>
        <v>-7.9572219999999998</v>
      </c>
      <c r="K73" s="44">
        <f t="shared" si="22"/>
        <v>-8.7365694000000005</v>
      </c>
      <c r="L73" s="44">
        <f t="shared" si="23"/>
        <v>0</v>
      </c>
      <c r="N73" s="88">
        <v>15280000000</v>
      </c>
      <c r="O73" s="88">
        <v>-9.1939200999999997</v>
      </c>
      <c r="Q73" s="6">
        <f t="shared" si="24"/>
        <v>15.86</v>
      </c>
      <c r="R73" s="6">
        <f t="shared" si="25"/>
        <v>-9.3651923999999998</v>
      </c>
      <c r="S73" s="44">
        <f t="shared" si="26"/>
        <v>-9.4770678999999998</v>
      </c>
      <c r="T73" s="44">
        <f t="shared" si="27"/>
        <v>-9.6178045000000001</v>
      </c>
      <c r="U73" s="44">
        <f t="shared" si="28"/>
        <v>-9.8202972000000006</v>
      </c>
      <c r="V73" s="44">
        <f t="shared" si="29"/>
        <v>-10.133696</v>
      </c>
      <c r="W73" s="44">
        <f t="shared" si="30"/>
        <v>-10.557216</v>
      </c>
      <c r="X73" s="44">
        <f t="shared" si="31"/>
        <v>0</v>
      </c>
    </row>
    <row r="74" spans="2:24" x14ac:dyDescent="0.25">
      <c r="B74" s="88">
        <v>15425000000</v>
      </c>
      <c r="C74" s="88">
        <v>-6.9502096</v>
      </c>
      <c r="E74" s="6">
        <f t="shared" si="16"/>
        <v>16.004999999999999</v>
      </c>
      <c r="F74" s="6">
        <f t="shared" si="17"/>
        <v>-6.9519228999999996</v>
      </c>
      <c r="G74" s="44">
        <f t="shared" si="18"/>
        <v>-7.0540108999999998</v>
      </c>
      <c r="H74" s="44">
        <f t="shared" si="19"/>
        <v>-7.2442555000000004</v>
      </c>
      <c r="I74" s="44">
        <f t="shared" si="20"/>
        <v>-7.5398326000000004</v>
      </c>
      <c r="J74" s="44">
        <f t="shared" si="21"/>
        <v>-8.0043591999999997</v>
      </c>
      <c r="K74" s="44">
        <f t="shared" si="22"/>
        <v>-8.7700356999999993</v>
      </c>
      <c r="L74" s="44">
        <f t="shared" si="23"/>
        <v>0</v>
      </c>
      <c r="N74" s="88">
        <v>15425000000</v>
      </c>
      <c r="O74" s="88">
        <v>-9.2465115000000004</v>
      </c>
      <c r="Q74" s="6">
        <f t="shared" si="24"/>
        <v>16.004999999999999</v>
      </c>
      <c r="R74" s="6">
        <f t="shared" si="25"/>
        <v>-9.3814639999999994</v>
      </c>
      <c r="S74" s="44">
        <f t="shared" si="26"/>
        <v>-9.4933251999999992</v>
      </c>
      <c r="T74" s="44">
        <f t="shared" si="27"/>
        <v>-9.6381549999999994</v>
      </c>
      <c r="U74" s="44">
        <f t="shared" si="28"/>
        <v>-9.8337897999999999</v>
      </c>
      <c r="V74" s="44">
        <f t="shared" si="29"/>
        <v>-10.132711</v>
      </c>
      <c r="W74" s="44">
        <f t="shared" si="30"/>
        <v>-10.567652000000001</v>
      </c>
      <c r="X74" s="44">
        <f t="shared" si="31"/>
        <v>0</v>
      </c>
    </row>
    <row r="75" spans="2:24" x14ac:dyDescent="0.25">
      <c r="B75" s="88">
        <v>15570000000</v>
      </c>
      <c r="C75" s="88">
        <v>-6.9397149000000002</v>
      </c>
      <c r="E75" s="6">
        <f t="shared" si="16"/>
        <v>16.149999999999999</v>
      </c>
      <c r="F75" s="6">
        <f t="shared" si="17"/>
        <v>-6.9688292000000001</v>
      </c>
      <c r="G75" s="44">
        <f t="shared" si="18"/>
        <v>-7.1090850999999997</v>
      </c>
      <c r="H75" s="44">
        <f t="shared" si="19"/>
        <v>-7.3169975000000003</v>
      </c>
      <c r="I75" s="44">
        <f t="shared" si="20"/>
        <v>-7.6394485999999997</v>
      </c>
      <c r="J75" s="44">
        <f t="shared" si="21"/>
        <v>-8.1540622999999997</v>
      </c>
      <c r="K75" s="44">
        <f t="shared" si="22"/>
        <v>-8.9867162999999994</v>
      </c>
      <c r="L75" s="44">
        <f t="shared" si="23"/>
        <v>0</v>
      </c>
      <c r="N75" s="88">
        <v>15570000000</v>
      </c>
      <c r="O75" s="88">
        <v>-9.2890282000000006</v>
      </c>
      <c r="Q75" s="6">
        <f t="shared" si="24"/>
        <v>16.149999999999999</v>
      </c>
      <c r="R75" s="6">
        <f t="shared" si="25"/>
        <v>-9.4030799999999992</v>
      </c>
      <c r="S75" s="44">
        <f t="shared" si="26"/>
        <v>-9.5254211000000009</v>
      </c>
      <c r="T75" s="44">
        <f t="shared" si="27"/>
        <v>-9.6508950999999996</v>
      </c>
      <c r="U75" s="44">
        <f t="shared" si="28"/>
        <v>-9.8242998000000004</v>
      </c>
      <c r="V75" s="44">
        <f t="shared" si="29"/>
        <v>-10.118857999999999</v>
      </c>
      <c r="W75" s="44">
        <f t="shared" si="30"/>
        <v>-10.495274999999999</v>
      </c>
      <c r="X75" s="44">
        <f t="shared" si="31"/>
        <v>0</v>
      </c>
    </row>
    <row r="76" spans="2:24" x14ac:dyDescent="0.25">
      <c r="B76" s="88">
        <v>15715000000</v>
      </c>
      <c r="C76" s="88">
        <v>-6.9299083000000001</v>
      </c>
      <c r="E76" s="6">
        <f t="shared" si="16"/>
        <v>16.295000000000002</v>
      </c>
      <c r="F76" s="6">
        <f t="shared" si="17"/>
        <v>-6.9878812000000003</v>
      </c>
      <c r="G76" s="44">
        <f t="shared" si="18"/>
        <v>-7.1001234000000002</v>
      </c>
      <c r="H76" s="44">
        <f t="shared" si="19"/>
        <v>-7.3043202999999997</v>
      </c>
      <c r="I76" s="44">
        <f t="shared" si="20"/>
        <v>-7.6109261999999998</v>
      </c>
      <c r="J76" s="44">
        <f t="shared" si="21"/>
        <v>-8.0847893000000006</v>
      </c>
      <c r="K76" s="44">
        <f t="shared" si="22"/>
        <v>-8.8446732000000008</v>
      </c>
      <c r="L76" s="44">
        <f t="shared" si="23"/>
        <v>0</v>
      </c>
      <c r="N76" s="88">
        <v>15715000000</v>
      </c>
      <c r="O76" s="88">
        <v>-9.3266115000000003</v>
      </c>
      <c r="Q76" s="6">
        <f t="shared" si="24"/>
        <v>16.295000000000002</v>
      </c>
      <c r="R76" s="6">
        <f t="shared" si="25"/>
        <v>-9.4243670000000002</v>
      </c>
      <c r="S76" s="44">
        <f t="shared" si="26"/>
        <v>-9.4785556999999994</v>
      </c>
      <c r="T76" s="44">
        <f t="shared" si="27"/>
        <v>-9.6063794999999992</v>
      </c>
      <c r="U76" s="44">
        <f t="shared" si="28"/>
        <v>-9.7994021999999994</v>
      </c>
      <c r="V76" s="44">
        <f t="shared" si="29"/>
        <v>-10.062889</v>
      </c>
      <c r="W76" s="44">
        <f t="shared" si="30"/>
        <v>-10.470411</v>
      </c>
      <c r="X76" s="44">
        <f t="shared" si="31"/>
        <v>0</v>
      </c>
    </row>
    <row r="77" spans="2:24" x14ac:dyDescent="0.25">
      <c r="B77" s="88">
        <v>15860000000</v>
      </c>
      <c r="C77" s="88">
        <v>-6.9447589000000001</v>
      </c>
      <c r="E77" s="6">
        <f t="shared" si="16"/>
        <v>16.440000000000001</v>
      </c>
      <c r="F77" s="6">
        <f t="shared" si="17"/>
        <v>-7.0067496</v>
      </c>
      <c r="G77" s="44">
        <f t="shared" si="18"/>
        <v>-7.1193051000000001</v>
      </c>
      <c r="H77" s="44">
        <f t="shared" si="19"/>
        <v>-7.3007526</v>
      </c>
      <c r="I77" s="44">
        <f t="shared" si="20"/>
        <v>-7.6071695999999998</v>
      </c>
      <c r="J77" s="44">
        <f t="shared" si="21"/>
        <v>-8.0337057000000005</v>
      </c>
      <c r="K77" s="44">
        <f t="shared" si="22"/>
        <v>-8.7631121000000007</v>
      </c>
      <c r="L77" s="44">
        <f t="shared" si="23"/>
        <v>0</v>
      </c>
      <c r="N77" s="88">
        <v>15860000000</v>
      </c>
      <c r="O77" s="88">
        <v>-9.3651923999999998</v>
      </c>
      <c r="Q77" s="6">
        <f t="shared" si="24"/>
        <v>16.440000000000001</v>
      </c>
      <c r="R77" s="6">
        <f t="shared" si="25"/>
        <v>-9.4341182999999997</v>
      </c>
      <c r="S77" s="44">
        <f t="shared" si="26"/>
        <v>-9.5096941000000008</v>
      </c>
      <c r="T77" s="44">
        <f t="shared" si="27"/>
        <v>-9.6366253000000004</v>
      </c>
      <c r="U77" s="44">
        <f t="shared" si="28"/>
        <v>-9.8204241000000003</v>
      </c>
      <c r="V77" s="44">
        <f t="shared" si="29"/>
        <v>-10.088838000000001</v>
      </c>
      <c r="W77" s="44">
        <f t="shared" si="30"/>
        <v>-10.489604</v>
      </c>
      <c r="X77" s="44">
        <f t="shared" si="31"/>
        <v>0</v>
      </c>
    </row>
    <row r="78" spans="2:24" x14ac:dyDescent="0.25">
      <c r="B78" s="88">
        <v>16005000000</v>
      </c>
      <c r="C78" s="88">
        <v>-6.9519228999999996</v>
      </c>
      <c r="E78" s="6">
        <f t="shared" si="16"/>
        <v>16.585000000000001</v>
      </c>
      <c r="F78" s="6">
        <f t="shared" si="17"/>
        <v>-7.0226211999999997</v>
      </c>
      <c r="G78" s="44">
        <f t="shared" si="18"/>
        <v>-7.1471391000000004</v>
      </c>
      <c r="H78" s="44">
        <f t="shared" si="19"/>
        <v>-7.3394456000000003</v>
      </c>
      <c r="I78" s="44">
        <f t="shared" si="20"/>
        <v>-7.6432652000000001</v>
      </c>
      <c r="J78" s="44">
        <f t="shared" si="21"/>
        <v>-8.1655072999999998</v>
      </c>
      <c r="K78" s="44">
        <f t="shared" si="22"/>
        <v>-9.0697688999999997</v>
      </c>
      <c r="L78" s="44">
        <f t="shared" si="23"/>
        <v>0</v>
      </c>
      <c r="N78" s="88">
        <v>16005000000</v>
      </c>
      <c r="O78" s="88">
        <v>-9.3814639999999994</v>
      </c>
      <c r="Q78" s="6">
        <f t="shared" si="24"/>
        <v>16.585000000000001</v>
      </c>
      <c r="R78" s="6">
        <f t="shared" si="25"/>
        <v>-9.4394826999999992</v>
      </c>
      <c r="S78" s="44">
        <f t="shared" si="26"/>
        <v>-9.5384436000000008</v>
      </c>
      <c r="T78" s="44">
        <f t="shared" si="27"/>
        <v>-9.6602858999999999</v>
      </c>
      <c r="U78" s="44">
        <f t="shared" si="28"/>
        <v>-9.824605</v>
      </c>
      <c r="V78" s="44">
        <f t="shared" si="29"/>
        <v>-10.08671</v>
      </c>
      <c r="W78" s="44">
        <f t="shared" si="30"/>
        <v>-10.422338</v>
      </c>
      <c r="X78" s="44">
        <f t="shared" si="31"/>
        <v>0</v>
      </c>
    </row>
    <row r="79" spans="2:24" x14ac:dyDescent="0.25">
      <c r="B79" s="88">
        <v>16150000000</v>
      </c>
      <c r="C79" s="88">
        <v>-6.9688292000000001</v>
      </c>
      <c r="E79" s="6">
        <f t="shared" si="16"/>
        <v>16.73</v>
      </c>
      <c r="F79" s="6">
        <f t="shared" si="17"/>
        <v>-7.0476203000000002</v>
      </c>
      <c r="G79" s="44">
        <f t="shared" si="18"/>
        <v>-7.1433176999999999</v>
      </c>
      <c r="H79" s="44">
        <f t="shared" si="19"/>
        <v>-7.2755751999999996</v>
      </c>
      <c r="I79" s="44">
        <f t="shared" si="20"/>
        <v>-7.5448651</v>
      </c>
      <c r="J79" s="44">
        <f t="shared" si="21"/>
        <v>-7.9337263</v>
      </c>
      <c r="K79" s="44">
        <f t="shared" si="22"/>
        <v>-8.5632467000000005</v>
      </c>
      <c r="L79" s="44">
        <f t="shared" si="23"/>
        <v>0</v>
      </c>
      <c r="N79" s="88">
        <v>16150000000</v>
      </c>
      <c r="O79" s="88">
        <v>-9.4030799999999992</v>
      </c>
      <c r="Q79" s="6">
        <f t="shared" si="24"/>
        <v>16.73</v>
      </c>
      <c r="R79" s="6">
        <f t="shared" si="25"/>
        <v>-9.4429397999999996</v>
      </c>
      <c r="S79" s="44">
        <f t="shared" si="26"/>
        <v>-9.5050916999999995</v>
      </c>
      <c r="T79" s="44">
        <f t="shared" si="27"/>
        <v>-9.6082725999999994</v>
      </c>
      <c r="U79" s="44">
        <f t="shared" si="28"/>
        <v>-9.8068018000000006</v>
      </c>
      <c r="V79" s="44">
        <f t="shared" si="29"/>
        <v>-10.040635</v>
      </c>
      <c r="W79" s="44">
        <f t="shared" si="30"/>
        <v>-10.443548</v>
      </c>
      <c r="X79" s="44">
        <f t="shared" si="31"/>
        <v>0</v>
      </c>
    </row>
    <row r="80" spans="2:24" x14ac:dyDescent="0.25">
      <c r="B80" s="88">
        <v>16295000000</v>
      </c>
      <c r="C80" s="88">
        <v>-6.9878812000000003</v>
      </c>
      <c r="E80" s="6">
        <f t="shared" si="16"/>
        <v>16.875</v>
      </c>
      <c r="F80" s="6">
        <f t="shared" si="17"/>
        <v>-7.0714177999999999</v>
      </c>
      <c r="G80" s="44">
        <f t="shared" si="18"/>
        <v>-7.1715789000000001</v>
      </c>
      <c r="H80" s="44">
        <f t="shared" si="19"/>
        <v>-7.3323907999999998</v>
      </c>
      <c r="I80" s="44">
        <f t="shared" si="20"/>
        <v>-7.6170850000000003</v>
      </c>
      <c r="J80" s="44">
        <f t="shared" si="21"/>
        <v>-8.0457850000000004</v>
      </c>
      <c r="K80" s="44">
        <f t="shared" si="22"/>
        <v>-8.8684597000000007</v>
      </c>
      <c r="L80" s="44">
        <f t="shared" si="23"/>
        <v>0</v>
      </c>
      <c r="N80" s="88">
        <v>16295000000</v>
      </c>
      <c r="O80" s="88">
        <v>-9.4243670000000002</v>
      </c>
      <c r="Q80" s="6">
        <f t="shared" si="24"/>
        <v>16.875</v>
      </c>
      <c r="R80" s="6">
        <f t="shared" si="25"/>
        <v>-9.4349326999999992</v>
      </c>
      <c r="S80" s="44">
        <f t="shared" si="26"/>
        <v>-9.5112542999999992</v>
      </c>
      <c r="T80" s="44">
        <f t="shared" si="27"/>
        <v>-9.6230124999999997</v>
      </c>
      <c r="U80" s="44">
        <f t="shared" si="28"/>
        <v>-9.7922315999999991</v>
      </c>
      <c r="V80" s="44">
        <f t="shared" si="29"/>
        <v>-10.028173000000001</v>
      </c>
      <c r="W80" s="44">
        <f t="shared" si="30"/>
        <v>-10.382876</v>
      </c>
      <c r="X80" s="44">
        <f t="shared" si="31"/>
        <v>0</v>
      </c>
    </row>
    <row r="81" spans="2:24" x14ac:dyDescent="0.25">
      <c r="B81" s="88">
        <v>16440000000</v>
      </c>
      <c r="C81" s="88">
        <v>-7.0067496</v>
      </c>
      <c r="E81" s="6">
        <f t="shared" si="16"/>
        <v>17.02</v>
      </c>
      <c r="F81" s="6">
        <f t="shared" si="17"/>
        <v>-7.1018362000000002</v>
      </c>
      <c r="G81" s="44">
        <f t="shared" si="18"/>
        <v>-7.1923703999999997</v>
      </c>
      <c r="H81" s="44">
        <f t="shared" si="19"/>
        <v>-7.3361492000000004</v>
      </c>
      <c r="I81" s="44">
        <f t="shared" si="20"/>
        <v>-7.609426</v>
      </c>
      <c r="J81" s="44">
        <f t="shared" si="21"/>
        <v>-8.0591421000000008</v>
      </c>
      <c r="K81" s="44">
        <f t="shared" si="22"/>
        <v>-8.9192333000000001</v>
      </c>
      <c r="L81" s="44">
        <f t="shared" si="23"/>
        <v>0</v>
      </c>
      <c r="N81" s="88">
        <v>16440000000</v>
      </c>
      <c r="O81" s="88">
        <v>-9.4341182999999997</v>
      </c>
      <c r="Q81" s="6">
        <f t="shared" si="24"/>
        <v>17.02</v>
      </c>
      <c r="R81" s="6">
        <f t="shared" si="25"/>
        <v>-9.4164227999999994</v>
      </c>
      <c r="S81" s="44">
        <f t="shared" si="26"/>
        <v>-9.5072746000000006</v>
      </c>
      <c r="T81" s="44">
        <f t="shared" si="27"/>
        <v>-9.6054811000000004</v>
      </c>
      <c r="U81" s="44">
        <f t="shared" si="28"/>
        <v>-9.7645511999999997</v>
      </c>
      <c r="V81" s="44">
        <f t="shared" si="29"/>
        <v>-10.0129</v>
      </c>
      <c r="W81" s="44">
        <f t="shared" si="30"/>
        <v>-10.381055999999999</v>
      </c>
      <c r="X81" s="44">
        <f t="shared" si="31"/>
        <v>0</v>
      </c>
    </row>
    <row r="82" spans="2:24" x14ac:dyDescent="0.25">
      <c r="B82" s="88">
        <v>16585000000</v>
      </c>
      <c r="C82" s="88">
        <v>-7.0226211999999997</v>
      </c>
      <c r="E82" s="6">
        <f t="shared" si="16"/>
        <v>17.164999999999999</v>
      </c>
      <c r="F82" s="6">
        <f t="shared" si="17"/>
        <v>-7.1356506</v>
      </c>
      <c r="G82" s="44">
        <f t="shared" si="18"/>
        <v>-7.1868762999999998</v>
      </c>
      <c r="H82" s="44">
        <f t="shared" si="19"/>
        <v>-7.3109779000000001</v>
      </c>
      <c r="I82" s="44">
        <f t="shared" si="20"/>
        <v>-7.5277748000000004</v>
      </c>
      <c r="J82" s="44">
        <f t="shared" si="21"/>
        <v>-7.8992901</v>
      </c>
      <c r="K82" s="44">
        <f t="shared" si="22"/>
        <v>-8.5442038</v>
      </c>
      <c r="L82" s="44">
        <f t="shared" si="23"/>
        <v>0</v>
      </c>
      <c r="N82" s="88">
        <v>16585000000</v>
      </c>
      <c r="O82" s="88">
        <v>-9.4394826999999992</v>
      </c>
      <c r="Q82" s="6">
        <f t="shared" si="24"/>
        <v>17.164999999999999</v>
      </c>
      <c r="R82" s="6">
        <f t="shared" si="25"/>
        <v>-9.3943881999999999</v>
      </c>
      <c r="S82" s="44">
        <f t="shared" si="26"/>
        <v>-9.4466763</v>
      </c>
      <c r="T82" s="44">
        <f t="shared" si="27"/>
        <v>-9.5325365000000009</v>
      </c>
      <c r="U82" s="44">
        <f t="shared" si="28"/>
        <v>-9.7191057000000001</v>
      </c>
      <c r="V82" s="44">
        <f t="shared" si="29"/>
        <v>-9.9586305999999993</v>
      </c>
      <c r="W82" s="44">
        <f t="shared" si="30"/>
        <v>-10.355784</v>
      </c>
      <c r="X82" s="44">
        <f t="shared" si="31"/>
        <v>0</v>
      </c>
    </row>
    <row r="83" spans="2:24" x14ac:dyDescent="0.25">
      <c r="B83" s="88">
        <v>16730000000</v>
      </c>
      <c r="C83" s="88">
        <v>-7.0476203000000002</v>
      </c>
      <c r="E83" s="6">
        <f t="shared" si="16"/>
        <v>17.309999999999999</v>
      </c>
      <c r="F83" s="6">
        <f t="shared" si="17"/>
        <v>-7.1623158</v>
      </c>
      <c r="G83" s="44">
        <f t="shared" si="18"/>
        <v>-7.2314280999999996</v>
      </c>
      <c r="H83" s="44">
        <f t="shared" si="19"/>
        <v>-7.3834175999999996</v>
      </c>
      <c r="I83" s="44">
        <f t="shared" si="20"/>
        <v>-7.6346707</v>
      </c>
      <c r="J83" s="44">
        <f t="shared" si="21"/>
        <v>-8.0962151999999996</v>
      </c>
      <c r="K83" s="44">
        <f t="shared" si="22"/>
        <v>-8.9379129000000006</v>
      </c>
      <c r="L83" s="44">
        <f t="shared" si="23"/>
        <v>0</v>
      </c>
      <c r="N83" s="88">
        <v>16730000000</v>
      </c>
      <c r="O83" s="88">
        <v>-9.4429397999999996</v>
      </c>
      <c r="Q83" s="6">
        <f t="shared" si="24"/>
        <v>17.309999999999999</v>
      </c>
      <c r="R83" s="6">
        <f t="shared" si="25"/>
        <v>-9.3646230999999993</v>
      </c>
      <c r="S83" s="44">
        <f t="shared" si="26"/>
        <v>-9.4393004999999999</v>
      </c>
      <c r="T83" s="44">
        <f t="shared" si="27"/>
        <v>-9.5461731000000007</v>
      </c>
      <c r="U83" s="44">
        <f t="shared" si="28"/>
        <v>-9.7106408999999996</v>
      </c>
      <c r="V83" s="44">
        <f t="shared" si="29"/>
        <v>-9.9741774000000003</v>
      </c>
      <c r="W83" s="44">
        <f t="shared" si="30"/>
        <v>-10.304733000000001</v>
      </c>
      <c r="X83" s="44">
        <f t="shared" si="31"/>
        <v>0</v>
      </c>
    </row>
    <row r="84" spans="2:24" x14ac:dyDescent="0.25">
      <c r="B84" s="88">
        <v>16875000000</v>
      </c>
      <c r="C84" s="88">
        <v>-7.0714177999999999</v>
      </c>
      <c r="E84" s="6">
        <f t="shared" si="16"/>
        <v>17.454999999999998</v>
      </c>
      <c r="F84" s="6">
        <f t="shared" si="17"/>
        <v>-7.1941948</v>
      </c>
      <c r="G84" s="44">
        <f t="shared" si="18"/>
        <v>-7.2636713999999998</v>
      </c>
      <c r="H84" s="44">
        <f t="shared" si="19"/>
        <v>-7.4080601000000001</v>
      </c>
      <c r="I84" s="44">
        <f t="shared" si="20"/>
        <v>-7.6512193999999996</v>
      </c>
      <c r="J84" s="44">
        <f t="shared" si="21"/>
        <v>-8.0819367999999994</v>
      </c>
      <c r="K84" s="44">
        <f t="shared" si="22"/>
        <v>-8.8264464999999994</v>
      </c>
      <c r="L84" s="44">
        <f t="shared" si="23"/>
        <v>0</v>
      </c>
      <c r="N84" s="88">
        <v>16875000000</v>
      </c>
      <c r="O84" s="88">
        <v>-9.4349326999999992</v>
      </c>
      <c r="Q84" s="6">
        <f t="shared" si="24"/>
        <v>17.454999999999998</v>
      </c>
      <c r="R84" s="6">
        <f t="shared" si="25"/>
        <v>-9.3400669000000001</v>
      </c>
      <c r="S84" s="44">
        <f t="shared" si="26"/>
        <v>-9.3963851999999992</v>
      </c>
      <c r="T84" s="44">
        <f t="shared" si="27"/>
        <v>-9.5053911000000006</v>
      </c>
      <c r="U84" s="44">
        <f t="shared" si="28"/>
        <v>-9.6551665999999994</v>
      </c>
      <c r="V84" s="44">
        <f t="shared" si="29"/>
        <v>-9.8889531999999996</v>
      </c>
      <c r="W84" s="44">
        <f t="shared" si="30"/>
        <v>-10.265556999999999</v>
      </c>
      <c r="X84" s="44">
        <f t="shared" si="31"/>
        <v>0</v>
      </c>
    </row>
    <row r="85" spans="2:24" x14ac:dyDescent="0.25">
      <c r="B85" s="88">
        <v>17020000000</v>
      </c>
      <c r="C85" s="88">
        <v>-7.1018362000000002</v>
      </c>
      <c r="E85" s="6">
        <f t="shared" si="16"/>
        <v>17.600000000000001</v>
      </c>
      <c r="F85" s="6">
        <f t="shared" si="17"/>
        <v>-7.2278589999999996</v>
      </c>
      <c r="G85" s="44">
        <f t="shared" si="18"/>
        <v>-7.2683429999999998</v>
      </c>
      <c r="H85" s="44">
        <f t="shared" si="19"/>
        <v>-7.3970159999999998</v>
      </c>
      <c r="I85" s="44">
        <f t="shared" si="20"/>
        <v>-7.6259623000000003</v>
      </c>
      <c r="J85" s="44">
        <f t="shared" si="21"/>
        <v>-7.9929427999999998</v>
      </c>
      <c r="K85" s="44">
        <f t="shared" si="22"/>
        <v>-8.6985769000000008</v>
      </c>
      <c r="L85" s="44">
        <f t="shared" si="23"/>
        <v>0</v>
      </c>
      <c r="N85" s="88">
        <v>17020000000</v>
      </c>
      <c r="O85" s="88">
        <v>-9.4164227999999994</v>
      </c>
      <c r="Q85" s="6">
        <f t="shared" si="24"/>
        <v>17.600000000000001</v>
      </c>
      <c r="R85" s="6">
        <f t="shared" si="25"/>
        <v>-9.3107357000000004</v>
      </c>
      <c r="S85" s="44">
        <f t="shared" si="26"/>
        <v>-9.3682718000000005</v>
      </c>
      <c r="T85" s="44">
        <f t="shared" si="27"/>
        <v>-9.4485043999999991</v>
      </c>
      <c r="U85" s="44">
        <f t="shared" si="28"/>
        <v>-9.6276188000000005</v>
      </c>
      <c r="V85" s="44">
        <f t="shared" si="29"/>
        <v>-9.8667812000000001</v>
      </c>
      <c r="W85" s="44">
        <f t="shared" si="30"/>
        <v>-10.243197</v>
      </c>
      <c r="X85" s="44">
        <f t="shared" si="31"/>
        <v>0</v>
      </c>
    </row>
    <row r="86" spans="2:24" x14ac:dyDescent="0.25">
      <c r="B86" s="88">
        <v>17165000000</v>
      </c>
      <c r="C86" s="88">
        <v>-7.1356506</v>
      </c>
      <c r="E86" s="6">
        <f t="shared" si="16"/>
        <v>17.745000000000001</v>
      </c>
      <c r="F86" s="6">
        <f t="shared" si="17"/>
        <v>-7.2617387999999998</v>
      </c>
      <c r="G86" s="44">
        <f t="shared" si="18"/>
        <v>-7.3359474999999996</v>
      </c>
      <c r="H86" s="44">
        <f t="shared" si="19"/>
        <v>-7.4528803999999997</v>
      </c>
      <c r="I86" s="44">
        <f t="shared" si="20"/>
        <v>-7.6763430000000001</v>
      </c>
      <c r="J86" s="44">
        <f t="shared" si="21"/>
        <v>-8.0705805000000002</v>
      </c>
      <c r="K86" s="44">
        <f t="shared" si="22"/>
        <v>-8.8246193000000002</v>
      </c>
      <c r="L86" s="44">
        <f t="shared" si="23"/>
        <v>0</v>
      </c>
      <c r="N86" s="88">
        <v>17165000000</v>
      </c>
      <c r="O86" s="88">
        <v>-9.3943881999999999</v>
      </c>
      <c r="Q86" s="6">
        <f t="shared" si="24"/>
        <v>17.745000000000001</v>
      </c>
      <c r="R86" s="6">
        <f t="shared" si="25"/>
        <v>-9.2762632000000007</v>
      </c>
      <c r="S86" s="44">
        <f t="shared" si="26"/>
        <v>-9.3344517000000007</v>
      </c>
      <c r="T86" s="44">
        <f t="shared" si="27"/>
        <v>-9.4499549999999992</v>
      </c>
      <c r="U86" s="44">
        <f t="shared" si="28"/>
        <v>-9.5879393000000004</v>
      </c>
      <c r="V86" s="44">
        <f t="shared" si="29"/>
        <v>-9.8157043000000002</v>
      </c>
      <c r="W86" s="44">
        <f t="shared" si="30"/>
        <v>-10.20636</v>
      </c>
      <c r="X86" s="44">
        <f t="shared" si="31"/>
        <v>0</v>
      </c>
    </row>
    <row r="87" spans="2:24" x14ac:dyDescent="0.25">
      <c r="B87" s="88">
        <v>17310000000</v>
      </c>
      <c r="C87" s="88">
        <v>-7.1623158</v>
      </c>
      <c r="E87" s="6">
        <f t="shared" si="16"/>
        <v>17.89</v>
      </c>
      <c r="F87" s="6">
        <f t="shared" si="17"/>
        <v>-7.2929358000000004</v>
      </c>
      <c r="G87" s="44">
        <f t="shared" si="18"/>
        <v>-7.3720236000000003</v>
      </c>
      <c r="H87" s="44">
        <f t="shared" si="19"/>
        <v>-7.4904099000000004</v>
      </c>
      <c r="I87" s="44">
        <f t="shared" si="20"/>
        <v>-7.7206859999999997</v>
      </c>
      <c r="J87" s="44">
        <f t="shared" si="21"/>
        <v>-8.1407576000000006</v>
      </c>
      <c r="K87" s="44">
        <f t="shared" si="22"/>
        <v>-8.9134978999999994</v>
      </c>
      <c r="L87" s="44">
        <f t="shared" si="23"/>
        <v>0</v>
      </c>
      <c r="N87" s="88">
        <v>17310000000</v>
      </c>
      <c r="O87" s="88">
        <v>-9.3646230999999993</v>
      </c>
      <c r="Q87" s="6">
        <f t="shared" si="24"/>
        <v>17.89</v>
      </c>
      <c r="R87" s="6">
        <f t="shared" si="25"/>
        <v>-9.2430991999999996</v>
      </c>
      <c r="S87" s="44">
        <f t="shared" si="26"/>
        <v>-9.3015174999999992</v>
      </c>
      <c r="T87" s="44">
        <f t="shared" si="27"/>
        <v>-9.3973007000000006</v>
      </c>
      <c r="U87" s="44">
        <f t="shared" si="28"/>
        <v>-9.5333471000000003</v>
      </c>
      <c r="V87" s="44">
        <f t="shared" si="29"/>
        <v>-9.7754068000000007</v>
      </c>
      <c r="W87" s="44">
        <f t="shared" si="30"/>
        <v>-10.123917</v>
      </c>
      <c r="X87" s="44">
        <f t="shared" si="31"/>
        <v>0</v>
      </c>
    </row>
    <row r="88" spans="2:24" x14ac:dyDescent="0.25">
      <c r="B88" s="88">
        <v>17455000000</v>
      </c>
      <c r="C88" s="88">
        <v>-7.1941948</v>
      </c>
      <c r="E88" s="6">
        <f t="shared" si="16"/>
        <v>18.035</v>
      </c>
      <c r="F88" s="6">
        <f t="shared" si="17"/>
        <v>-7.3279142000000004</v>
      </c>
      <c r="G88" s="44">
        <f t="shared" si="18"/>
        <v>-7.3936830000000002</v>
      </c>
      <c r="H88" s="44">
        <f t="shared" si="19"/>
        <v>-7.5201206000000003</v>
      </c>
      <c r="I88" s="44">
        <f t="shared" si="20"/>
        <v>-7.7141814000000002</v>
      </c>
      <c r="J88" s="44">
        <f t="shared" si="21"/>
        <v>-8.0987519999999993</v>
      </c>
      <c r="K88" s="44">
        <f t="shared" si="22"/>
        <v>-8.7928008999999996</v>
      </c>
      <c r="L88" s="44">
        <f t="shared" si="23"/>
        <v>0</v>
      </c>
      <c r="N88" s="88">
        <v>17455000000</v>
      </c>
      <c r="O88" s="88">
        <v>-9.3400669000000001</v>
      </c>
      <c r="Q88" s="6">
        <f t="shared" si="24"/>
        <v>18.035</v>
      </c>
      <c r="R88" s="6">
        <f t="shared" si="25"/>
        <v>-9.2142152999999993</v>
      </c>
      <c r="S88" s="44">
        <f t="shared" si="26"/>
        <v>-9.2325058000000002</v>
      </c>
      <c r="T88" s="44">
        <f t="shared" si="27"/>
        <v>-9.3359612999999992</v>
      </c>
      <c r="U88" s="44">
        <f t="shared" si="28"/>
        <v>-9.4903259000000002</v>
      </c>
      <c r="V88" s="44">
        <f t="shared" si="29"/>
        <v>-9.7339915999999995</v>
      </c>
      <c r="W88" s="44">
        <f t="shared" si="30"/>
        <v>-10.153956000000001</v>
      </c>
      <c r="X88" s="44">
        <f t="shared" si="31"/>
        <v>0</v>
      </c>
    </row>
    <row r="89" spans="2:24" x14ac:dyDescent="0.25">
      <c r="B89" s="88">
        <v>17600000000</v>
      </c>
      <c r="C89" s="88">
        <v>-7.2278589999999996</v>
      </c>
      <c r="E89" s="6">
        <f t="shared" si="16"/>
        <v>18.18</v>
      </c>
      <c r="F89" s="6">
        <f t="shared" si="17"/>
        <v>-7.3558025000000002</v>
      </c>
      <c r="G89" s="44">
        <f t="shared" si="18"/>
        <v>-7.4172168000000003</v>
      </c>
      <c r="H89" s="44">
        <f t="shared" si="19"/>
        <v>-7.5524205999999996</v>
      </c>
      <c r="I89" s="44">
        <f t="shared" si="20"/>
        <v>-7.7828932000000002</v>
      </c>
      <c r="J89" s="44">
        <f t="shared" si="21"/>
        <v>-8.2100524999999998</v>
      </c>
      <c r="K89" s="44">
        <f t="shared" si="22"/>
        <v>-9.0325041000000006</v>
      </c>
      <c r="L89" s="44">
        <f t="shared" si="23"/>
        <v>0</v>
      </c>
      <c r="N89" s="88">
        <v>17600000000</v>
      </c>
      <c r="O89" s="88">
        <v>-9.3107357000000004</v>
      </c>
      <c r="Q89" s="6">
        <f t="shared" si="24"/>
        <v>18.18</v>
      </c>
      <c r="R89" s="6">
        <f t="shared" si="25"/>
        <v>-9.1812085999999997</v>
      </c>
      <c r="S89" s="44">
        <f t="shared" si="26"/>
        <v>-9.1906309000000004</v>
      </c>
      <c r="T89" s="44">
        <f t="shared" si="27"/>
        <v>-9.2822970999999992</v>
      </c>
      <c r="U89" s="44">
        <f t="shared" si="28"/>
        <v>-9.4193601999999998</v>
      </c>
      <c r="V89" s="44">
        <f t="shared" si="29"/>
        <v>-9.6443347999999993</v>
      </c>
      <c r="W89" s="44">
        <f t="shared" si="30"/>
        <v>-10.006243</v>
      </c>
      <c r="X89" s="44">
        <f t="shared" si="31"/>
        <v>0</v>
      </c>
    </row>
    <row r="90" spans="2:24" x14ac:dyDescent="0.25">
      <c r="B90" s="88">
        <v>17745000000</v>
      </c>
      <c r="C90" s="88">
        <v>-7.2617387999999998</v>
      </c>
      <c r="E90" s="6">
        <f t="shared" si="16"/>
        <v>18.324999999999999</v>
      </c>
      <c r="F90" s="6">
        <f t="shared" si="17"/>
        <v>-7.3791865999999997</v>
      </c>
      <c r="G90" s="44">
        <f t="shared" si="18"/>
        <v>-7.4422268999999996</v>
      </c>
      <c r="H90" s="44">
        <f t="shared" si="19"/>
        <v>-7.5469217000000004</v>
      </c>
      <c r="I90" s="44">
        <f t="shared" si="20"/>
        <v>-7.7779417000000004</v>
      </c>
      <c r="J90" s="44">
        <f t="shared" si="21"/>
        <v>-8.1748705000000008</v>
      </c>
      <c r="K90" s="44">
        <f t="shared" si="22"/>
        <v>-8.9219779999999993</v>
      </c>
      <c r="L90" s="44">
        <f t="shared" si="23"/>
        <v>0</v>
      </c>
      <c r="N90" s="88">
        <v>17745000000</v>
      </c>
      <c r="O90" s="88">
        <v>-9.2762632000000007</v>
      </c>
      <c r="Q90" s="6">
        <f t="shared" si="24"/>
        <v>18.324999999999999</v>
      </c>
      <c r="R90" s="6">
        <f t="shared" si="25"/>
        <v>-9.1593142000000007</v>
      </c>
      <c r="S90" s="44">
        <f t="shared" si="26"/>
        <v>-9.2050017999999998</v>
      </c>
      <c r="T90" s="44">
        <f t="shared" si="27"/>
        <v>-9.2696465999999997</v>
      </c>
      <c r="U90" s="44">
        <f t="shared" si="28"/>
        <v>-9.4282111999999998</v>
      </c>
      <c r="V90" s="44">
        <f t="shared" si="29"/>
        <v>-9.6684780000000003</v>
      </c>
      <c r="W90" s="44">
        <f t="shared" si="30"/>
        <v>-10.064446</v>
      </c>
      <c r="X90" s="44">
        <f t="shared" si="31"/>
        <v>0</v>
      </c>
    </row>
    <row r="91" spans="2:24" x14ac:dyDescent="0.25">
      <c r="B91" s="88">
        <v>17890000000</v>
      </c>
      <c r="C91" s="88">
        <v>-7.2929358000000004</v>
      </c>
      <c r="E91" s="6">
        <f t="shared" si="16"/>
        <v>18.47</v>
      </c>
      <c r="F91" s="6">
        <f t="shared" si="17"/>
        <v>-7.4002828999999997</v>
      </c>
      <c r="G91" s="44">
        <f t="shared" si="18"/>
        <v>-7.4580326000000001</v>
      </c>
      <c r="H91" s="44">
        <f t="shared" si="19"/>
        <v>-7.5814795000000004</v>
      </c>
      <c r="I91" s="44">
        <f t="shared" si="20"/>
        <v>-7.8206848999999998</v>
      </c>
      <c r="J91" s="44">
        <f t="shared" si="21"/>
        <v>-8.2402190999999991</v>
      </c>
      <c r="K91" s="44">
        <f t="shared" si="22"/>
        <v>-8.9968014000000007</v>
      </c>
      <c r="L91" s="44">
        <f t="shared" si="23"/>
        <v>0</v>
      </c>
      <c r="N91" s="88">
        <v>17890000000</v>
      </c>
      <c r="O91" s="88">
        <v>-9.2430991999999996</v>
      </c>
      <c r="Q91" s="6">
        <f t="shared" si="24"/>
        <v>18.47</v>
      </c>
      <c r="R91" s="6">
        <f t="shared" si="25"/>
        <v>-9.1409091999999994</v>
      </c>
      <c r="S91" s="44">
        <f t="shared" si="26"/>
        <v>-9.1667518999999995</v>
      </c>
      <c r="T91" s="44">
        <f t="shared" si="27"/>
        <v>-9.2420396999999994</v>
      </c>
      <c r="U91" s="44">
        <f t="shared" si="28"/>
        <v>-9.3701095999999993</v>
      </c>
      <c r="V91" s="44">
        <f t="shared" si="29"/>
        <v>-9.6048945999999997</v>
      </c>
      <c r="W91" s="44">
        <f t="shared" si="30"/>
        <v>-9.9459333000000001</v>
      </c>
      <c r="X91" s="44">
        <f t="shared" si="31"/>
        <v>0</v>
      </c>
    </row>
    <row r="92" spans="2:24" x14ac:dyDescent="0.25">
      <c r="B92" s="88">
        <v>18035000000</v>
      </c>
      <c r="C92" s="88">
        <v>-7.3279142000000004</v>
      </c>
      <c r="E92" s="6">
        <f t="shared" si="16"/>
        <v>18.614999999999998</v>
      </c>
      <c r="F92" s="6">
        <f t="shared" si="17"/>
        <v>-7.4239987999999997</v>
      </c>
      <c r="G92" s="44">
        <f t="shared" si="18"/>
        <v>-7.4720383000000004</v>
      </c>
      <c r="H92" s="44">
        <f t="shared" si="19"/>
        <v>-7.5953378999999996</v>
      </c>
      <c r="I92" s="44">
        <f t="shared" si="20"/>
        <v>-7.8611297999999996</v>
      </c>
      <c r="J92" s="44">
        <f t="shared" si="21"/>
        <v>-8.2543535000000006</v>
      </c>
      <c r="K92" s="44">
        <f t="shared" si="22"/>
        <v>-9.0270261999999999</v>
      </c>
      <c r="L92" s="44">
        <f t="shared" si="23"/>
        <v>0</v>
      </c>
      <c r="N92" s="88">
        <v>18035000000</v>
      </c>
      <c r="O92" s="88">
        <v>-9.2142152999999993</v>
      </c>
      <c r="Q92" s="6">
        <f t="shared" si="24"/>
        <v>18.614999999999998</v>
      </c>
      <c r="R92" s="6">
        <f t="shared" si="25"/>
        <v>-9.1233730000000008</v>
      </c>
      <c r="S92" s="44">
        <f t="shared" si="26"/>
        <v>-9.1393547000000002</v>
      </c>
      <c r="T92" s="44">
        <f t="shared" si="27"/>
        <v>-9.2190846999999998</v>
      </c>
      <c r="U92" s="44">
        <f t="shared" si="28"/>
        <v>-9.3499031000000006</v>
      </c>
      <c r="V92" s="44">
        <f t="shared" si="29"/>
        <v>-9.5586328999999992</v>
      </c>
      <c r="W92" s="44">
        <f t="shared" si="30"/>
        <v>-9.9458541999999994</v>
      </c>
      <c r="X92" s="44">
        <f t="shared" si="31"/>
        <v>0</v>
      </c>
    </row>
    <row r="93" spans="2:24" x14ac:dyDescent="0.25">
      <c r="B93" s="88">
        <v>18180000000</v>
      </c>
      <c r="C93" s="88">
        <v>-7.3558025000000002</v>
      </c>
      <c r="E93" s="6">
        <f t="shared" si="16"/>
        <v>18.760000000000002</v>
      </c>
      <c r="F93" s="6">
        <f t="shared" si="17"/>
        <v>-7.4483218000000004</v>
      </c>
      <c r="G93" s="44">
        <f t="shared" si="18"/>
        <v>-7.506856</v>
      </c>
      <c r="H93" s="44">
        <f t="shared" si="19"/>
        <v>-7.6084886000000003</v>
      </c>
      <c r="I93" s="44">
        <f t="shared" si="20"/>
        <v>-7.8677697000000002</v>
      </c>
      <c r="J93" s="44">
        <f t="shared" si="21"/>
        <v>-8.2935867000000005</v>
      </c>
      <c r="K93" s="44">
        <f t="shared" si="22"/>
        <v>-9.1035489999999992</v>
      </c>
      <c r="L93" s="44">
        <f t="shared" si="23"/>
        <v>0</v>
      </c>
      <c r="N93" s="88">
        <v>18180000000</v>
      </c>
      <c r="O93" s="88">
        <v>-9.1812085999999997</v>
      </c>
      <c r="Q93" s="6">
        <f t="shared" si="24"/>
        <v>18.760000000000002</v>
      </c>
      <c r="R93" s="6">
        <f t="shared" si="25"/>
        <v>-9.1033802000000001</v>
      </c>
      <c r="S93" s="44">
        <f t="shared" si="26"/>
        <v>-9.1636477000000003</v>
      </c>
      <c r="T93" s="44">
        <f t="shared" si="27"/>
        <v>-9.2152280999999991</v>
      </c>
      <c r="U93" s="44">
        <f t="shared" si="28"/>
        <v>-9.3318930000000009</v>
      </c>
      <c r="V93" s="44">
        <f t="shared" si="29"/>
        <v>-9.5354910000000004</v>
      </c>
      <c r="W93" s="44">
        <f t="shared" si="30"/>
        <v>-9.8745594000000008</v>
      </c>
      <c r="X93" s="44">
        <f t="shared" si="31"/>
        <v>0</v>
      </c>
    </row>
    <row r="94" spans="2:24" x14ac:dyDescent="0.25">
      <c r="B94" s="88">
        <v>18325000000</v>
      </c>
      <c r="C94" s="88">
        <v>-7.3791865999999997</v>
      </c>
      <c r="E94" s="6">
        <f t="shared" si="16"/>
        <v>18.905000000000001</v>
      </c>
      <c r="F94" s="6">
        <f t="shared" si="17"/>
        <v>-7.4694628999999999</v>
      </c>
      <c r="G94" s="44">
        <f t="shared" si="18"/>
        <v>-7.5121526999999997</v>
      </c>
      <c r="H94" s="44">
        <f t="shared" si="19"/>
        <v>-7.5951985999999998</v>
      </c>
      <c r="I94" s="44">
        <f t="shared" si="20"/>
        <v>-7.8120507999999997</v>
      </c>
      <c r="J94" s="44">
        <f t="shared" si="21"/>
        <v>-8.1884364999999999</v>
      </c>
      <c r="K94" s="44">
        <f t="shared" si="22"/>
        <v>-8.9193916000000009</v>
      </c>
      <c r="L94" s="44">
        <f t="shared" si="23"/>
        <v>0</v>
      </c>
      <c r="N94" s="88">
        <v>18325000000</v>
      </c>
      <c r="O94" s="88">
        <v>-9.1593142000000007</v>
      </c>
      <c r="Q94" s="6">
        <f t="shared" si="24"/>
        <v>18.905000000000001</v>
      </c>
      <c r="R94" s="6">
        <f t="shared" si="25"/>
        <v>-9.0857544000000008</v>
      </c>
      <c r="S94" s="44">
        <f t="shared" si="26"/>
        <v>-9.0847043999999997</v>
      </c>
      <c r="T94" s="44">
        <f t="shared" si="27"/>
        <v>-9.1454935000000006</v>
      </c>
      <c r="U94" s="44">
        <f t="shared" si="28"/>
        <v>-9.2600087999999996</v>
      </c>
      <c r="V94" s="44">
        <f t="shared" si="29"/>
        <v>-9.4644803999999993</v>
      </c>
      <c r="W94" s="44">
        <f t="shared" si="30"/>
        <v>-9.8698148999999997</v>
      </c>
      <c r="X94" s="44">
        <f t="shared" si="31"/>
        <v>0</v>
      </c>
    </row>
    <row r="95" spans="2:24" x14ac:dyDescent="0.25">
      <c r="B95" s="88">
        <v>18470000000</v>
      </c>
      <c r="C95" s="88">
        <v>-7.4002828999999997</v>
      </c>
      <c r="E95" s="6">
        <f t="shared" si="16"/>
        <v>19.05</v>
      </c>
      <c r="F95" s="6">
        <f t="shared" si="17"/>
        <v>-7.4930177000000002</v>
      </c>
      <c r="G95" s="44">
        <f t="shared" si="18"/>
        <v>-7.5402050000000003</v>
      </c>
      <c r="H95" s="44">
        <f t="shared" si="19"/>
        <v>-7.6431149999999999</v>
      </c>
      <c r="I95" s="44">
        <f t="shared" si="20"/>
        <v>-7.8712578000000004</v>
      </c>
      <c r="J95" s="44">
        <f t="shared" si="21"/>
        <v>-8.2499695000000006</v>
      </c>
      <c r="K95" s="44">
        <f t="shared" si="22"/>
        <v>-8.9942464999999991</v>
      </c>
      <c r="L95" s="44">
        <f t="shared" si="23"/>
        <v>0</v>
      </c>
      <c r="N95" s="88">
        <v>18470000000</v>
      </c>
      <c r="O95" s="88">
        <v>-9.1409091999999994</v>
      </c>
      <c r="Q95" s="6">
        <f t="shared" si="24"/>
        <v>19.05</v>
      </c>
      <c r="R95" s="6">
        <f t="shared" si="25"/>
        <v>-9.0561665999999992</v>
      </c>
      <c r="S95" s="44">
        <f t="shared" si="26"/>
        <v>-9.0595187999999993</v>
      </c>
      <c r="T95" s="44">
        <f t="shared" si="27"/>
        <v>-9.1027021000000001</v>
      </c>
      <c r="U95" s="44">
        <f t="shared" si="28"/>
        <v>-9.2014207999999993</v>
      </c>
      <c r="V95" s="44">
        <f t="shared" si="29"/>
        <v>-9.4311409000000008</v>
      </c>
      <c r="W95" s="44">
        <f t="shared" si="30"/>
        <v>-9.8032264999999992</v>
      </c>
      <c r="X95" s="44">
        <f t="shared" si="31"/>
        <v>0</v>
      </c>
    </row>
    <row r="96" spans="2:24" x14ac:dyDescent="0.25">
      <c r="B96" s="88">
        <v>18615000000</v>
      </c>
      <c r="C96" s="88">
        <v>-7.4239987999999997</v>
      </c>
      <c r="E96" s="6">
        <f t="shared" si="16"/>
        <v>19.195</v>
      </c>
      <c r="F96" s="6">
        <f t="shared" si="17"/>
        <v>-7.5194006</v>
      </c>
      <c r="G96" s="44">
        <f t="shared" si="18"/>
        <v>-7.5252910000000002</v>
      </c>
      <c r="H96" s="44">
        <f t="shared" si="19"/>
        <v>-7.6447744000000002</v>
      </c>
      <c r="I96" s="44">
        <f t="shared" si="20"/>
        <v>-7.8912144</v>
      </c>
      <c r="J96" s="44">
        <f t="shared" si="21"/>
        <v>-8.3127250999999998</v>
      </c>
      <c r="K96" s="44">
        <f t="shared" si="22"/>
        <v>-9.1477766000000003</v>
      </c>
      <c r="L96" s="44">
        <f t="shared" si="23"/>
        <v>0</v>
      </c>
      <c r="N96" s="88">
        <v>18615000000</v>
      </c>
      <c r="O96" s="88">
        <v>-9.1233730000000008</v>
      </c>
      <c r="Q96" s="6">
        <f t="shared" si="24"/>
        <v>19.195</v>
      </c>
      <c r="R96" s="6">
        <f t="shared" si="25"/>
        <v>-9.0296021</v>
      </c>
      <c r="S96" s="44">
        <f t="shared" si="26"/>
        <v>-9.0309048000000001</v>
      </c>
      <c r="T96" s="44">
        <f t="shared" si="27"/>
        <v>-9.0585289000000007</v>
      </c>
      <c r="U96" s="44">
        <f t="shared" si="28"/>
        <v>-9.1559963</v>
      </c>
      <c r="V96" s="44">
        <f t="shared" si="29"/>
        <v>-9.3566675000000004</v>
      </c>
      <c r="W96" s="44">
        <f t="shared" si="30"/>
        <v>-9.6915873999999995</v>
      </c>
      <c r="X96" s="44">
        <f t="shared" si="31"/>
        <v>0</v>
      </c>
    </row>
    <row r="97" spans="2:24" x14ac:dyDescent="0.25">
      <c r="B97" s="88">
        <v>18760000000</v>
      </c>
      <c r="C97" s="88">
        <v>-7.4483218000000004</v>
      </c>
      <c r="E97" s="6">
        <f t="shared" si="16"/>
        <v>19.34</v>
      </c>
      <c r="F97" s="6">
        <f t="shared" si="17"/>
        <v>-7.5504331999999996</v>
      </c>
      <c r="G97" s="44">
        <f t="shared" si="18"/>
        <v>-7.5652822999999998</v>
      </c>
      <c r="H97" s="44">
        <f t="shared" si="19"/>
        <v>-7.6790317999999997</v>
      </c>
      <c r="I97" s="44">
        <f t="shared" si="20"/>
        <v>-7.8791656000000003</v>
      </c>
      <c r="J97" s="44">
        <f t="shared" si="21"/>
        <v>-8.2347307000000001</v>
      </c>
      <c r="K97" s="44">
        <f t="shared" si="22"/>
        <v>-8.8877945</v>
      </c>
      <c r="L97" s="44">
        <f t="shared" si="23"/>
        <v>0</v>
      </c>
      <c r="N97" s="88">
        <v>18760000000</v>
      </c>
      <c r="O97" s="88">
        <v>-9.1033802000000001</v>
      </c>
      <c r="Q97" s="6">
        <f t="shared" si="24"/>
        <v>19.34</v>
      </c>
      <c r="R97" s="6">
        <f t="shared" si="25"/>
        <v>-8.9870338000000007</v>
      </c>
      <c r="S97" s="44">
        <f t="shared" si="26"/>
        <v>-8.9691629000000006</v>
      </c>
      <c r="T97" s="44">
        <f t="shared" si="27"/>
        <v>-9.0049419000000004</v>
      </c>
      <c r="U97" s="44">
        <f t="shared" si="28"/>
        <v>-9.1196041000000001</v>
      </c>
      <c r="V97" s="44">
        <f t="shared" si="29"/>
        <v>-9.3574962999999993</v>
      </c>
      <c r="W97" s="44">
        <f t="shared" si="30"/>
        <v>-9.7965955999999998</v>
      </c>
      <c r="X97" s="44">
        <f t="shared" si="31"/>
        <v>0</v>
      </c>
    </row>
    <row r="98" spans="2:24" x14ac:dyDescent="0.25">
      <c r="B98" s="88">
        <v>18905000000</v>
      </c>
      <c r="C98" s="88">
        <v>-7.4694628999999999</v>
      </c>
      <c r="E98" s="6">
        <f t="shared" si="16"/>
        <v>19.484999999999999</v>
      </c>
      <c r="F98" s="6">
        <f t="shared" si="17"/>
        <v>-7.5766087000000004</v>
      </c>
      <c r="G98" s="44">
        <f t="shared" si="18"/>
        <v>-7.6094264999999996</v>
      </c>
      <c r="H98" s="44">
        <f t="shared" si="19"/>
        <v>-7.7151971000000001</v>
      </c>
      <c r="I98" s="44">
        <f t="shared" si="20"/>
        <v>-7.9046855000000003</v>
      </c>
      <c r="J98" s="44">
        <f t="shared" si="21"/>
        <v>-8.2746878000000006</v>
      </c>
      <c r="K98" s="44">
        <f t="shared" si="22"/>
        <v>-9.0649204000000001</v>
      </c>
      <c r="L98" s="44">
        <f t="shared" si="23"/>
        <v>0</v>
      </c>
      <c r="N98" s="88">
        <v>18905000000</v>
      </c>
      <c r="O98" s="88">
        <v>-9.0857544000000008</v>
      </c>
      <c r="Q98" s="6">
        <f t="shared" si="24"/>
        <v>19.484999999999999</v>
      </c>
      <c r="R98" s="6">
        <f t="shared" si="25"/>
        <v>-8.9344596999999997</v>
      </c>
      <c r="S98" s="44">
        <f t="shared" si="26"/>
        <v>-8.9443178000000003</v>
      </c>
      <c r="T98" s="44">
        <f t="shared" si="27"/>
        <v>-8.9883623000000004</v>
      </c>
      <c r="U98" s="44">
        <f t="shared" si="28"/>
        <v>-9.095129</v>
      </c>
      <c r="V98" s="44">
        <f t="shared" si="29"/>
        <v>-9.3089180000000002</v>
      </c>
      <c r="W98" s="44">
        <f t="shared" si="30"/>
        <v>-9.6878528999999993</v>
      </c>
      <c r="X98" s="44">
        <f t="shared" si="31"/>
        <v>0</v>
      </c>
    </row>
    <row r="99" spans="2:24" x14ac:dyDescent="0.25">
      <c r="B99" s="88">
        <v>19050000000</v>
      </c>
      <c r="C99" s="88">
        <v>-7.4930177000000002</v>
      </c>
      <c r="E99" s="6">
        <f t="shared" si="16"/>
        <v>19.63</v>
      </c>
      <c r="F99" s="6">
        <f t="shared" si="17"/>
        <v>-7.6059523000000002</v>
      </c>
      <c r="G99" s="44">
        <f t="shared" si="18"/>
        <v>-7.6131573000000001</v>
      </c>
      <c r="H99" s="44">
        <f t="shared" si="19"/>
        <v>-7.6766009000000004</v>
      </c>
      <c r="I99" s="44">
        <f t="shared" si="20"/>
        <v>-7.8465132999999998</v>
      </c>
      <c r="J99" s="44">
        <f t="shared" si="21"/>
        <v>-8.1496028999999997</v>
      </c>
      <c r="K99" s="44">
        <f t="shared" si="22"/>
        <v>-8.8137483999999997</v>
      </c>
      <c r="L99" s="44">
        <f t="shared" si="23"/>
        <v>0</v>
      </c>
      <c r="N99" s="88">
        <v>19050000000</v>
      </c>
      <c r="O99" s="88">
        <v>-9.0561665999999992</v>
      </c>
      <c r="Q99" s="6">
        <f t="shared" si="24"/>
        <v>19.63</v>
      </c>
      <c r="R99" s="6">
        <f t="shared" si="25"/>
        <v>-8.8843622</v>
      </c>
      <c r="S99" s="44">
        <f t="shared" si="26"/>
        <v>-8.8799629000000007</v>
      </c>
      <c r="T99" s="44">
        <f t="shared" si="27"/>
        <v>-8.9502211000000003</v>
      </c>
      <c r="U99" s="44">
        <f t="shared" si="28"/>
        <v>-9.0759925999999993</v>
      </c>
      <c r="V99" s="44">
        <f t="shared" si="29"/>
        <v>-9.3155899000000009</v>
      </c>
      <c r="W99" s="44">
        <f t="shared" si="30"/>
        <v>-9.7772112</v>
      </c>
      <c r="X99" s="44">
        <f t="shared" si="31"/>
        <v>0</v>
      </c>
    </row>
    <row r="100" spans="2:24" x14ac:dyDescent="0.25">
      <c r="B100" s="88">
        <v>19195000000</v>
      </c>
      <c r="C100" s="88">
        <v>-7.5194006</v>
      </c>
      <c r="E100" s="6">
        <f t="shared" si="16"/>
        <v>19.774999999999999</v>
      </c>
      <c r="F100" s="6">
        <f t="shared" si="17"/>
        <v>-7.6390985999999996</v>
      </c>
      <c r="G100" s="44">
        <f t="shared" si="18"/>
        <v>-7.6286769000000003</v>
      </c>
      <c r="H100" s="44">
        <f t="shared" si="19"/>
        <v>-7.6656041000000004</v>
      </c>
      <c r="I100" s="44">
        <f t="shared" si="20"/>
        <v>-7.8187113000000004</v>
      </c>
      <c r="J100" s="44">
        <f t="shared" si="21"/>
        <v>-8.1040048999999996</v>
      </c>
      <c r="K100" s="44">
        <f t="shared" si="22"/>
        <v>-8.6910181000000009</v>
      </c>
      <c r="L100" s="44">
        <f t="shared" si="23"/>
        <v>0</v>
      </c>
      <c r="N100" s="88">
        <v>19195000000</v>
      </c>
      <c r="O100" s="88">
        <v>-9.0296021</v>
      </c>
      <c r="Q100" s="6">
        <f t="shared" si="24"/>
        <v>19.774999999999999</v>
      </c>
      <c r="R100" s="6">
        <f t="shared" si="25"/>
        <v>-8.8387861000000001</v>
      </c>
      <c r="S100" s="44">
        <f t="shared" si="26"/>
        <v>-8.8018178999999996</v>
      </c>
      <c r="T100" s="44">
        <f t="shared" si="27"/>
        <v>-8.8604660000000006</v>
      </c>
      <c r="U100" s="44">
        <f t="shared" si="28"/>
        <v>-8.9853783000000007</v>
      </c>
      <c r="V100" s="44">
        <f t="shared" si="29"/>
        <v>-9.2499789999999997</v>
      </c>
      <c r="W100" s="44">
        <f t="shared" si="30"/>
        <v>-9.7473402</v>
      </c>
      <c r="X100" s="44">
        <f t="shared" si="31"/>
        <v>0</v>
      </c>
    </row>
    <row r="101" spans="2:24" x14ac:dyDescent="0.25">
      <c r="B101" s="88">
        <v>19340000000</v>
      </c>
      <c r="C101" s="88">
        <v>-7.5504331999999996</v>
      </c>
      <c r="E101" s="6">
        <f t="shared" si="16"/>
        <v>19.920000000000002</v>
      </c>
      <c r="F101" s="6">
        <f t="shared" si="17"/>
        <v>-7.6686826000000003</v>
      </c>
      <c r="G101" s="44">
        <f t="shared" si="18"/>
        <v>-7.6674562000000002</v>
      </c>
      <c r="H101" s="44">
        <f t="shared" si="19"/>
        <v>-7.7327937999999996</v>
      </c>
      <c r="I101" s="44">
        <f t="shared" si="20"/>
        <v>-7.8969377999999999</v>
      </c>
      <c r="J101" s="44">
        <f t="shared" si="21"/>
        <v>-8.2612132999999996</v>
      </c>
      <c r="K101" s="44">
        <f t="shared" si="22"/>
        <v>-9.0756864999999998</v>
      </c>
      <c r="L101" s="44">
        <f t="shared" si="23"/>
        <v>0</v>
      </c>
      <c r="N101" s="88">
        <v>19340000000</v>
      </c>
      <c r="O101" s="88">
        <v>-8.9870338000000007</v>
      </c>
      <c r="Q101" s="6">
        <f t="shared" si="24"/>
        <v>19.920000000000002</v>
      </c>
      <c r="R101" s="6">
        <f t="shared" si="25"/>
        <v>-8.7725667999999999</v>
      </c>
      <c r="S101" s="44">
        <f t="shared" si="26"/>
        <v>-8.8002424000000001</v>
      </c>
      <c r="T101" s="44">
        <f t="shared" si="27"/>
        <v>-8.8348560000000003</v>
      </c>
      <c r="U101" s="44">
        <f t="shared" si="28"/>
        <v>-8.9439706999999995</v>
      </c>
      <c r="V101" s="44">
        <f t="shared" si="29"/>
        <v>-9.1590928999999992</v>
      </c>
      <c r="W101" s="44">
        <f t="shared" si="30"/>
        <v>-9.5594958999999999</v>
      </c>
      <c r="X101" s="44">
        <f t="shared" si="31"/>
        <v>0</v>
      </c>
    </row>
    <row r="102" spans="2:24" x14ac:dyDescent="0.25">
      <c r="B102" s="88">
        <v>19485000000</v>
      </c>
      <c r="C102" s="88">
        <v>-7.5766087000000004</v>
      </c>
      <c r="E102" s="6">
        <f t="shared" si="16"/>
        <v>20.065000000000001</v>
      </c>
      <c r="F102" s="6">
        <f t="shared" si="17"/>
        <v>-7.6874317999999997</v>
      </c>
      <c r="G102" s="44">
        <f t="shared" si="18"/>
        <v>-7.6916766000000001</v>
      </c>
      <c r="H102" s="44">
        <f t="shared" si="19"/>
        <v>-7.7479262000000002</v>
      </c>
      <c r="I102" s="44">
        <f t="shared" si="20"/>
        <v>-7.8820142999999998</v>
      </c>
      <c r="J102" s="44">
        <f t="shared" si="21"/>
        <v>-8.1512937999999995</v>
      </c>
      <c r="K102" s="44">
        <f t="shared" si="22"/>
        <v>-8.7566337999999995</v>
      </c>
      <c r="L102" s="44">
        <f t="shared" si="23"/>
        <v>0</v>
      </c>
      <c r="N102" s="88">
        <v>19485000000</v>
      </c>
      <c r="O102" s="88">
        <v>-8.9344596999999997</v>
      </c>
      <c r="Q102" s="6">
        <f t="shared" si="24"/>
        <v>20.065000000000001</v>
      </c>
      <c r="R102" s="6">
        <f t="shared" si="25"/>
        <v>-8.7226896000000007</v>
      </c>
      <c r="S102" s="44">
        <f t="shared" si="26"/>
        <v>-8.7464294000000002</v>
      </c>
      <c r="T102" s="44">
        <f t="shared" si="27"/>
        <v>-8.8207492999999992</v>
      </c>
      <c r="U102" s="44">
        <f t="shared" si="28"/>
        <v>-8.9757461999999997</v>
      </c>
      <c r="V102" s="44">
        <f t="shared" si="29"/>
        <v>-9.2352723999999995</v>
      </c>
      <c r="W102" s="44">
        <f t="shared" si="30"/>
        <v>-9.7421217000000002</v>
      </c>
      <c r="X102" s="44">
        <f t="shared" si="31"/>
        <v>0</v>
      </c>
    </row>
    <row r="103" spans="2:24" x14ac:dyDescent="0.25">
      <c r="B103" s="88">
        <v>19630000000</v>
      </c>
      <c r="C103" s="88">
        <v>-7.6059523000000002</v>
      </c>
      <c r="E103" s="6">
        <f t="shared" si="16"/>
        <v>20.21</v>
      </c>
      <c r="F103" s="6">
        <f t="shared" si="17"/>
        <v>-7.70364</v>
      </c>
      <c r="G103" s="44">
        <f t="shared" si="18"/>
        <v>-7.7170743999999996</v>
      </c>
      <c r="H103" s="44">
        <f t="shared" si="19"/>
        <v>-7.7729502000000004</v>
      </c>
      <c r="I103" s="44">
        <f t="shared" si="20"/>
        <v>-7.9115405000000001</v>
      </c>
      <c r="J103" s="44">
        <f t="shared" si="21"/>
        <v>-8.2009057999999992</v>
      </c>
      <c r="K103" s="44">
        <f t="shared" si="22"/>
        <v>-8.9350529000000005</v>
      </c>
      <c r="L103" s="44">
        <f t="shared" si="23"/>
        <v>0</v>
      </c>
      <c r="N103" s="88">
        <v>19630000000</v>
      </c>
      <c r="O103" s="88">
        <v>-8.8843622</v>
      </c>
      <c r="Q103" s="6">
        <f t="shared" si="24"/>
        <v>20.21</v>
      </c>
      <c r="R103" s="6">
        <f t="shared" si="25"/>
        <v>-8.6931838999999993</v>
      </c>
      <c r="S103" s="44">
        <f t="shared" si="26"/>
        <v>-8.6446685999999993</v>
      </c>
      <c r="T103" s="44">
        <f t="shared" si="27"/>
        <v>-8.7339524999999991</v>
      </c>
      <c r="U103" s="44">
        <f t="shared" si="28"/>
        <v>-8.8815155000000008</v>
      </c>
      <c r="V103" s="44">
        <f t="shared" si="29"/>
        <v>-9.1671209000000005</v>
      </c>
      <c r="W103" s="44">
        <f t="shared" si="30"/>
        <v>-9.6368598999999993</v>
      </c>
      <c r="X103" s="44">
        <f t="shared" si="31"/>
        <v>0</v>
      </c>
    </row>
    <row r="104" spans="2:24" x14ac:dyDescent="0.25">
      <c r="B104" s="88">
        <v>19775000000</v>
      </c>
      <c r="C104" s="88">
        <v>-7.6390985999999996</v>
      </c>
      <c r="E104" s="6">
        <f t="shared" si="16"/>
        <v>20.355</v>
      </c>
      <c r="F104" s="6">
        <f t="shared" si="17"/>
        <v>-7.7173309000000003</v>
      </c>
      <c r="G104" s="44">
        <f t="shared" si="18"/>
        <v>-7.7234821</v>
      </c>
      <c r="H104" s="44">
        <f t="shared" si="19"/>
        <v>-7.7654766999999998</v>
      </c>
      <c r="I104" s="44">
        <f t="shared" si="20"/>
        <v>-7.8825722000000003</v>
      </c>
      <c r="J104" s="44">
        <f t="shared" si="21"/>
        <v>-8.2163419999999991</v>
      </c>
      <c r="K104" s="44">
        <f t="shared" si="22"/>
        <v>-8.9514741999999998</v>
      </c>
      <c r="L104" s="44">
        <f t="shared" si="23"/>
        <v>0</v>
      </c>
      <c r="N104" s="88">
        <v>19775000000</v>
      </c>
      <c r="O104" s="88">
        <v>-8.8387861000000001</v>
      </c>
      <c r="Q104" s="6">
        <f t="shared" si="24"/>
        <v>20.355</v>
      </c>
      <c r="R104" s="6">
        <f t="shared" si="25"/>
        <v>-8.6690588000000002</v>
      </c>
      <c r="S104" s="44">
        <f t="shared" si="26"/>
        <v>-8.6307802000000002</v>
      </c>
      <c r="T104" s="44">
        <f t="shared" si="27"/>
        <v>-8.7232436999999994</v>
      </c>
      <c r="U104" s="44">
        <f t="shared" si="28"/>
        <v>-8.8564872999999995</v>
      </c>
      <c r="V104" s="44">
        <f t="shared" si="29"/>
        <v>-9.1495829000000004</v>
      </c>
      <c r="W104" s="44">
        <f t="shared" si="30"/>
        <v>-9.6460399999999993</v>
      </c>
      <c r="X104" s="44">
        <f t="shared" si="31"/>
        <v>0</v>
      </c>
    </row>
    <row r="105" spans="2:24" x14ac:dyDescent="0.25">
      <c r="B105" s="88">
        <v>19920000000</v>
      </c>
      <c r="C105" s="88">
        <v>-7.6686826000000003</v>
      </c>
      <c r="E105" s="6">
        <f t="shared" si="16"/>
        <v>20.5</v>
      </c>
      <c r="F105" s="6">
        <f t="shared" si="17"/>
        <v>-7.7323813000000001</v>
      </c>
      <c r="G105" s="44">
        <f t="shared" si="18"/>
        <v>-7.7209630000000002</v>
      </c>
      <c r="H105" s="44">
        <f t="shared" si="19"/>
        <v>-7.7645420999999999</v>
      </c>
      <c r="I105" s="44">
        <f t="shared" si="20"/>
        <v>-7.9267225000000003</v>
      </c>
      <c r="J105" s="44">
        <f t="shared" si="21"/>
        <v>-8.2086457999999993</v>
      </c>
      <c r="K105" s="44">
        <f t="shared" si="22"/>
        <v>-8.9307203000000008</v>
      </c>
      <c r="L105" s="44">
        <f t="shared" si="23"/>
        <v>0</v>
      </c>
      <c r="N105" s="88">
        <v>19920000000</v>
      </c>
      <c r="O105" s="88">
        <v>-8.7725667999999999</v>
      </c>
      <c r="Q105" s="6">
        <f t="shared" si="24"/>
        <v>20.5</v>
      </c>
      <c r="R105" s="6">
        <f t="shared" si="25"/>
        <v>-8.6288079999999994</v>
      </c>
      <c r="S105" s="44">
        <f t="shared" si="26"/>
        <v>-8.6833057</v>
      </c>
      <c r="T105" s="44">
        <f t="shared" si="27"/>
        <v>-8.7525662999999998</v>
      </c>
      <c r="U105" s="44">
        <f t="shared" si="28"/>
        <v>-8.9044342000000007</v>
      </c>
      <c r="V105" s="44">
        <f t="shared" si="29"/>
        <v>-9.1888132000000002</v>
      </c>
      <c r="W105" s="44">
        <f t="shared" si="30"/>
        <v>-9.7157555000000002</v>
      </c>
      <c r="X105" s="44">
        <f t="shared" si="31"/>
        <v>0</v>
      </c>
    </row>
    <row r="106" spans="2:24" x14ac:dyDescent="0.25">
      <c r="B106" s="88">
        <v>20065000000</v>
      </c>
      <c r="C106" s="88">
        <v>-7.6874317999999997</v>
      </c>
      <c r="E106" s="6">
        <f t="shared" si="16"/>
        <v>20.645</v>
      </c>
      <c r="F106" s="6">
        <f t="shared" si="17"/>
        <v>-7.7770042000000004</v>
      </c>
      <c r="G106" s="44">
        <f t="shared" si="18"/>
        <v>-7.7148785999999996</v>
      </c>
      <c r="H106" s="44">
        <f t="shared" si="19"/>
        <v>-7.7841778000000001</v>
      </c>
      <c r="I106" s="44">
        <f t="shared" si="20"/>
        <v>-7.9335461</v>
      </c>
      <c r="J106" s="44">
        <f t="shared" si="21"/>
        <v>-8.2729081999999998</v>
      </c>
      <c r="K106" s="44">
        <f t="shared" si="22"/>
        <v>-9.1076756000000003</v>
      </c>
      <c r="L106" s="44">
        <f t="shared" si="23"/>
        <v>0</v>
      </c>
      <c r="N106" s="88">
        <v>20065000000</v>
      </c>
      <c r="O106" s="88">
        <v>-8.7226896000000007</v>
      </c>
      <c r="Q106" s="6">
        <f t="shared" si="24"/>
        <v>20.645</v>
      </c>
      <c r="R106" s="6">
        <f t="shared" si="25"/>
        <v>-8.6114987999999997</v>
      </c>
      <c r="S106" s="44">
        <f t="shared" si="26"/>
        <v>-8.7211437000000007</v>
      </c>
      <c r="T106" s="44">
        <f t="shared" si="27"/>
        <v>-8.7919158999999993</v>
      </c>
      <c r="U106" s="44">
        <f t="shared" si="28"/>
        <v>-8.9614200999999998</v>
      </c>
      <c r="V106" s="44">
        <f t="shared" si="29"/>
        <v>-9.2434195999999993</v>
      </c>
      <c r="W106" s="44">
        <f t="shared" si="30"/>
        <v>-9.7163391000000008</v>
      </c>
      <c r="X106" s="44">
        <f t="shared" si="31"/>
        <v>0</v>
      </c>
    </row>
    <row r="107" spans="2:24" x14ac:dyDescent="0.25">
      <c r="B107" s="88">
        <v>20210000000</v>
      </c>
      <c r="C107" s="88">
        <v>-7.70364</v>
      </c>
      <c r="E107" s="6">
        <f t="shared" si="16"/>
        <v>20.79</v>
      </c>
      <c r="F107" s="6">
        <f t="shared" si="17"/>
        <v>-7.8107652999999999</v>
      </c>
      <c r="G107" s="44">
        <f t="shared" si="18"/>
        <v>-7.7738890999999999</v>
      </c>
      <c r="H107" s="44">
        <f t="shared" si="19"/>
        <v>-7.7978725000000004</v>
      </c>
      <c r="I107" s="44">
        <f t="shared" si="20"/>
        <v>-7.9212451000000001</v>
      </c>
      <c r="J107" s="44">
        <f t="shared" si="21"/>
        <v>-8.2263698999999999</v>
      </c>
      <c r="K107" s="44">
        <f t="shared" si="22"/>
        <v>-8.9871739999999996</v>
      </c>
      <c r="L107" s="44">
        <f t="shared" si="23"/>
        <v>0</v>
      </c>
      <c r="N107" s="88">
        <v>20210000000</v>
      </c>
      <c r="O107" s="88">
        <v>-8.6931838999999993</v>
      </c>
      <c r="Q107" s="6">
        <f t="shared" si="24"/>
        <v>20.79</v>
      </c>
      <c r="R107" s="6">
        <f t="shared" si="25"/>
        <v>-8.5985402999999998</v>
      </c>
      <c r="S107" s="44">
        <f t="shared" si="26"/>
        <v>-8.6021584999999998</v>
      </c>
      <c r="T107" s="44">
        <f t="shared" si="27"/>
        <v>-8.6774348999999997</v>
      </c>
      <c r="U107" s="44">
        <f t="shared" si="28"/>
        <v>-8.8542699999999996</v>
      </c>
      <c r="V107" s="44">
        <f t="shared" si="29"/>
        <v>-9.1606579000000004</v>
      </c>
      <c r="W107" s="44">
        <f t="shared" si="30"/>
        <v>-9.6799526</v>
      </c>
      <c r="X107" s="44">
        <f t="shared" si="31"/>
        <v>0</v>
      </c>
    </row>
    <row r="108" spans="2:24" x14ac:dyDescent="0.25">
      <c r="B108" s="88">
        <v>20355000000</v>
      </c>
      <c r="C108" s="88">
        <v>-7.7173309000000003</v>
      </c>
      <c r="E108" s="6">
        <f t="shared" si="16"/>
        <v>20.934999999999999</v>
      </c>
      <c r="F108" s="6">
        <f t="shared" si="17"/>
        <v>-7.8498001000000004</v>
      </c>
      <c r="G108" s="44">
        <f t="shared" si="18"/>
        <v>-7.9215612000000002</v>
      </c>
      <c r="H108" s="44">
        <f t="shared" si="19"/>
        <v>-7.9482068999999997</v>
      </c>
      <c r="I108" s="44">
        <f t="shared" si="20"/>
        <v>-8.0632266999999995</v>
      </c>
      <c r="J108" s="44">
        <f t="shared" si="21"/>
        <v>-8.3683367000000004</v>
      </c>
      <c r="K108" s="44">
        <f t="shared" si="22"/>
        <v>-9.1459913000000004</v>
      </c>
      <c r="L108" s="44">
        <f t="shared" si="23"/>
        <v>0</v>
      </c>
      <c r="N108" s="88">
        <v>20355000000</v>
      </c>
      <c r="O108" s="88">
        <v>-8.6690588000000002</v>
      </c>
      <c r="Q108" s="6">
        <f t="shared" si="24"/>
        <v>20.934999999999999</v>
      </c>
      <c r="R108" s="6">
        <f t="shared" si="25"/>
        <v>-8.5897131000000009</v>
      </c>
      <c r="S108" s="44">
        <f t="shared" si="26"/>
        <v>-8.6019439999999996</v>
      </c>
      <c r="T108" s="44">
        <f t="shared" si="27"/>
        <v>-8.6950836000000002</v>
      </c>
      <c r="U108" s="44">
        <f t="shared" si="28"/>
        <v>-8.8730639999999994</v>
      </c>
      <c r="V108" s="44">
        <f t="shared" si="29"/>
        <v>-9.1781263000000006</v>
      </c>
      <c r="W108" s="44">
        <f t="shared" si="30"/>
        <v>-9.7022923999999993</v>
      </c>
      <c r="X108" s="44">
        <f t="shared" si="31"/>
        <v>0</v>
      </c>
    </row>
    <row r="109" spans="2:24" x14ac:dyDescent="0.25">
      <c r="B109" s="88">
        <v>20500000000</v>
      </c>
      <c r="C109" s="88">
        <v>-7.7323813000000001</v>
      </c>
      <c r="E109" s="6">
        <f t="shared" si="16"/>
        <v>21.08</v>
      </c>
      <c r="F109" s="6">
        <f t="shared" si="17"/>
        <v>-7.8518891000000002</v>
      </c>
      <c r="G109" s="44">
        <f t="shared" si="18"/>
        <v>-7.8746185000000004</v>
      </c>
      <c r="H109" s="44">
        <f t="shared" si="19"/>
        <v>-7.9076624000000004</v>
      </c>
      <c r="I109" s="44">
        <f t="shared" si="20"/>
        <v>-8.0353812999999992</v>
      </c>
      <c r="J109" s="44">
        <f t="shared" si="21"/>
        <v>-8.3495788999999991</v>
      </c>
      <c r="K109" s="44">
        <f t="shared" si="22"/>
        <v>-9.2028999000000002</v>
      </c>
      <c r="L109" s="44">
        <f t="shared" si="23"/>
        <v>0</v>
      </c>
      <c r="N109" s="88">
        <v>20500000000</v>
      </c>
      <c r="O109" s="88">
        <v>-8.6288079999999994</v>
      </c>
      <c r="Q109" s="6">
        <f t="shared" si="24"/>
        <v>21.08</v>
      </c>
      <c r="R109" s="6">
        <f t="shared" si="25"/>
        <v>-8.5775862000000007</v>
      </c>
      <c r="S109" s="44">
        <f t="shared" si="26"/>
        <v>-8.6171474000000003</v>
      </c>
      <c r="T109" s="44">
        <f t="shared" si="27"/>
        <v>-8.7050953</v>
      </c>
      <c r="U109" s="44">
        <f t="shared" si="28"/>
        <v>-8.8621168000000008</v>
      </c>
      <c r="V109" s="44">
        <f t="shared" si="29"/>
        <v>-9.1791563000000007</v>
      </c>
      <c r="W109" s="44">
        <f t="shared" si="30"/>
        <v>-9.6842632000000002</v>
      </c>
      <c r="X109" s="44">
        <f t="shared" si="31"/>
        <v>0</v>
      </c>
    </row>
    <row r="110" spans="2:24" x14ac:dyDescent="0.25">
      <c r="B110" s="88">
        <v>20645000000</v>
      </c>
      <c r="C110" s="88">
        <v>-7.7770042000000004</v>
      </c>
      <c r="E110" s="6">
        <f t="shared" si="16"/>
        <v>21.225000000000001</v>
      </c>
      <c r="F110" s="6">
        <f t="shared" si="17"/>
        <v>-7.8369211999999999</v>
      </c>
      <c r="G110" s="44">
        <f t="shared" si="18"/>
        <v>-7.9012623</v>
      </c>
      <c r="H110" s="44">
        <f t="shared" si="19"/>
        <v>-7.9381509000000001</v>
      </c>
      <c r="I110" s="44">
        <f t="shared" si="20"/>
        <v>-8.0885028999999999</v>
      </c>
      <c r="J110" s="44">
        <f t="shared" si="21"/>
        <v>-8.4653521000000005</v>
      </c>
      <c r="K110" s="44">
        <f t="shared" si="22"/>
        <v>-9.3855982000000004</v>
      </c>
      <c r="L110" s="44">
        <f t="shared" si="23"/>
        <v>0</v>
      </c>
      <c r="N110" s="88">
        <v>20645000000</v>
      </c>
      <c r="O110" s="88">
        <v>-8.6114987999999997</v>
      </c>
      <c r="Q110" s="6">
        <f t="shared" si="24"/>
        <v>21.225000000000001</v>
      </c>
      <c r="R110" s="6">
        <f t="shared" si="25"/>
        <v>-8.5886116000000001</v>
      </c>
      <c r="S110" s="44">
        <f t="shared" si="26"/>
        <v>-8.6562996000000005</v>
      </c>
      <c r="T110" s="44">
        <f t="shared" si="27"/>
        <v>-8.7490424999999998</v>
      </c>
      <c r="U110" s="44">
        <f t="shared" si="28"/>
        <v>-8.9207306000000006</v>
      </c>
      <c r="V110" s="44">
        <f t="shared" si="29"/>
        <v>-9.2034464000000007</v>
      </c>
      <c r="W110" s="44">
        <f t="shared" si="30"/>
        <v>-9.6977673000000006</v>
      </c>
      <c r="X110" s="44">
        <f t="shared" si="31"/>
        <v>0</v>
      </c>
    </row>
    <row r="111" spans="2:24" x14ac:dyDescent="0.25">
      <c r="B111" s="88">
        <v>20790000000</v>
      </c>
      <c r="C111" s="88">
        <v>-7.8107652999999999</v>
      </c>
      <c r="E111" s="6">
        <f t="shared" si="16"/>
        <v>21.37</v>
      </c>
      <c r="F111" s="6">
        <f t="shared" si="17"/>
        <v>-7.7813616000000003</v>
      </c>
      <c r="G111" s="44">
        <f t="shared" si="18"/>
        <v>-7.7288141000000001</v>
      </c>
      <c r="H111" s="44">
        <f t="shared" si="19"/>
        <v>-7.7683214999999999</v>
      </c>
      <c r="I111" s="44">
        <f t="shared" si="20"/>
        <v>-7.9120812000000003</v>
      </c>
      <c r="J111" s="44">
        <f t="shared" si="21"/>
        <v>-8.2580299000000004</v>
      </c>
      <c r="K111" s="44">
        <f t="shared" si="22"/>
        <v>-9.0796299000000005</v>
      </c>
      <c r="L111" s="44">
        <f t="shared" si="23"/>
        <v>0</v>
      </c>
      <c r="N111" s="88">
        <v>20790000000</v>
      </c>
      <c r="O111" s="88">
        <v>-8.5985402999999998</v>
      </c>
      <c r="Q111" s="6">
        <f t="shared" si="24"/>
        <v>21.37</v>
      </c>
      <c r="R111" s="6">
        <f t="shared" si="25"/>
        <v>-8.6018208999999999</v>
      </c>
      <c r="S111" s="44">
        <f t="shared" si="26"/>
        <v>-8.6442689999999995</v>
      </c>
      <c r="T111" s="44">
        <f t="shared" si="27"/>
        <v>-8.7320212999999995</v>
      </c>
      <c r="U111" s="44">
        <f t="shared" si="28"/>
        <v>-8.9014769000000005</v>
      </c>
      <c r="V111" s="44">
        <f t="shared" si="29"/>
        <v>-9.1774769000000003</v>
      </c>
      <c r="W111" s="44">
        <f t="shared" si="30"/>
        <v>-9.6907511</v>
      </c>
      <c r="X111" s="44">
        <f t="shared" si="31"/>
        <v>0</v>
      </c>
    </row>
    <row r="112" spans="2:24" x14ac:dyDescent="0.25">
      <c r="B112" s="88">
        <v>20935000000</v>
      </c>
      <c r="C112" s="88">
        <v>-7.8498001000000004</v>
      </c>
      <c r="E112" s="6">
        <f t="shared" si="16"/>
        <v>21.515000000000001</v>
      </c>
      <c r="F112" s="6">
        <f t="shared" si="17"/>
        <v>-7.7338772000000002</v>
      </c>
      <c r="G112" s="44">
        <f t="shared" si="18"/>
        <v>-7.7116904000000002</v>
      </c>
      <c r="H112" s="44">
        <f t="shared" si="19"/>
        <v>-7.7474151000000004</v>
      </c>
      <c r="I112" s="44">
        <f t="shared" si="20"/>
        <v>-7.9072351000000003</v>
      </c>
      <c r="J112" s="44">
        <f t="shared" si="21"/>
        <v>-8.2303113999999997</v>
      </c>
      <c r="K112" s="44">
        <f t="shared" si="22"/>
        <v>-9.0293349999999997</v>
      </c>
      <c r="L112" s="44">
        <f t="shared" si="23"/>
        <v>0</v>
      </c>
      <c r="N112" s="88">
        <v>20935000000</v>
      </c>
      <c r="O112" s="88">
        <v>-8.5897131000000009</v>
      </c>
      <c r="Q112" s="6">
        <f t="shared" si="24"/>
        <v>21.515000000000001</v>
      </c>
      <c r="R112" s="6">
        <f t="shared" si="25"/>
        <v>-8.6106204999999996</v>
      </c>
      <c r="S112" s="44">
        <f t="shared" si="26"/>
        <v>-8.6203746999999993</v>
      </c>
      <c r="T112" s="44">
        <f t="shared" si="27"/>
        <v>-8.7190999999999992</v>
      </c>
      <c r="U112" s="44">
        <f t="shared" si="28"/>
        <v>-8.8846778999999998</v>
      </c>
      <c r="V112" s="44">
        <f t="shared" si="29"/>
        <v>-9.1711054000000001</v>
      </c>
      <c r="W112" s="44">
        <f t="shared" si="30"/>
        <v>-9.7132006000000004</v>
      </c>
      <c r="X112" s="44">
        <f t="shared" si="31"/>
        <v>0</v>
      </c>
    </row>
    <row r="113" spans="2:24" x14ac:dyDescent="0.25">
      <c r="B113" s="88">
        <v>21080000000</v>
      </c>
      <c r="C113" s="88">
        <v>-7.8518891000000002</v>
      </c>
      <c r="E113" s="6">
        <f t="shared" si="16"/>
        <v>21.66</v>
      </c>
      <c r="F113" s="6">
        <f t="shared" si="17"/>
        <v>-7.6808109</v>
      </c>
      <c r="G113" s="44">
        <f t="shared" si="18"/>
        <v>-7.6826191000000001</v>
      </c>
      <c r="H113" s="44">
        <f t="shared" si="19"/>
        <v>-7.7485347000000004</v>
      </c>
      <c r="I113" s="44">
        <f t="shared" si="20"/>
        <v>-7.9141640999999998</v>
      </c>
      <c r="J113" s="44">
        <f t="shared" si="21"/>
        <v>-8.3453225999999994</v>
      </c>
      <c r="K113" s="44">
        <f t="shared" si="22"/>
        <v>-9.2823399999999996</v>
      </c>
      <c r="L113" s="44">
        <f t="shared" si="23"/>
        <v>0</v>
      </c>
      <c r="N113" s="88">
        <v>21080000000</v>
      </c>
      <c r="O113" s="88">
        <v>-8.5775862000000007</v>
      </c>
      <c r="Q113" s="6">
        <f t="shared" si="24"/>
        <v>21.66</v>
      </c>
      <c r="R113" s="6">
        <f t="shared" si="25"/>
        <v>-8.6087723</v>
      </c>
      <c r="S113" s="44">
        <f t="shared" si="26"/>
        <v>-8.6277121999999995</v>
      </c>
      <c r="T113" s="44">
        <f t="shared" si="27"/>
        <v>-8.7228594000000008</v>
      </c>
      <c r="U113" s="44">
        <f t="shared" si="28"/>
        <v>-8.9050732000000004</v>
      </c>
      <c r="V113" s="44">
        <f t="shared" si="29"/>
        <v>-9.1608257000000002</v>
      </c>
      <c r="W113" s="44">
        <f t="shared" si="30"/>
        <v>-9.6402531000000007</v>
      </c>
      <c r="X113" s="44">
        <f t="shared" si="31"/>
        <v>0</v>
      </c>
    </row>
    <row r="114" spans="2:24" x14ac:dyDescent="0.25">
      <c r="B114" s="88">
        <v>21225000000</v>
      </c>
      <c r="C114" s="88">
        <v>-7.8369211999999999</v>
      </c>
      <c r="E114" s="6">
        <f t="shared" si="16"/>
        <v>21.805</v>
      </c>
      <c r="F114" s="6">
        <f t="shared" si="17"/>
        <v>-7.6604599999999996</v>
      </c>
      <c r="G114" s="44">
        <f t="shared" si="18"/>
        <v>-7.6784716</v>
      </c>
      <c r="H114" s="44">
        <f t="shared" si="19"/>
        <v>-7.7620597</v>
      </c>
      <c r="I114" s="44">
        <f t="shared" si="20"/>
        <v>-7.9345789</v>
      </c>
      <c r="J114" s="44">
        <f t="shared" si="21"/>
        <v>-8.3006200999999997</v>
      </c>
      <c r="K114" s="44">
        <f t="shared" si="22"/>
        <v>-9.0922955999999999</v>
      </c>
      <c r="L114" s="44">
        <f t="shared" si="23"/>
        <v>0</v>
      </c>
      <c r="N114" s="88">
        <v>21225000000</v>
      </c>
      <c r="O114" s="88">
        <v>-8.5886116000000001</v>
      </c>
      <c r="Q114" s="6">
        <f t="shared" si="24"/>
        <v>21.805</v>
      </c>
      <c r="R114" s="6">
        <f t="shared" si="25"/>
        <v>-8.6334123999999992</v>
      </c>
      <c r="S114" s="44">
        <f t="shared" si="26"/>
        <v>-8.6418543000000003</v>
      </c>
      <c r="T114" s="44">
        <f t="shared" si="27"/>
        <v>-8.7179947000000002</v>
      </c>
      <c r="U114" s="44">
        <f t="shared" si="28"/>
        <v>-8.8816041999999999</v>
      </c>
      <c r="V114" s="44">
        <f t="shared" si="29"/>
        <v>-9.1703738999999995</v>
      </c>
      <c r="W114" s="44">
        <f t="shared" si="30"/>
        <v>-9.7638779000000007</v>
      </c>
      <c r="X114" s="44">
        <f t="shared" si="31"/>
        <v>0</v>
      </c>
    </row>
    <row r="115" spans="2:24" x14ac:dyDescent="0.25">
      <c r="B115" s="88">
        <v>21370000000</v>
      </c>
      <c r="C115" s="88">
        <v>-7.7813616000000003</v>
      </c>
      <c r="E115" s="6">
        <f t="shared" si="16"/>
        <v>21.95</v>
      </c>
      <c r="F115" s="6">
        <f t="shared" si="17"/>
        <v>-7.6510229000000001</v>
      </c>
      <c r="G115" s="44">
        <f t="shared" si="18"/>
        <v>-7.6485785999999996</v>
      </c>
      <c r="H115" s="44">
        <f t="shared" si="19"/>
        <v>-7.7163805999999999</v>
      </c>
      <c r="I115" s="44">
        <f t="shared" si="20"/>
        <v>-7.9261818000000002</v>
      </c>
      <c r="J115" s="44">
        <f t="shared" si="21"/>
        <v>-8.3279361999999999</v>
      </c>
      <c r="K115" s="44">
        <f t="shared" si="22"/>
        <v>-9.1744021999999994</v>
      </c>
      <c r="L115" s="44">
        <f t="shared" si="23"/>
        <v>0</v>
      </c>
      <c r="N115" s="88">
        <v>21370000000</v>
      </c>
      <c r="O115" s="88">
        <v>-8.6018208999999999</v>
      </c>
      <c r="Q115" s="6">
        <f t="shared" si="24"/>
        <v>21.95</v>
      </c>
      <c r="R115" s="6">
        <f t="shared" si="25"/>
        <v>-8.6757401999999999</v>
      </c>
      <c r="S115" s="44">
        <f t="shared" si="26"/>
        <v>-8.6184130000000003</v>
      </c>
      <c r="T115" s="44">
        <f t="shared" si="27"/>
        <v>-8.7173452000000005</v>
      </c>
      <c r="U115" s="44">
        <f t="shared" si="28"/>
        <v>-8.8706951000000007</v>
      </c>
      <c r="V115" s="44">
        <f t="shared" si="29"/>
        <v>-9.1744719000000003</v>
      </c>
      <c r="W115" s="44">
        <f t="shared" si="30"/>
        <v>-9.7174349000000007</v>
      </c>
      <c r="X115" s="44">
        <f t="shared" si="31"/>
        <v>0</v>
      </c>
    </row>
    <row r="116" spans="2:24" x14ac:dyDescent="0.25">
      <c r="B116" s="88">
        <v>21515000000</v>
      </c>
      <c r="C116" s="88">
        <v>-7.7338772000000002</v>
      </c>
      <c r="E116" s="6">
        <f t="shared" si="16"/>
        <v>22.094999999999999</v>
      </c>
      <c r="F116" s="6">
        <f t="shared" si="17"/>
        <v>-7.6683554999999997</v>
      </c>
      <c r="G116" s="44">
        <f t="shared" si="18"/>
        <v>-7.6680818000000004</v>
      </c>
      <c r="H116" s="44">
        <f t="shared" si="19"/>
        <v>-7.7511581999999999</v>
      </c>
      <c r="I116" s="44">
        <f t="shared" si="20"/>
        <v>-7.9891677000000003</v>
      </c>
      <c r="J116" s="44">
        <f t="shared" si="21"/>
        <v>-8.4547547999999999</v>
      </c>
      <c r="K116" s="44">
        <f t="shared" si="22"/>
        <v>-9.3930950000000006</v>
      </c>
      <c r="L116" s="44">
        <f t="shared" si="23"/>
        <v>0</v>
      </c>
      <c r="N116" s="88">
        <v>21515000000</v>
      </c>
      <c r="O116" s="88">
        <v>-8.6106204999999996</v>
      </c>
      <c r="Q116" s="6">
        <f t="shared" si="24"/>
        <v>22.094999999999999</v>
      </c>
      <c r="R116" s="6">
        <f t="shared" si="25"/>
        <v>-8.7319937000000003</v>
      </c>
      <c r="S116" s="44">
        <f t="shared" si="26"/>
        <v>-8.7754420999999994</v>
      </c>
      <c r="T116" s="44">
        <f t="shared" si="27"/>
        <v>-8.8519200999999992</v>
      </c>
      <c r="U116" s="44">
        <f t="shared" si="28"/>
        <v>-9.0499763000000009</v>
      </c>
      <c r="V116" s="44">
        <f t="shared" si="29"/>
        <v>-9.3470897999999991</v>
      </c>
      <c r="W116" s="44">
        <f t="shared" si="30"/>
        <v>-9.8885202000000003</v>
      </c>
      <c r="X116" s="44">
        <f t="shared" si="31"/>
        <v>0</v>
      </c>
    </row>
    <row r="117" spans="2:24" x14ac:dyDescent="0.25">
      <c r="B117" s="88">
        <v>21660000000</v>
      </c>
      <c r="C117" s="88">
        <v>-7.6808109</v>
      </c>
      <c r="E117" s="6">
        <f t="shared" si="16"/>
        <v>22.24</v>
      </c>
      <c r="F117" s="6">
        <f t="shared" si="17"/>
        <v>-7.6998372000000002</v>
      </c>
      <c r="G117" s="44">
        <f t="shared" si="18"/>
        <v>-7.7094678999999999</v>
      </c>
      <c r="H117" s="44">
        <f t="shared" si="19"/>
        <v>-7.8149905000000004</v>
      </c>
      <c r="I117" s="44">
        <f t="shared" si="20"/>
        <v>-8.0911989000000002</v>
      </c>
      <c r="J117" s="44">
        <f t="shared" si="21"/>
        <v>-8.5376863000000007</v>
      </c>
      <c r="K117" s="44">
        <f t="shared" si="22"/>
        <v>-9.3427428999999993</v>
      </c>
      <c r="L117" s="44">
        <f t="shared" si="23"/>
        <v>0</v>
      </c>
      <c r="N117" s="88">
        <v>21660000000</v>
      </c>
      <c r="O117" s="88">
        <v>-8.6087723</v>
      </c>
      <c r="Q117" s="6">
        <f t="shared" si="24"/>
        <v>22.24</v>
      </c>
      <c r="R117" s="6">
        <f t="shared" si="25"/>
        <v>-8.7999057999999994</v>
      </c>
      <c r="S117" s="44">
        <f t="shared" si="26"/>
        <v>-8.8934402000000006</v>
      </c>
      <c r="T117" s="44">
        <f t="shared" si="27"/>
        <v>-9.0234746999999995</v>
      </c>
      <c r="U117" s="44">
        <f t="shared" si="28"/>
        <v>-9.2461480999999992</v>
      </c>
      <c r="V117" s="44">
        <f t="shared" si="29"/>
        <v>-9.5973597000000002</v>
      </c>
      <c r="W117" s="44">
        <f t="shared" si="30"/>
        <v>-10.271512</v>
      </c>
      <c r="X117" s="44">
        <f t="shared" si="31"/>
        <v>0</v>
      </c>
    </row>
    <row r="118" spans="2:24" x14ac:dyDescent="0.25">
      <c r="B118" s="88">
        <v>21805000000</v>
      </c>
      <c r="C118" s="88">
        <v>-7.6604599999999996</v>
      </c>
      <c r="E118" s="6">
        <f t="shared" si="16"/>
        <v>22.385000000000002</v>
      </c>
      <c r="F118" s="6">
        <f t="shared" si="17"/>
        <v>-7.7415852999999997</v>
      </c>
      <c r="G118" s="44">
        <f t="shared" si="18"/>
        <v>-7.8311028</v>
      </c>
      <c r="H118" s="44">
        <f t="shared" si="19"/>
        <v>-7.9749683999999998</v>
      </c>
      <c r="I118" s="44">
        <f t="shared" si="20"/>
        <v>-8.2555981000000003</v>
      </c>
      <c r="J118" s="44">
        <f t="shared" si="21"/>
        <v>-8.7672062000000004</v>
      </c>
      <c r="K118" s="44">
        <f t="shared" si="22"/>
        <v>-9.6625298999999991</v>
      </c>
      <c r="L118" s="44">
        <f t="shared" si="23"/>
        <v>0</v>
      </c>
      <c r="N118" s="88">
        <v>21805000000</v>
      </c>
      <c r="O118" s="88">
        <v>-8.6334123999999992</v>
      </c>
      <c r="Q118" s="6">
        <f t="shared" si="24"/>
        <v>22.385000000000002</v>
      </c>
      <c r="R118" s="6">
        <f t="shared" si="25"/>
        <v>-8.8776369000000006</v>
      </c>
      <c r="S118" s="44">
        <f t="shared" si="26"/>
        <v>-8.9657105999999995</v>
      </c>
      <c r="T118" s="44">
        <f t="shared" si="27"/>
        <v>-9.0812111000000009</v>
      </c>
      <c r="U118" s="44">
        <f t="shared" si="28"/>
        <v>-9.3072804999999992</v>
      </c>
      <c r="V118" s="44">
        <f t="shared" si="29"/>
        <v>-9.6560430999999998</v>
      </c>
      <c r="W118" s="44">
        <f t="shared" si="30"/>
        <v>-10.324793</v>
      </c>
      <c r="X118" s="44">
        <f t="shared" si="31"/>
        <v>0</v>
      </c>
    </row>
    <row r="119" spans="2:24" x14ac:dyDescent="0.25">
      <c r="B119" s="88">
        <v>21950000000</v>
      </c>
      <c r="C119" s="88">
        <v>-7.6510229000000001</v>
      </c>
      <c r="E119" s="6">
        <f t="shared" si="16"/>
        <v>22.53</v>
      </c>
      <c r="F119" s="6">
        <f t="shared" si="17"/>
        <v>-7.8005079999999998</v>
      </c>
      <c r="G119" s="44">
        <f t="shared" si="18"/>
        <v>-7.9031181000000004</v>
      </c>
      <c r="H119" s="44">
        <f t="shared" si="19"/>
        <v>-8.0628033000000006</v>
      </c>
      <c r="I119" s="44">
        <f t="shared" si="20"/>
        <v>-8.3476409999999994</v>
      </c>
      <c r="J119" s="44">
        <f t="shared" si="21"/>
        <v>-8.9028911999999991</v>
      </c>
      <c r="K119" s="44">
        <f t="shared" si="22"/>
        <v>-9.8430842999999992</v>
      </c>
      <c r="L119" s="44">
        <f t="shared" si="23"/>
        <v>0</v>
      </c>
      <c r="N119" s="88">
        <v>21950000000</v>
      </c>
      <c r="O119" s="88">
        <v>-8.6757401999999999</v>
      </c>
      <c r="Q119" s="6">
        <f t="shared" si="24"/>
        <v>22.53</v>
      </c>
      <c r="R119" s="6">
        <f t="shared" si="25"/>
        <v>-8.9264373999999993</v>
      </c>
      <c r="S119" s="44">
        <f t="shared" si="26"/>
        <v>-8.9980201999999991</v>
      </c>
      <c r="T119" s="44">
        <f t="shared" si="27"/>
        <v>-9.1100349000000005</v>
      </c>
      <c r="U119" s="44">
        <f t="shared" si="28"/>
        <v>-9.3219919000000004</v>
      </c>
      <c r="V119" s="44">
        <f t="shared" si="29"/>
        <v>-9.7008714999999999</v>
      </c>
      <c r="W119" s="44">
        <f t="shared" si="30"/>
        <v>-10.292221</v>
      </c>
      <c r="X119" s="44">
        <f t="shared" si="31"/>
        <v>0</v>
      </c>
    </row>
    <row r="120" spans="2:24" x14ac:dyDescent="0.25">
      <c r="B120" s="88">
        <v>22095000000</v>
      </c>
      <c r="C120" s="88">
        <v>-7.6683554999999997</v>
      </c>
      <c r="E120" s="6">
        <f t="shared" si="16"/>
        <v>22.675000000000001</v>
      </c>
      <c r="F120" s="6">
        <f t="shared" si="17"/>
        <v>-7.8701162</v>
      </c>
      <c r="G120" s="44">
        <f t="shared" si="18"/>
        <v>-7.9551625000000001</v>
      </c>
      <c r="H120" s="44">
        <f t="shared" si="19"/>
        <v>-8.0943784999999995</v>
      </c>
      <c r="I120" s="44">
        <f t="shared" si="20"/>
        <v>-8.3846445000000003</v>
      </c>
      <c r="J120" s="44">
        <f t="shared" si="21"/>
        <v>-8.8508738999999998</v>
      </c>
      <c r="K120" s="44">
        <f t="shared" si="22"/>
        <v>-9.6469048999999991</v>
      </c>
      <c r="L120" s="44">
        <f t="shared" si="23"/>
        <v>0</v>
      </c>
      <c r="N120" s="88">
        <v>22095000000</v>
      </c>
      <c r="O120" s="88">
        <v>-8.7319937000000003</v>
      </c>
      <c r="Q120" s="6">
        <f t="shared" si="24"/>
        <v>22.675000000000001</v>
      </c>
      <c r="R120" s="6">
        <f t="shared" si="25"/>
        <v>-8.9609279999999991</v>
      </c>
      <c r="S120" s="44">
        <f t="shared" si="26"/>
        <v>-9.0168619000000003</v>
      </c>
      <c r="T120" s="44">
        <f t="shared" si="27"/>
        <v>-9.1779078999999992</v>
      </c>
      <c r="U120" s="44">
        <f t="shared" si="28"/>
        <v>-9.4048958000000002</v>
      </c>
      <c r="V120" s="44">
        <f t="shared" si="29"/>
        <v>-9.8373355999999994</v>
      </c>
      <c r="W120" s="44">
        <f t="shared" si="30"/>
        <v>-10.574695999999999</v>
      </c>
      <c r="X120" s="44">
        <f t="shared" si="31"/>
        <v>0</v>
      </c>
    </row>
    <row r="121" spans="2:24" x14ac:dyDescent="0.25">
      <c r="B121" s="88">
        <v>22240000000</v>
      </c>
      <c r="C121" s="88">
        <v>-7.6998372000000002</v>
      </c>
      <c r="E121" s="6">
        <f t="shared" si="16"/>
        <v>22.82</v>
      </c>
      <c r="F121" s="6">
        <f t="shared" si="17"/>
        <v>-7.9271469000000003</v>
      </c>
      <c r="G121" s="44">
        <f t="shared" si="18"/>
        <v>-8.0127305999999994</v>
      </c>
      <c r="H121" s="44">
        <f t="shared" si="19"/>
        <v>-8.1862659000000004</v>
      </c>
      <c r="I121" s="44">
        <f t="shared" si="20"/>
        <v>-8.4942179000000007</v>
      </c>
      <c r="J121" s="44">
        <f t="shared" si="21"/>
        <v>-9.0285702000000008</v>
      </c>
      <c r="K121" s="44">
        <f t="shared" si="22"/>
        <v>-9.9252377000000003</v>
      </c>
      <c r="L121" s="44">
        <f t="shared" si="23"/>
        <v>0</v>
      </c>
      <c r="N121" s="88">
        <v>22240000000</v>
      </c>
      <c r="O121" s="88">
        <v>-8.7999057999999994</v>
      </c>
      <c r="Q121" s="6">
        <f t="shared" si="24"/>
        <v>22.82</v>
      </c>
      <c r="R121" s="6">
        <f t="shared" si="25"/>
        <v>-8.9751691999999998</v>
      </c>
      <c r="S121" s="44">
        <f t="shared" si="26"/>
        <v>-9.0297774999999998</v>
      </c>
      <c r="T121" s="44">
        <f t="shared" si="27"/>
        <v>-9.1698369999999993</v>
      </c>
      <c r="U121" s="44">
        <f t="shared" si="28"/>
        <v>-9.3819131999999996</v>
      </c>
      <c r="V121" s="44">
        <f t="shared" si="29"/>
        <v>-9.7307749000000001</v>
      </c>
      <c r="W121" s="44">
        <f t="shared" si="30"/>
        <v>-10.395652</v>
      </c>
      <c r="X121" s="44">
        <f t="shared" si="31"/>
        <v>0</v>
      </c>
    </row>
    <row r="122" spans="2:24" x14ac:dyDescent="0.25">
      <c r="B122" s="88">
        <v>22385000000</v>
      </c>
      <c r="C122" s="88">
        <v>-7.7415852999999997</v>
      </c>
      <c r="E122" s="6">
        <f t="shared" si="16"/>
        <v>22.965</v>
      </c>
      <c r="F122" s="6">
        <f t="shared" si="17"/>
        <v>-7.9723749000000002</v>
      </c>
      <c r="G122" s="44">
        <f t="shared" si="18"/>
        <v>-8.1018924999999999</v>
      </c>
      <c r="H122" s="44">
        <f t="shared" si="19"/>
        <v>-8.2779512000000004</v>
      </c>
      <c r="I122" s="44">
        <f t="shared" si="20"/>
        <v>-8.5832566999999997</v>
      </c>
      <c r="J122" s="44">
        <f t="shared" si="21"/>
        <v>-9.0909680999999996</v>
      </c>
      <c r="K122" s="44">
        <f t="shared" si="22"/>
        <v>-9.9581088999999992</v>
      </c>
      <c r="L122" s="44">
        <f t="shared" si="23"/>
        <v>0</v>
      </c>
      <c r="N122" s="88">
        <v>22385000000</v>
      </c>
      <c r="O122" s="88">
        <v>-8.8776369000000006</v>
      </c>
      <c r="Q122" s="6">
        <f t="shared" si="24"/>
        <v>22.965</v>
      </c>
      <c r="R122" s="6">
        <f t="shared" si="25"/>
        <v>-8.9753819000000004</v>
      </c>
      <c r="S122" s="44">
        <f t="shared" si="26"/>
        <v>-9.0206689999999998</v>
      </c>
      <c r="T122" s="44">
        <f t="shared" si="27"/>
        <v>-9.1277989999999996</v>
      </c>
      <c r="U122" s="44">
        <f t="shared" si="28"/>
        <v>-9.3208847000000006</v>
      </c>
      <c r="V122" s="44">
        <f t="shared" si="29"/>
        <v>-9.6830701999999995</v>
      </c>
      <c r="W122" s="44">
        <f t="shared" si="30"/>
        <v>-10.350044</v>
      </c>
      <c r="X122" s="44">
        <f t="shared" si="31"/>
        <v>0</v>
      </c>
    </row>
    <row r="123" spans="2:24" x14ac:dyDescent="0.25">
      <c r="B123" s="88">
        <v>22530000000</v>
      </c>
      <c r="C123" s="88">
        <v>-7.8005079999999998</v>
      </c>
      <c r="E123" s="6">
        <f t="shared" si="16"/>
        <v>23.11</v>
      </c>
      <c r="F123" s="6">
        <f t="shared" si="17"/>
        <v>-8.0063095000000004</v>
      </c>
      <c r="G123" s="44">
        <f t="shared" si="18"/>
        <v>-8.0908526999999992</v>
      </c>
      <c r="H123" s="44">
        <f t="shared" si="19"/>
        <v>-8.2443179999999998</v>
      </c>
      <c r="I123" s="44">
        <f t="shared" si="20"/>
        <v>-8.5072030999999999</v>
      </c>
      <c r="J123" s="44">
        <f t="shared" si="21"/>
        <v>-8.9467630000000007</v>
      </c>
      <c r="K123" s="44">
        <f t="shared" si="22"/>
        <v>-9.7034359000000006</v>
      </c>
      <c r="L123" s="44">
        <f t="shared" si="23"/>
        <v>0</v>
      </c>
      <c r="N123" s="88">
        <v>22530000000</v>
      </c>
      <c r="O123" s="88">
        <v>-8.9264373999999993</v>
      </c>
      <c r="Q123" s="6">
        <f t="shared" si="24"/>
        <v>23.11</v>
      </c>
      <c r="R123" s="6">
        <f t="shared" si="25"/>
        <v>-8.9566031000000006</v>
      </c>
      <c r="S123" s="44">
        <f t="shared" si="26"/>
        <v>-9.0237484000000006</v>
      </c>
      <c r="T123" s="44">
        <f t="shared" si="27"/>
        <v>-9.1349982999999995</v>
      </c>
      <c r="U123" s="44">
        <f t="shared" si="28"/>
        <v>-9.3516654999999993</v>
      </c>
      <c r="V123" s="44">
        <f t="shared" si="29"/>
        <v>-9.7188931000000007</v>
      </c>
      <c r="W123" s="44">
        <f t="shared" si="30"/>
        <v>-10.405424</v>
      </c>
      <c r="X123" s="44">
        <f t="shared" si="31"/>
        <v>0</v>
      </c>
    </row>
    <row r="124" spans="2:24" x14ac:dyDescent="0.25">
      <c r="B124" s="88">
        <v>22675000000</v>
      </c>
      <c r="C124" s="88">
        <v>-7.8701162</v>
      </c>
      <c r="E124" s="6">
        <f t="shared" si="16"/>
        <v>23.254999999999999</v>
      </c>
      <c r="F124" s="6">
        <f t="shared" si="17"/>
        <v>-8.0236014999999998</v>
      </c>
      <c r="G124" s="44">
        <f t="shared" si="18"/>
        <v>-8.1022424999999991</v>
      </c>
      <c r="H124" s="44">
        <f t="shared" si="19"/>
        <v>-8.2414856000000007</v>
      </c>
      <c r="I124" s="44">
        <f t="shared" si="20"/>
        <v>-8.5240334999999998</v>
      </c>
      <c r="J124" s="44">
        <f t="shared" si="21"/>
        <v>-9.0051459999999999</v>
      </c>
      <c r="K124" s="44">
        <f t="shared" si="22"/>
        <v>-9.8501729999999998</v>
      </c>
      <c r="L124" s="44">
        <f t="shared" si="23"/>
        <v>0</v>
      </c>
      <c r="N124" s="88">
        <v>22675000000</v>
      </c>
      <c r="O124" s="88">
        <v>-8.9609279999999991</v>
      </c>
      <c r="Q124" s="6">
        <f t="shared" si="24"/>
        <v>23.254999999999999</v>
      </c>
      <c r="R124" s="6">
        <f t="shared" si="25"/>
        <v>-8.9368581999999996</v>
      </c>
      <c r="S124" s="44">
        <f t="shared" si="26"/>
        <v>-8.9834890000000005</v>
      </c>
      <c r="T124" s="44">
        <f t="shared" si="27"/>
        <v>-9.0527639000000004</v>
      </c>
      <c r="U124" s="44">
        <f t="shared" si="28"/>
        <v>-9.2644900999999997</v>
      </c>
      <c r="V124" s="44">
        <f t="shared" si="29"/>
        <v>-9.5881738999999993</v>
      </c>
      <c r="W124" s="44">
        <f t="shared" si="30"/>
        <v>-10.158194999999999</v>
      </c>
      <c r="X124" s="44">
        <f t="shared" si="31"/>
        <v>0</v>
      </c>
    </row>
    <row r="125" spans="2:24" x14ac:dyDescent="0.25">
      <c r="B125" s="88">
        <v>22820000000</v>
      </c>
      <c r="C125" s="88">
        <v>-7.9271469000000003</v>
      </c>
      <c r="E125" s="6">
        <f t="shared" si="16"/>
        <v>23.4</v>
      </c>
      <c r="F125" s="6">
        <f t="shared" si="17"/>
        <v>-8.0291376000000003</v>
      </c>
      <c r="G125" s="44">
        <f t="shared" si="18"/>
        <v>-8.0754871000000001</v>
      </c>
      <c r="H125" s="44">
        <f t="shared" si="19"/>
        <v>-8.2210301999999995</v>
      </c>
      <c r="I125" s="44">
        <f t="shared" si="20"/>
        <v>-8.4402112999999996</v>
      </c>
      <c r="J125" s="44">
        <f t="shared" si="21"/>
        <v>-8.8458013999999991</v>
      </c>
      <c r="K125" s="44">
        <f t="shared" si="22"/>
        <v>-9.5643758999999999</v>
      </c>
      <c r="L125" s="44">
        <f t="shared" si="23"/>
        <v>0</v>
      </c>
      <c r="N125" s="88">
        <v>22820000000</v>
      </c>
      <c r="O125" s="88">
        <v>-8.9751691999999998</v>
      </c>
      <c r="Q125" s="6">
        <f t="shared" si="24"/>
        <v>23.4</v>
      </c>
      <c r="R125" s="6">
        <f t="shared" si="25"/>
        <v>-8.9118508999999992</v>
      </c>
      <c r="S125" s="44">
        <f t="shared" si="26"/>
        <v>-8.9315070999999993</v>
      </c>
      <c r="T125" s="44">
        <f t="shared" si="27"/>
        <v>-9.0178145999999995</v>
      </c>
      <c r="U125" s="44">
        <f t="shared" si="28"/>
        <v>-9.2285891000000007</v>
      </c>
      <c r="V125" s="44">
        <f t="shared" si="29"/>
        <v>-9.5949363999999999</v>
      </c>
      <c r="W125" s="44">
        <f t="shared" si="30"/>
        <v>-10.237814</v>
      </c>
      <c r="X125" s="44">
        <f t="shared" si="31"/>
        <v>0</v>
      </c>
    </row>
    <row r="126" spans="2:24" x14ac:dyDescent="0.25">
      <c r="B126" s="88">
        <v>22965000000</v>
      </c>
      <c r="C126" s="88">
        <v>-7.9723749000000002</v>
      </c>
      <c r="E126" s="6">
        <f t="shared" si="16"/>
        <v>23.545000000000002</v>
      </c>
      <c r="F126" s="6">
        <f t="shared" si="17"/>
        <v>-8.0306282000000007</v>
      </c>
      <c r="G126" s="44">
        <f t="shared" si="18"/>
        <v>-8.0760430999999997</v>
      </c>
      <c r="H126" s="44">
        <f t="shared" si="19"/>
        <v>-8.2144375000000007</v>
      </c>
      <c r="I126" s="44">
        <f t="shared" si="20"/>
        <v>-8.4416513000000002</v>
      </c>
      <c r="J126" s="44">
        <f t="shared" si="21"/>
        <v>-8.8680743999999994</v>
      </c>
      <c r="K126" s="44">
        <f t="shared" si="22"/>
        <v>-9.6155434</v>
      </c>
      <c r="L126" s="44">
        <f t="shared" si="23"/>
        <v>0</v>
      </c>
      <c r="N126" s="88">
        <v>22965000000</v>
      </c>
      <c r="O126" s="88">
        <v>-8.9753819000000004</v>
      </c>
      <c r="Q126" s="6">
        <f t="shared" si="24"/>
        <v>23.545000000000002</v>
      </c>
      <c r="R126" s="6">
        <f t="shared" si="25"/>
        <v>-8.8828831000000008</v>
      </c>
      <c r="S126" s="44">
        <f t="shared" si="26"/>
        <v>-8.9136580999999993</v>
      </c>
      <c r="T126" s="44">
        <f t="shared" si="27"/>
        <v>-8.9688692000000003</v>
      </c>
      <c r="U126" s="44">
        <f t="shared" si="28"/>
        <v>-9.1511230000000001</v>
      </c>
      <c r="V126" s="44">
        <f t="shared" si="29"/>
        <v>-9.4886341000000005</v>
      </c>
      <c r="W126" s="44">
        <f t="shared" si="30"/>
        <v>-10.066668</v>
      </c>
      <c r="X126" s="44">
        <f t="shared" si="31"/>
        <v>0</v>
      </c>
    </row>
    <row r="127" spans="2:24" x14ac:dyDescent="0.25">
      <c r="B127" s="88">
        <v>23110000000</v>
      </c>
      <c r="C127" s="88">
        <v>-8.0063095000000004</v>
      </c>
      <c r="E127" s="6">
        <f t="shared" si="16"/>
        <v>23.69</v>
      </c>
      <c r="F127" s="6">
        <f t="shared" si="17"/>
        <v>-8.0381965999999991</v>
      </c>
      <c r="G127" s="44">
        <f t="shared" si="18"/>
        <v>-8.0757685000000006</v>
      </c>
      <c r="H127" s="44">
        <f t="shared" si="19"/>
        <v>-8.2037095999999998</v>
      </c>
      <c r="I127" s="44">
        <f t="shared" si="20"/>
        <v>-8.4169254000000002</v>
      </c>
      <c r="J127" s="44">
        <f t="shared" si="21"/>
        <v>-8.8356437999999997</v>
      </c>
      <c r="K127" s="44">
        <f t="shared" si="22"/>
        <v>-9.5447941000000007</v>
      </c>
      <c r="L127" s="44">
        <f t="shared" si="23"/>
        <v>0</v>
      </c>
      <c r="N127" s="88">
        <v>23110000000</v>
      </c>
      <c r="O127" s="88">
        <v>-8.9566031000000006</v>
      </c>
      <c r="Q127" s="6">
        <f t="shared" si="24"/>
        <v>23.69</v>
      </c>
      <c r="R127" s="6">
        <f t="shared" si="25"/>
        <v>-8.8547258000000006</v>
      </c>
      <c r="S127" s="44">
        <f t="shared" si="26"/>
        <v>-8.8671845999999999</v>
      </c>
      <c r="T127" s="44">
        <f t="shared" si="27"/>
        <v>-8.9505099999999995</v>
      </c>
      <c r="U127" s="44">
        <f t="shared" si="28"/>
        <v>-9.1434754999999992</v>
      </c>
      <c r="V127" s="44">
        <f t="shared" si="29"/>
        <v>-9.4839973000000004</v>
      </c>
      <c r="W127" s="44">
        <f t="shared" si="30"/>
        <v>-10.097649000000001</v>
      </c>
      <c r="X127" s="44">
        <f t="shared" si="31"/>
        <v>0</v>
      </c>
    </row>
    <row r="128" spans="2:24" x14ac:dyDescent="0.25">
      <c r="B128" s="88">
        <v>23255000000</v>
      </c>
      <c r="C128" s="88">
        <v>-8.0236014999999998</v>
      </c>
      <c r="E128" s="6">
        <f t="shared" si="16"/>
        <v>23.835000000000001</v>
      </c>
      <c r="F128" s="6">
        <f t="shared" si="17"/>
        <v>-8.0426053999999993</v>
      </c>
      <c r="G128" s="44">
        <f t="shared" si="18"/>
        <v>-8.0783939</v>
      </c>
      <c r="H128" s="44">
        <f t="shared" si="19"/>
        <v>-8.1632843000000008</v>
      </c>
      <c r="I128" s="44">
        <f t="shared" si="20"/>
        <v>-8.3679799999999993</v>
      </c>
      <c r="J128" s="44">
        <f t="shared" si="21"/>
        <v>-8.7765436000000001</v>
      </c>
      <c r="K128" s="44">
        <f t="shared" si="22"/>
        <v>-9.4957122999999992</v>
      </c>
      <c r="L128" s="44">
        <f t="shared" si="23"/>
        <v>0</v>
      </c>
      <c r="N128" s="88">
        <v>23255000000</v>
      </c>
      <c r="O128" s="88">
        <v>-8.9368581999999996</v>
      </c>
      <c r="Q128" s="6">
        <f t="shared" si="24"/>
        <v>23.835000000000001</v>
      </c>
      <c r="R128" s="6">
        <f t="shared" si="25"/>
        <v>-8.8386554999999998</v>
      </c>
      <c r="S128" s="44">
        <f t="shared" si="26"/>
        <v>-8.8268784999999994</v>
      </c>
      <c r="T128" s="44">
        <f t="shared" si="27"/>
        <v>-8.9030085000000003</v>
      </c>
      <c r="U128" s="44">
        <f t="shared" si="28"/>
        <v>-9.0618733999999996</v>
      </c>
      <c r="V128" s="44">
        <f t="shared" si="29"/>
        <v>-9.3804932000000001</v>
      </c>
      <c r="W128" s="44">
        <f t="shared" si="30"/>
        <v>-9.9631633999999991</v>
      </c>
      <c r="X128" s="44">
        <f t="shared" si="31"/>
        <v>0</v>
      </c>
    </row>
    <row r="129" spans="2:24" x14ac:dyDescent="0.25">
      <c r="B129" s="88">
        <v>23400000000</v>
      </c>
      <c r="C129" s="88">
        <v>-8.0291376000000003</v>
      </c>
      <c r="E129" s="6">
        <f t="shared" si="16"/>
        <v>23.98</v>
      </c>
      <c r="F129" s="6">
        <f t="shared" si="17"/>
        <v>-8.0450181999999995</v>
      </c>
      <c r="G129" s="44">
        <f t="shared" si="18"/>
        <v>-8.0738249</v>
      </c>
      <c r="H129" s="44">
        <f t="shared" si="19"/>
        <v>-8.1663245999999994</v>
      </c>
      <c r="I129" s="44">
        <f t="shared" si="20"/>
        <v>-8.3517188999999998</v>
      </c>
      <c r="J129" s="44">
        <f t="shared" si="21"/>
        <v>-8.6967554000000007</v>
      </c>
      <c r="K129" s="44">
        <f t="shared" si="22"/>
        <v>-9.4182357999999997</v>
      </c>
      <c r="L129" s="44">
        <f t="shared" si="23"/>
        <v>0</v>
      </c>
      <c r="N129" s="88">
        <v>23400000000</v>
      </c>
      <c r="O129" s="88">
        <v>-8.9118508999999992</v>
      </c>
      <c r="Q129" s="6">
        <f t="shared" si="24"/>
        <v>23.98</v>
      </c>
      <c r="R129" s="6">
        <f t="shared" si="25"/>
        <v>-8.8303661000000009</v>
      </c>
      <c r="S129" s="44">
        <f t="shared" si="26"/>
        <v>-8.8014306999999992</v>
      </c>
      <c r="T129" s="44">
        <f t="shared" si="27"/>
        <v>-8.8761720999999998</v>
      </c>
      <c r="U129" s="44">
        <f t="shared" si="28"/>
        <v>-9.0511683999999999</v>
      </c>
      <c r="V129" s="44">
        <f t="shared" si="29"/>
        <v>-9.3674593000000002</v>
      </c>
      <c r="W129" s="44">
        <f t="shared" si="30"/>
        <v>-10.005595</v>
      </c>
      <c r="X129" s="44">
        <f t="shared" si="31"/>
        <v>0</v>
      </c>
    </row>
    <row r="130" spans="2:24" x14ac:dyDescent="0.25">
      <c r="B130" s="88">
        <v>23545000000</v>
      </c>
      <c r="C130" s="88">
        <v>-8.0306282000000007</v>
      </c>
      <c r="E130" s="6">
        <f t="shared" si="16"/>
        <v>24.125</v>
      </c>
      <c r="F130" s="6">
        <f t="shared" si="17"/>
        <v>-8.0487032000000003</v>
      </c>
      <c r="G130" s="44">
        <f t="shared" si="18"/>
        <v>-8.0753632</v>
      </c>
      <c r="H130" s="44">
        <f t="shared" si="19"/>
        <v>-8.1544246999999999</v>
      </c>
      <c r="I130" s="44">
        <f t="shared" si="20"/>
        <v>-8.3599691000000007</v>
      </c>
      <c r="J130" s="44">
        <f t="shared" si="21"/>
        <v>-8.7245083000000001</v>
      </c>
      <c r="K130" s="44">
        <f t="shared" si="22"/>
        <v>-9.4241036999999999</v>
      </c>
      <c r="L130" s="44">
        <f t="shared" si="23"/>
        <v>0</v>
      </c>
      <c r="N130" s="88">
        <v>23545000000</v>
      </c>
      <c r="O130" s="88">
        <v>-8.8828831000000008</v>
      </c>
      <c r="Q130" s="6">
        <f t="shared" si="24"/>
        <v>24.125</v>
      </c>
      <c r="R130" s="6">
        <f t="shared" si="25"/>
        <v>-8.8259191999999995</v>
      </c>
      <c r="S130" s="44">
        <f t="shared" si="26"/>
        <v>-8.7975501999999999</v>
      </c>
      <c r="T130" s="44">
        <f t="shared" si="27"/>
        <v>-8.8369073999999994</v>
      </c>
      <c r="U130" s="44">
        <f t="shared" si="28"/>
        <v>-8.9916744000000008</v>
      </c>
      <c r="V130" s="44">
        <f t="shared" si="29"/>
        <v>-9.2991218999999994</v>
      </c>
      <c r="W130" s="44">
        <f t="shared" si="30"/>
        <v>-9.8709802999999994</v>
      </c>
      <c r="X130" s="44">
        <f t="shared" si="31"/>
        <v>0</v>
      </c>
    </row>
    <row r="131" spans="2:24" x14ac:dyDescent="0.25">
      <c r="B131" s="88">
        <v>23690000000</v>
      </c>
      <c r="C131" s="88">
        <v>-8.0381965999999991</v>
      </c>
      <c r="E131" s="6">
        <f t="shared" si="16"/>
        <v>24.27</v>
      </c>
      <c r="F131" s="6">
        <f t="shared" si="17"/>
        <v>-8.0471125000000008</v>
      </c>
      <c r="G131" s="44">
        <f t="shared" si="18"/>
        <v>-8.0700645000000009</v>
      </c>
      <c r="H131" s="44">
        <f t="shared" si="19"/>
        <v>-8.1575327000000009</v>
      </c>
      <c r="I131" s="44">
        <f t="shared" si="20"/>
        <v>-8.3889475000000004</v>
      </c>
      <c r="J131" s="44">
        <f t="shared" si="21"/>
        <v>-8.8051747999999996</v>
      </c>
      <c r="K131" s="44">
        <f t="shared" si="22"/>
        <v>-9.5930690999999992</v>
      </c>
      <c r="L131" s="44">
        <f t="shared" si="23"/>
        <v>0</v>
      </c>
      <c r="N131" s="88">
        <v>23690000000</v>
      </c>
      <c r="O131" s="88">
        <v>-8.8547258000000006</v>
      </c>
      <c r="Q131" s="6">
        <f t="shared" si="24"/>
        <v>24.27</v>
      </c>
      <c r="R131" s="6">
        <f t="shared" si="25"/>
        <v>-8.8283634000000006</v>
      </c>
      <c r="S131" s="44">
        <f t="shared" si="26"/>
        <v>-8.8093786000000005</v>
      </c>
      <c r="T131" s="44">
        <f t="shared" si="27"/>
        <v>-8.8379926999999991</v>
      </c>
      <c r="U131" s="44">
        <f t="shared" si="28"/>
        <v>-8.9865627000000003</v>
      </c>
      <c r="V131" s="44">
        <f t="shared" si="29"/>
        <v>-9.2814321999999994</v>
      </c>
      <c r="W131" s="44">
        <f t="shared" si="30"/>
        <v>-9.8555507999999996</v>
      </c>
      <c r="X131" s="44">
        <f t="shared" si="31"/>
        <v>0</v>
      </c>
    </row>
    <row r="132" spans="2:24" x14ac:dyDescent="0.25">
      <c r="B132" s="88">
        <v>23835000000</v>
      </c>
      <c r="C132" s="88">
        <v>-8.0426053999999993</v>
      </c>
      <c r="E132" s="6">
        <f t="shared" si="16"/>
        <v>24.414999999999999</v>
      </c>
      <c r="F132" s="6">
        <f t="shared" si="17"/>
        <v>-8.0382747999999999</v>
      </c>
      <c r="G132" s="44">
        <f t="shared" si="18"/>
        <v>-8.0610265999999999</v>
      </c>
      <c r="H132" s="44">
        <f t="shared" si="19"/>
        <v>-8.1621188999999994</v>
      </c>
      <c r="I132" s="44">
        <f t="shared" si="20"/>
        <v>-8.3685206999999995</v>
      </c>
      <c r="J132" s="44">
        <f t="shared" si="21"/>
        <v>-8.7399044000000004</v>
      </c>
      <c r="K132" s="44">
        <f t="shared" si="22"/>
        <v>-9.4199313999999994</v>
      </c>
      <c r="L132" s="44">
        <f t="shared" si="23"/>
        <v>0</v>
      </c>
      <c r="N132" s="88">
        <v>23835000000</v>
      </c>
      <c r="O132" s="88">
        <v>-8.8386554999999998</v>
      </c>
      <c r="Q132" s="6">
        <f t="shared" si="24"/>
        <v>24.414999999999999</v>
      </c>
      <c r="R132" s="6">
        <f t="shared" si="25"/>
        <v>-8.8404807999999999</v>
      </c>
      <c r="S132" s="44">
        <f t="shared" si="26"/>
        <v>-8.8266086999999995</v>
      </c>
      <c r="T132" s="44">
        <f t="shared" si="27"/>
        <v>-8.8389749999999996</v>
      </c>
      <c r="U132" s="44">
        <f t="shared" si="28"/>
        <v>-8.9833546000000002</v>
      </c>
      <c r="V132" s="44">
        <f t="shared" si="29"/>
        <v>-9.2740182999999998</v>
      </c>
      <c r="W132" s="44">
        <f t="shared" si="30"/>
        <v>-9.8420296</v>
      </c>
      <c r="X132" s="44">
        <f t="shared" si="31"/>
        <v>0</v>
      </c>
    </row>
    <row r="133" spans="2:24" x14ac:dyDescent="0.25">
      <c r="B133" s="88">
        <v>23980000000</v>
      </c>
      <c r="C133" s="88">
        <v>-8.0450181999999995</v>
      </c>
      <c r="E133" s="6">
        <f t="shared" ref="E133:E196" si="32">B137/1000000000</f>
        <v>24.56</v>
      </c>
      <c r="F133" s="6">
        <f t="shared" ref="F133:F196" si="33">C137</f>
        <v>-8.0359324999999995</v>
      </c>
      <c r="G133" s="44">
        <f t="shared" ref="G133:G196" si="34">C343</f>
        <v>-8.0580663999999995</v>
      </c>
      <c r="H133" s="44">
        <f t="shared" ref="H133:H196" si="35">C549</f>
        <v>-8.1685333</v>
      </c>
      <c r="I133" s="44">
        <f t="shared" ref="I133:I196" si="36">C755</f>
        <v>-8.3777132000000005</v>
      </c>
      <c r="J133" s="44">
        <f t="shared" ref="J133:J196" si="37">C961</f>
        <v>-8.7903012999999994</v>
      </c>
      <c r="K133" s="44">
        <f t="shared" ref="K133:K196" si="38">C1167</f>
        <v>-9.5635680999999995</v>
      </c>
      <c r="L133" s="44">
        <f t="shared" si="23"/>
        <v>0</v>
      </c>
      <c r="N133" s="88">
        <v>23980000000</v>
      </c>
      <c r="O133" s="88">
        <v>-8.8303661000000009</v>
      </c>
      <c r="Q133" s="6">
        <f t="shared" si="24"/>
        <v>24.56</v>
      </c>
      <c r="R133" s="6">
        <f t="shared" si="25"/>
        <v>-8.8450384</v>
      </c>
      <c r="S133" s="44">
        <f t="shared" si="26"/>
        <v>-8.8268328</v>
      </c>
      <c r="T133" s="44">
        <f t="shared" si="27"/>
        <v>-8.8596295999999999</v>
      </c>
      <c r="U133" s="44">
        <f t="shared" si="28"/>
        <v>-9.0039081999999997</v>
      </c>
      <c r="V133" s="44">
        <f t="shared" si="29"/>
        <v>-9.2760010000000008</v>
      </c>
      <c r="W133" s="44">
        <f t="shared" si="30"/>
        <v>-9.8064976000000001</v>
      </c>
      <c r="X133" s="44">
        <f t="shared" si="31"/>
        <v>0</v>
      </c>
    </row>
    <row r="134" spans="2:24" x14ac:dyDescent="0.25">
      <c r="B134" s="88">
        <v>24125000000</v>
      </c>
      <c r="C134" s="88">
        <v>-8.0487032000000003</v>
      </c>
      <c r="E134" s="6">
        <f t="shared" si="32"/>
        <v>24.704999999999998</v>
      </c>
      <c r="F134" s="6">
        <f t="shared" si="33"/>
        <v>-8.0391578999999993</v>
      </c>
      <c r="G134" s="44">
        <f t="shared" si="34"/>
        <v>-8.0340051999999993</v>
      </c>
      <c r="H134" s="44">
        <f t="shared" si="35"/>
        <v>-8.1618299000000007</v>
      </c>
      <c r="I134" s="44">
        <f t="shared" si="36"/>
        <v>-8.3935823000000003</v>
      </c>
      <c r="J134" s="44">
        <f t="shared" si="37"/>
        <v>-8.8053588999999999</v>
      </c>
      <c r="K134" s="44">
        <f t="shared" si="38"/>
        <v>-9.5752792000000007</v>
      </c>
      <c r="L134" s="44">
        <f t="shared" ref="L134:L197" si="39">C1374</f>
        <v>0</v>
      </c>
      <c r="N134" s="88">
        <v>24125000000</v>
      </c>
      <c r="O134" s="88">
        <v>-8.8259191999999995</v>
      </c>
      <c r="Q134" s="6">
        <f t="shared" ref="Q134:Q197" si="40">N138/1000000000</f>
        <v>24.704999999999998</v>
      </c>
      <c r="R134" s="6">
        <f t="shared" ref="R134:R197" si="41">O138</f>
        <v>-8.8503790000000002</v>
      </c>
      <c r="S134" s="44">
        <f t="shared" ref="S134:S197" si="42">O344</f>
        <v>-8.8257971000000008</v>
      </c>
      <c r="T134" s="44">
        <f t="shared" ref="T134:T197" si="43">O550</f>
        <v>-8.8912382000000001</v>
      </c>
      <c r="U134" s="44">
        <f t="shared" ref="U134:U197" si="44">O756</f>
        <v>-9.0357132</v>
      </c>
      <c r="V134" s="44">
        <f t="shared" ref="V134:V197" si="45">O962</f>
        <v>-9.3414192000000007</v>
      </c>
      <c r="W134" s="44">
        <f t="shared" ref="W134:W197" si="46">O1168</f>
        <v>-9.8992777000000007</v>
      </c>
      <c r="X134" s="44">
        <f t="shared" ref="X134:X197" si="47">O1374</f>
        <v>0</v>
      </c>
    </row>
    <row r="135" spans="2:24" x14ac:dyDescent="0.25">
      <c r="B135" s="88">
        <v>24270000000</v>
      </c>
      <c r="C135" s="88">
        <v>-8.0471125000000008</v>
      </c>
      <c r="E135" s="6">
        <f t="shared" si="32"/>
        <v>24.85</v>
      </c>
      <c r="F135" s="6">
        <f t="shared" si="33"/>
        <v>-8.0488195000000005</v>
      </c>
      <c r="G135" s="44">
        <f t="shared" si="34"/>
        <v>-8.0624523000000003</v>
      </c>
      <c r="H135" s="44">
        <f t="shared" si="35"/>
        <v>-8.1738586000000009</v>
      </c>
      <c r="I135" s="44">
        <f t="shared" si="36"/>
        <v>-8.4004612000000005</v>
      </c>
      <c r="J135" s="44">
        <f t="shared" si="37"/>
        <v>-8.8068266000000008</v>
      </c>
      <c r="K135" s="44">
        <f t="shared" si="38"/>
        <v>-9.5487452000000008</v>
      </c>
      <c r="L135" s="44">
        <f t="shared" si="39"/>
        <v>0</v>
      </c>
      <c r="N135" s="88">
        <v>24270000000</v>
      </c>
      <c r="O135" s="88">
        <v>-8.8283634000000006</v>
      </c>
      <c r="Q135" s="6">
        <f t="shared" si="40"/>
        <v>24.85</v>
      </c>
      <c r="R135" s="6">
        <f t="shared" si="41"/>
        <v>-8.8578519999999994</v>
      </c>
      <c r="S135" s="44">
        <f t="shared" si="42"/>
        <v>-8.8288364000000001</v>
      </c>
      <c r="T135" s="44">
        <f t="shared" si="43"/>
        <v>-8.8429575000000007</v>
      </c>
      <c r="U135" s="44">
        <f t="shared" si="44"/>
        <v>-9.0309314999999994</v>
      </c>
      <c r="V135" s="44">
        <f t="shared" si="45"/>
        <v>-9.3243197999999996</v>
      </c>
      <c r="W135" s="44">
        <f t="shared" si="46"/>
        <v>-9.8845539000000002</v>
      </c>
      <c r="X135" s="44">
        <f t="shared" si="47"/>
        <v>0</v>
      </c>
    </row>
    <row r="136" spans="2:24" x14ac:dyDescent="0.25">
      <c r="B136" s="88">
        <v>24415000000</v>
      </c>
      <c r="C136" s="88">
        <v>-8.0382747999999999</v>
      </c>
      <c r="E136" s="6">
        <f t="shared" si="32"/>
        <v>24.995000000000001</v>
      </c>
      <c r="F136" s="6">
        <f t="shared" si="33"/>
        <v>-8.0594558999999997</v>
      </c>
      <c r="G136" s="44">
        <f t="shared" si="34"/>
        <v>-8.0894384000000006</v>
      </c>
      <c r="H136" s="44">
        <f t="shared" si="35"/>
        <v>-8.2138442999999999</v>
      </c>
      <c r="I136" s="44">
        <f t="shared" si="36"/>
        <v>-8.4557362000000005</v>
      </c>
      <c r="J136" s="44">
        <f t="shared" si="37"/>
        <v>-8.8970537000000007</v>
      </c>
      <c r="K136" s="44">
        <f t="shared" si="38"/>
        <v>-9.6955241999999995</v>
      </c>
      <c r="L136" s="44">
        <f t="shared" si="39"/>
        <v>0</v>
      </c>
      <c r="N136" s="88">
        <v>24415000000</v>
      </c>
      <c r="O136" s="88">
        <v>-8.8404807999999999</v>
      </c>
      <c r="Q136" s="6">
        <f t="shared" si="40"/>
        <v>24.995000000000001</v>
      </c>
      <c r="R136" s="6">
        <f t="shared" si="41"/>
        <v>-8.8729191000000007</v>
      </c>
      <c r="S136" s="44">
        <f t="shared" si="42"/>
        <v>-8.8473281999999998</v>
      </c>
      <c r="T136" s="44">
        <f t="shared" si="43"/>
        <v>-8.8957119000000002</v>
      </c>
      <c r="U136" s="44">
        <f t="shared" si="44"/>
        <v>-9.0389423000000004</v>
      </c>
      <c r="V136" s="44">
        <f t="shared" si="45"/>
        <v>-9.3255634000000001</v>
      </c>
      <c r="W136" s="44">
        <f t="shared" si="46"/>
        <v>-9.8613757999999994</v>
      </c>
      <c r="X136" s="44">
        <f t="shared" si="47"/>
        <v>0</v>
      </c>
    </row>
    <row r="137" spans="2:24" x14ac:dyDescent="0.25">
      <c r="B137" s="88">
        <v>24560000000</v>
      </c>
      <c r="C137" s="88">
        <v>-8.0359324999999995</v>
      </c>
      <c r="E137" s="6">
        <f t="shared" si="32"/>
        <v>25.14</v>
      </c>
      <c r="F137" s="6">
        <f t="shared" si="33"/>
        <v>-8.0791664000000001</v>
      </c>
      <c r="G137" s="44">
        <f t="shared" si="34"/>
        <v>-8.1055945999999999</v>
      </c>
      <c r="H137" s="44">
        <f t="shared" si="35"/>
        <v>-8.2125567999999998</v>
      </c>
      <c r="I137" s="44">
        <f t="shared" si="36"/>
        <v>-8.4593238999999993</v>
      </c>
      <c r="J137" s="44">
        <f t="shared" si="37"/>
        <v>-8.8604459999999996</v>
      </c>
      <c r="K137" s="44">
        <f t="shared" si="38"/>
        <v>-9.6321420999999994</v>
      </c>
      <c r="L137" s="44">
        <f t="shared" si="39"/>
        <v>0</v>
      </c>
      <c r="N137" s="88">
        <v>24560000000</v>
      </c>
      <c r="O137" s="88">
        <v>-8.8450384</v>
      </c>
      <c r="Q137" s="6">
        <f t="shared" si="40"/>
        <v>25.14</v>
      </c>
      <c r="R137" s="6">
        <f t="shared" si="41"/>
        <v>-8.8897628999999991</v>
      </c>
      <c r="S137" s="44">
        <f t="shared" si="42"/>
        <v>-8.8774222999999992</v>
      </c>
      <c r="T137" s="44">
        <f t="shared" si="43"/>
        <v>-8.9184380000000001</v>
      </c>
      <c r="U137" s="44">
        <f t="shared" si="44"/>
        <v>-9.0799274000000008</v>
      </c>
      <c r="V137" s="44">
        <f t="shared" si="45"/>
        <v>-9.3944873999999992</v>
      </c>
      <c r="W137" s="44">
        <f t="shared" si="46"/>
        <v>-9.9375657999999998</v>
      </c>
      <c r="X137" s="44">
        <f t="shared" si="47"/>
        <v>0</v>
      </c>
    </row>
    <row r="138" spans="2:24" x14ac:dyDescent="0.25">
      <c r="B138" s="88">
        <v>24705000000</v>
      </c>
      <c r="C138" s="88">
        <v>-8.0391578999999993</v>
      </c>
      <c r="E138" s="6">
        <f t="shared" si="32"/>
        <v>25.285</v>
      </c>
      <c r="F138" s="6">
        <f t="shared" si="33"/>
        <v>-8.0990485999999997</v>
      </c>
      <c r="G138" s="44">
        <f t="shared" si="34"/>
        <v>-8.1331548999999992</v>
      </c>
      <c r="H138" s="44">
        <f t="shared" si="35"/>
        <v>-8.2389554999999994</v>
      </c>
      <c r="I138" s="44">
        <f t="shared" si="36"/>
        <v>-8.4650067999999994</v>
      </c>
      <c r="J138" s="44">
        <f t="shared" si="37"/>
        <v>-8.8381758000000001</v>
      </c>
      <c r="K138" s="44">
        <f t="shared" si="38"/>
        <v>-9.5665016000000005</v>
      </c>
      <c r="L138" s="44">
        <f t="shared" si="39"/>
        <v>0</v>
      </c>
      <c r="N138" s="88">
        <v>24705000000</v>
      </c>
      <c r="O138" s="88">
        <v>-8.8503790000000002</v>
      </c>
      <c r="Q138" s="6">
        <f t="shared" si="40"/>
        <v>25.285</v>
      </c>
      <c r="R138" s="6">
        <f t="shared" si="41"/>
        <v>-8.9190044000000004</v>
      </c>
      <c r="S138" s="44">
        <f t="shared" si="42"/>
        <v>-8.9033488999999992</v>
      </c>
      <c r="T138" s="44">
        <f t="shared" si="43"/>
        <v>-8.9325475999999995</v>
      </c>
      <c r="U138" s="44">
        <f t="shared" si="44"/>
        <v>-9.1201220000000003</v>
      </c>
      <c r="V138" s="44">
        <f t="shared" si="45"/>
        <v>-9.4065399000000003</v>
      </c>
      <c r="W138" s="44">
        <f t="shared" si="46"/>
        <v>-9.9682797999999995</v>
      </c>
      <c r="X138" s="44">
        <f t="shared" si="47"/>
        <v>0</v>
      </c>
    </row>
    <row r="139" spans="2:24" x14ac:dyDescent="0.25">
      <c r="B139" s="88">
        <v>24850000000</v>
      </c>
      <c r="C139" s="88">
        <v>-8.0488195000000005</v>
      </c>
      <c r="E139" s="6">
        <f t="shared" si="32"/>
        <v>25.43</v>
      </c>
      <c r="F139" s="6">
        <f t="shared" si="33"/>
        <v>-8.1295061000000004</v>
      </c>
      <c r="G139" s="44">
        <f t="shared" si="34"/>
        <v>-8.1885176000000008</v>
      </c>
      <c r="H139" s="44">
        <f t="shared" si="35"/>
        <v>-8.3340139000000004</v>
      </c>
      <c r="I139" s="44">
        <f t="shared" si="36"/>
        <v>-8.5916537999999996</v>
      </c>
      <c r="J139" s="44">
        <f t="shared" si="37"/>
        <v>-9.0370378000000002</v>
      </c>
      <c r="K139" s="44">
        <f t="shared" si="38"/>
        <v>-9.8525142999999993</v>
      </c>
      <c r="L139" s="44">
        <f t="shared" si="39"/>
        <v>0</v>
      </c>
      <c r="N139" s="88">
        <v>24850000000</v>
      </c>
      <c r="O139" s="88">
        <v>-8.8578519999999994</v>
      </c>
      <c r="Q139" s="6">
        <f t="shared" si="40"/>
        <v>25.43</v>
      </c>
      <c r="R139" s="6">
        <f t="shared" si="41"/>
        <v>-8.9395656999999993</v>
      </c>
      <c r="S139" s="44">
        <f t="shared" si="42"/>
        <v>-8.9040213000000001</v>
      </c>
      <c r="T139" s="44">
        <f t="shared" si="43"/>
        <v>-8.9575996</v>
      </c>
      <c r="U139" s="44">
        <f t="shared" si="44"/>
        <v>-9.1090278999999992</v>
      </c>
      <c r="V139" s="44">
        <f t="shared" si="45"/>
        <v>-9.4043349999999997</v>
      </c>
      <c r="W139" s="44">
        <f t="shared" si="46"/>
        <v>-9.9231110000000005</v>
      </c>
      <c r="X139" s="44">
        <f t="shared" si="47"/>
        <v>0</v>
      </c>
    </row>
    <row r="140" spans="2:24" x14ac:dyDescent="0.25">
      <c r="B140" s="88">
        <v>24995000000</v>
      </c>
      <c r="C140" s="88">
        <v>-8.0594558999999997</v>
      </c>
      <c r="E140" s="6">
        <f t="shared" si="32"/>
        <v>25.574999999999999</v>
      </c>
      <c r="F140" s="6">
        <f t="shared" si="33"/>
        <v>-8.1599388000000008</v>
      </c>
      <c r="G140" s="44">
        <f t="shared" si="34"/>
        <v>-8.2297211000000008</v>
      </c>
      <c r="H140" s="44">
        <f t="shared" si="35"/>
        <v>-8.3350649000000008</v>
      </c>
      <c r="I140" s="44">
        <f t="shared" si="36"/>
        <v>-8.6260452000000001</v>
      </c>
      <c r="J140" s="44">
        <f t="shared" si="37"/>
        <v>-9.0500726999999994</v>
      </c>
      <c r="K140" s="44">
        <f t="shared" si="38"/>
        <v>-9.7853556000000008</v>
      </c>
      <c r="L140" s="44">
        <f t="shared" si="39"/>
        <v>0</v>
      </c>
      <c r="N140" s="88">
        <v>24995000000</v>
      </c>
      <c r="O140" s="88">
        <v>-8.8729191000000007</v>
      </c>
      <c r="Q140" s="6">
        <f t="shared" si="40"/>
        <v>25.574999999999999</v>
      </c>
      <c r="R140" s="6">
        <f t="shared" si="41"/>
        <v>-8.9632263000000005</v>
      </c>
      <c r="S140" s="44">
        <f t="shared" si="42"/>
        <v>-8.9549474999999994</v>
      </c>
      <c r="T140" s="44">
        <f t="shared" si="43"/>
        <v>-9.0024909999999991</v>
      </c>
      <c r="U140" s="44">
        <f t="shared" si="44"/>
        <v>-9.1988277000000007</v>
      </c>
      <c r="V140" s="44">
        <f t="shared" si="45"/>
        <v>-9.5341910999999993</v>
      </c>
      <c r="W140" s="44">
        <f t="shared" si="46"/>
        <v>-10.14274</v>
      </c>
      <c r="X140" s="44">
        <f t="shared" si="47"/>
        <v>0</v>
      </c>
    </row>
    <row r="141" spans="2:24" x14ac:dyDescent="0.25">
      <c r="B141" s="88">
        <v>25140000000</v>
      </c>
      <c r="C141" s="88">
        <v>-8.0791664000000001</v>
      </c>
      <c r="E141" s="6">
        <f t="shared" si="32"/>
        <v>25.72</v>
      </c>
      <c r="F141" s="6">
        <f t="shared" si="33"/>
        <v>-8.2043371</v>
      </c>
      <c r="G141" s="44">
        <f t="shared" si="34"/>
        <v>-8.2699633000000006</v>
      </c>
      <c r="H141" s="44">
        <f t="shared" si="35"/>
        <v>-8.4142846999999996</v>
      </c>
      <c r="I141" s="44">
        <f t="shared" si="36"/>
        <v>-8.6626329000000002</v>
      </c>
      <c r="J141" s="44">
        <f t="shared" si="37"/>
        <v>-9.0928783000000006</v>
      </c>
      <c r="K141" s="44">
        <f t="shared" si="38"/>
        <v>-9.8407526000000001</v>
      </c>
      <c r="L141" s="44">
        <f t="shared" si="39"/>
        <v>0</v>
      </c>
      <c r="N141" s="88">
        <v>25140000000</v>
      </c>
      <c r="O141" s="88">
        <v>-8.8897628999999991</v>
      </c>
      <c r="Q141" s="6">
        <f t="shared" si="40"/>
        <v>25.72</v>
      </c>
      <c r="R141" s="6">
        <f t="shared" si="41"/>
        <v>-8.9894532999999992</v>
      </c>
      <c r="S141" s="44">
        <f t="shared" si="42"/>
        <v>-8.9860305999999994</v>
      </c>
      <c r="T141" s="44">
        <f t="shared" si="43"/>
        <v>-9.0572481000000007</v>
      </c>
      <c r="U141" s="44">
        <f t="shared" si="44"/>
        <v>-9.2702159999999996</v>
      </c>
      <c r="V141" s="44">
        <f t="shared" si="45"/>
        <v>-9.5929383999999995</v>
      </c>
      <c r="W141" s="44">
        <f t="shared" si="46"/>
        <v>-10.143219999999999</v>
      </c>
      <c r="X141" s="44">
        <f t="shared" si="47"/>
        <v>0</v>
      </c>
    </row>
    <row r="142" spans="2:24" x14ac:dyDescent="0.25">
      <c r="B142" s="88">
        <v>25285000000</v>
      </c>
      <c r="C142" s="88">
        <v>-8.0990485999999997</v>
      </c>
      <c r="E142" s="6">
        <f t="shared" si="32"/>
        <v>25.864999999999998</v>
      </c>
      <c r="F142" s="6">
        <f t="shared" si="33"/>
        <v>-8.2440099999999994</v>
      </c>
      <c r="G142" s="44">
        <f t="shared" si="34"/>
        <v>-8.3171434000000009</v>
      </c>
      <c r="H142" s="44">
        <f t="shared" si="35"/>
        <v>-8.4853096000000008</v>
      </c>
      <c r="I142" s="44">
        <f t="shared" si="36"/>
        <v>-8.7396077999999999</v>
      </c>
      <c r="J142" s="44">
        <f t="shared" si="37"/>
        <v>-9.1575594000000002</v>
      </c>
      <c r="K142" s="44">
        <f t="shared" si="38"/>
        <v>-9.8920888999999992</v>
      </c>
      <c r="L142" s="44">
        <f t="shared" si="39"/>
        <v>0</v>
      </c>
      <c r="N142" s="88">
        <v>25285000000</v>
      </c>
      <c r="O142" s="88">
        <v>-8.9190044000000004</v>
      </c>
      <c r="Q142" s="6">
        <f t="shared" si="40"/>
        <v>25.864999999999998</v>
      </c>
      <c r="R142" s="6">
        <f t="shared" si="41"/>
        <v>-9.0094252000000008</v>
      </c>
      <c r="S142" s="44">
        <f t="shared" si="42"/>
        <v>-8.9694909999999997</v>
      </c>
      <c r="T142" s="44">
        <f t="shared" si="43"/>
        <v>-9.0687894999999994</v>
      </c>
      <c r="U142" s="44">
        <f t="shared" si="44"/>
        <v>-9.2457819000000008</v>
      </c>
      <c r="V142" s="44">
        <f t="shared" si="45"/>
        <v>-9.6333503999999994</v>
      </c>
      <c r="W142" s="44">
        <f t="shared" si="46"/>
        <v>-10.281126</v>
      </c>
      <c r="X142" s="44">
        <f t="shared" si="47"/>
        <v>0</v>
      </c>
    </row>
    <row r="143" spans="2:24" x14ac:dyDescent="0.25">
      <c r="B143" s="88">
        <v>25430000000</v>
      </c>
      <c r="C143" s="88">
        <v>-8.1295061000000004</v>
      </c>
      <c r="E143" s="6">
        <f t="shared" si="32"/>
        <v>26.01</v>
      </c>
      <c r="F143" s="6">
        <f t="shared" si="33"/>
        <v>-8.2936878000000007</v>
      </c>
      <c r="G143" s="44">
        <f t="shared" si="34"/>
        <v>-8.3969211999999995</v>
      </c>
      <c r="H143" s="44">
        <f t="shared" si="35"/>
        <v>-8.5606355999999995</v>
      </c>
      <c r="I143" s="44">
        <f t="shared" si="36"/>
        <v>-8.8003101000000008</v>
      </c>
      <c r="J143" s="44">
        <f t="shared" si="37"/>
        <v>-9.2330751000000006</v>
      </c>
      <c r="K143" s="44">
        <f t="shared" si="38"/>
        <v>-9.9252520000000004</v>
      </c>
      <c r="L143" s="44">
        <f t="shared" si="39"/>
        <v>0</v>
      </c>
      <c r="N143" s="88">
        <v>25430000000</v>
      </c>
      <c r="O143" s="88">
        <v>-8.9395656999999993</v>
      </c>
      <c r="Q143" s="6">
        <f t="shared" si="40"/>
        <v>26.01</v>
      </c>
      <c r="R143" s="6">
        <f t="shared" si="41"/>
        <v>-9.0128269000000003</v>
      </c>
      <c r="S143" s="44">
        <f t="shared" si="42"/>
        <v>-9.0679312000000003</v>
      </c>
      <c r="T143" s="44">
        <f t="shared" si="43"/>
        <v>-9.1611899999999995</v>
      </c>
      <c r="U143" s="44">
        <f t="shared" si="44"/>
        <v>-9.3853092</v>
      </c>
      <c r="V143" s="44">
        <f t="shared" si="45"/>
        <v>-9.7744607999999999</v>
      </c>
      <c r="W143" s="44">
        <f t="shared" si="46"/>
        <v>-10.439054</v>
      </c>
      <c r="X143" s="44">
        <f t="shared" si="47"/>
        <v>0</v>
      </c>
    </row>
    <row r="144" spans="2:24" x14ac:dyDescent="0.25">
      <c r="B144" s="88">
        <v>25575000000</v>
      </c>
      <c r="C144" s="88">
        <v>-8.1599388000000008</v>
      </c>
      <c r="E144" s="6">
        <f t="shared" si="32"/>
        <v>26.155000000000001</v>
      </c>
      <c r="F144" s="6">
        <f t="shared" si="33"/>
        <v>-8.3386210999999992</v>
      </c>
      <c r="G144" s="44">
        <f t="shared" si="34"/>
        <v>-8.3960886000000006</v>
      </c>
      <c r="H144" s="44">
        <f t="shared" si="35"/>
        <v>-8.5422057999999996</v>
      </c>
      <c r="I144" s="44">
        <f t="shared" si="36"/>
        <v>-8.8210286999999994</v>
      </c>
      <c r="J144" s="44">
        <f t="shared" si="37"/>
        <v>-9.2420483000000004</v>
      </c>
      <c r="K144" s="44">
        <f t="shared" si="38"/>
        <v>-9.9919291000000001</v>
      </c>
      <c r="L144" s="44">
        <f t="shared" si="39"/>
        <v>0</v>
      </c>
      <c r="N144" s="88">
        <v>25575000000</v>
      </c>
      <c r="O144" s="88">
        <v>-8.9632263000000005</v>
      </c>
      <c r="Q144" s="6">
        <f t="shared" si="40"/>
        <v>26.155000000000001</v>
      </c>
      <c r="R144" s="6">
        <f t="shared" si="41"/>
        <v>-9.0262957000000004</v>
      </c>
      <c r="S144" s="44">
        <f t="shared" si="42"/>
        <v>-9.0554732999999992</v>
      </c>
      <c r="T144" s="44">
        <f t="shared" si="43"/>
        <v>-9.1776514000000002</v>
      </c>
      <c r="U144" s="44">
        <f t="shared" si="44"/>
        <v>-9.3772116000000008</v>
      </c>
      <c r="V144" s="44">
        <f t="shared" si="45"/>
        <v>-9.7469654000000006</v>
      </c>
      <c r="W144" s="44">
        <f t="shared" si="46"/>
        <v>-10.379002</v>
      </c>
      <c r="X144" s="44">
        <f t="shared" si="47"/>
        <v>0</v>
      </c>
    </row>
    <row r="145" spans="2:24" x14ac:dyDescent="0.25">
      <c r="B145" s="88">
        <v>25720000000</v>
      </c>
      <c r="C145" s="88">
        <v>-8.2043371</v>
      </c>
      <c r="E145" s="6">
        <f t="shared" si="32"/>
        <v>26.3</v>
      </c>
      <c r="F145" s="6">
        <f t="shared" si="33"/>
        <v>-8.3899755000000003</v>
      </c>
      <c r="G145" s="44">
        <f t="shared" si="34"/>
        <v>-8.4563570000000006</v>
      </c>
      <c r="H145" s="44">
        <f t="shared" si="35"/>
        <v>-8.6042509000000003</v>
      </c>
      <c r="I145" s="44">
        <f t="shared" si="36"/>
        <v>-8.8307456999999996</v>
      </c>
      <c r="J145" s="44">
        <f t="shared" si="37"/>
        <v>-9.2466773999999994</v>
      </c>
      <c r="K145" s="44">
        <f t="shared" si="38"/>
        <v>-9.8959322000000007</v>
      </c>
      <c r="L145" s="44">
        <f t="shared" si="39"/>
        <v>0</v>
      </c>
      <c r="N145" s="88">
        <v>25720000000</v>
      </c>
      <c r="O145" s="88">
        <v>-8.9894532999999992</v>
      </c>
      <c r="Q145" s="6">
        <f t="shared" si="40"/>
        <v>26.3</v>
      </c>
      <c r="R145" s="6">
        <f t="shared" si="41"/>
        <v>-9.0450163000000003</v>
      </c>
      <c r="S145" s="44">
        <f t="shared" si="42"/>
        <v>-9.0461425999999996</v>
      </c>
      <c r="T145" s="44">
        <f t="shared" si="43"/>
        <v>-9.1422167000000005</v>
      </c>
      <c r="U145" s="44">
        <f t="shared" si="44"/>
        <v>-9.3762273999999994</v>
      </c>
      <c r="V145" s="44">
        <f t="shared" si="45"/>
        <v>-9.7649450000000009</v>
      </c>
      <c r="W145" s="44">
        <f t="shared" si="46"/>
        <v>-10.501249</v>
      </c>
      <c r="X145" s="44">
        <f t="shared" si="47"/>
        <v>0</v>
      </c>
    </row>
    <row r="146" spans="2:24" x14ac:dyDescent="0.25">
      <c r="B146" s="88">
        <v>25865000000</v>
      </c>
      <c r="C146" s="88">
        <v>-8.2440099999999994</v>
      </c>
      <c r="E146" s="6">
        <f t="shared" si="32"/>
        <v>26.445</v>
      </c>
      <c r="F146" s="6">
        <f t="shared" si="33"/>
        <v>-8.4336699999999993</v>
      </c>
      <c r="G146" s="44">
        <f t="shared" si="34"/>
        <v>-8.5072040999999992</v>
      </c>
      <c r="H146" s="44">
        <f t="shared" si="35"/>
        <v>-8.6593485000000001</v>
      </c>
      <c r="I146" s="44">
        <f t="shared" si="36"/>
        <v>-8.9196348000000008</v>
      </c>
      <c r="J146" s="44">
        <f t="shared" si="37"/>
        <v>-9.3650178999999998</v>
      </c>
      <c r="K146" s="44">
        <f t="shared" si="38"/>
        <v>-10.066007000000001</v>
      </c>
      <c r="L146" s="44">
        <f t="shared" si="39"/>
        <v>0</v>
      </c>
      <c r="N146" s="88">
        <v>25865000000</v>
      </c>
      <c r="O146" s="88">
        <v>-9.0094252000000008</v>
      </c>
      <c r="Q146" s="6">
        <f t="shared" si="40"/>
        <v>26.445</v>
      </c>
      <c r="R146" s="6">
        <f t="shared" si="41"/>
        <v>-9.0509538999999997</v>
      </c>
      <c r="S146" s="44">
        <f t="shared" si="42"/>
        <v>-9.0426330999999998</v>
      </c>
      <c r="T146" s="44">
        <f t="shared" si="43"/>
        <v>-9.1567153999999995</v>
      </c>
      <c r="U146" s="44">
        <f t="shared" si="44"/>
        <v>-9.3795403999999998</v>
      </c>
      <c r="V146" s="44">
        <f t="shared" si="45"/>
        <v>-9.7639064999999992</v>
      </c>
      <c r="W146" s="44">
        <f t="shared" si="46"/>
        <v>-10.430713000000001</v>
      </c>
      <c r="X146" s="44">
        <f t="shared" si="47"/>
        <v>0</v>
      </c>
    </row>
    <row r="147" spans="2:24" x14ac:dyDescent="0.25">
      <c r="B147" s="88">
        <v>26010000000</v>
      </c>
      <c r="C147" s="88">
        <v>-8.2936878000000007</v>
      </c>
      <c r="E147" s="6">
        <f t="shared" si="32"/>
        <v>26.59</v>
      </c>
      <c r="F147" s="6">
        <f t="shared" si="33"/>
        <v>-8.4737033999999998</v>
      </c>
      <c r="G147" s="44">
        <f t="shared" si="34"/>
        <v>-8.6032667000000007</v>
      </c>
      <c r="H147" s="44">
        <f t="shared" si="35"/>
        <v>-8.7573708999999997</v>
      </c>
      <c r="I147" s="44">
        <f t="shared" si="36"/>
        <v>-9.0341357999999996</v>
      </c>
      <c r="J147" s="44">
        <f t="shared" si="37"/>
        <v>-9.4500665999999995</v>
      </c>
      <c r="K147" s="44">
        <f t="shared" si="38"/>
        <v>-10.135543</v>
      </c>
      <c r="L147" s="44">
        <f t="shared" si="39"/>
        <v>0</v>
      </c>
      <c r="N147" s="88">
        <v>26010000000</v>
      </c>
      <c r="O147" s="88">
        <v>-9.0128269000000003</v>
      </c>
      <c r="Q147" s="6">
        <f t="shared" si="40"/>
        <v>26.59</v>
      </c>
      <c r="R147" s="6">
        <f t="shared" si="41"/>
        <v>-9.0529651999999992</v>
      </c>
      <c r="S147" s="44">
        <f t="shared" si="42"/>
        <v>-9.1086206000000001</v>
      </c>
      <c r="T147" s="44">
        <f t="shared" si="43"/>
        <v>-9.2253036000000002</v>
      </c>
      <c r="U147" s="44">
        <f t="shared" si="44"/>
        <v>-9.4801339999999996</v>
      </c>
      <c r="V147" s="44">
        <f t="shared" si="45"/>
        <v>-9.8887730000000005</v>
      </c>
      <c r="W147" s="44">
        <f t="shared" si="46"/>
        <v>-10.590309</v>
      </c>
      <c r="X147" s="44">
        <f t="shared" si="47"/>
        <v>0</v>
      </c>
    </row>
    <row r="148" spans="2:24" x14ac:dyDescent="0.25">
      <c r="B148" s="88">
        <v>26155000000</v>
      </c>
      <c r="C148" s="88">
        <v>-8.3386210999999992</v>
      </c>
      <c r="E148" s="6">
        <f t="shared" si="32"/>
        <v>26.734999999999999</v>
      </c>
      <c r="F148" s="6">
        <f t="shared" si="33"/>
        <v>-8.5085011000000002</v>
      </c>
      <c r="G148" s="44">
        <f t="shared" si="34"/>
        <v>-8.6020173999999994</v>
      </c>
      <c r="H148" s="44">
        <f t="shared" si="35"/>
        <v>-8.7759456999999994</v>
      </c>
      <c r="I148" s="44">
        <f t="shared" si="36"/>
        <v>-9.0437154999999994</v>
      </c>
      <c r="J148" s="44">
        <f t="shared" si="37"/>
        <v>-9.4330739999999995</v>
      </c>
      <c r="K148" s="44">
        <f t="shared" si="38"/>
        <v>-10.149509999999999</v>
      </c>
      <c r="L148" s="44">
        <f t="shared" si="39"/>
        <v>0</v>
      </c>
      <c r="N148" s="88">
        <v>26155000000</v>
      </c>
      <c r="O148" s="88">
        <v>-9.0262957000000004</v>
      </c>
      <c r="Q148" s="6">
        <f t="shared" si="40"/>
        <v>26.734999999999999</v>
      </c>
      <c r="R148" s="6">
        <f t="shared" si="41"/>
        <v>-9.0610465999999992</v>
      </c>
      <c r="S148" s="44">
        <f t="shared" si="42"/>
        <v>-9.0964117000000009</v>
      </c>
      <c r="T148" s="44">
        <f t="shared" si="43"/>
        <v>-9.2129764999999999</v>
      </c>
      <c r="U148" s="44">
        <f t="shared" si="44"/>
        <v>-9.4440498000000002</v>
      </c>
      <c r="V148" s="44">
        <f t="shared" si="45"/>
        <v>-9.8166484999999994</v>
      </c>
      <c r="W148" s="44">
        <f t="shared" si="46"/>
        <v>-10.453753000000001</v>
      </c>
      <c r="X148" s="44">
        <f t="shared" si="47"/>
        <v>0</v>
      </c>
    </row>
    <row r="149" spans="2:24" x14ac:dyDescent="0.25">
      <c r="B149" s="88">
        <v>26300000000</v>
      </c>
      <c r="C149" s="88">
        <v>-8.3899755000000003</v>
      </c>
      <c r="E149" s="6">
        <f t="shared" si="32"/>
        <v>26.88</v>
      </c>
      <c r="F149" s="6">
        <f t="shared" si="33"/>
        <v>-8.5345782999999997</v>
      </c>
      <c r="G149" s="44">
        <f t="shared" si="34"/>
        <v>-8.6304522000000006</v>
      </c>
      <c r="H149" s="44">
        <f t="shared" si="35"/>
        <v>-8.7728795999999996</v>
      </c>
      <c r="I149" s="44">
        <f t="shared" si="36"/>
        <v>-9.0454311000000001</v>
      </c>
      <c r="J149" s="44">
        <f t="shared" si="37"/>
        <v>-9.4544753999999998</v>
      </c>
      <c r="K149" s="44">
        <f t="shared" si="38"/>
        <v>-10.128738999999999</v>
      </c>
      <c r="L149" s="44">
        <f t="shared" si="39"/>
        <v>0</v>
      </c>
      <c r="N149" s="88">
        <v>26300000000</v>
      </c>
      <c r="O149" s="88">
        <v>-9.0450163000000003</v>
      </c>
      <c r="Q149" s="6">
        <f t="shared" si="40"/>
        <v>26.88</v>
      </c>
      <c r="R149" s="6">
        <f t="shared" si="41"/>
        <v>-9.0596312999999995</v>
      </c>
      <c r="S149" s="44">
        <f t="shared" si="42"/>
        <v>-9.0953473999999996</v>
      </c>
      <c r="T149" s="44">
        <f t="shared" si="43"/>
        <v>-9.2560977999999992</v>
      </c>
      <c r="U149" s="44">
        <f t="shared" si="44"/>
        <v>-9.5114908000000007</v>
      </c>
      <c r="V149" s="44">
        <f t="shared" si="45"/>
        <v>-9.9219942000000003</v>
      </c>
      <c r="W149" s="44">
        <f t="shared" si="46"/>
        <v>-10.665321</v>
      </c>
      <c r="X149" s="44">
        <f t="shared" si="47"/>
        <v>0</v>
      </c>
    </row>
    <row r="150" spans="2:24" x14ac:dyDescent="0.25">
      <c r="B150" s="88">
        <v>26445000000</v>
      </c>
      <c r="C150" s="88">
        <v>-8.4336699999999993</v>
      </c>
      <c r="E150" s="6">
        <f t="shared" si="32"/>
        <v>27.024999999999999</v>
      </c>
      <c r="F150" s="6">
        <f t="shared" si="33"/>
        <v>-8.5454664000000005</v>
      </c>
      <c r="G150" s="44">
        <f t="shared" si="34"/>
        <v>-8.6189833</v>
      </c>
      <c r="H150" s="44">
        <f t="shared" si="35"/>
        <v>-8.7891264000000007</v>
      </c>
      <c r="I150" s="44">
        <f t="shared" si="36"/>
        <v>-9.0231466000000005</v>
      </c>
      <c r="J150" s="44">
        <f t="shared" si="37"/>
        <v>-9.4279422999999998</v>
      </c>
      <c r="K150" s="44">
        <f t="shared" si="38"/>
        <v>-10.099306</v>
      </c>
      <c r="L150" s="44">
        <f t="shared" si="39"/>
        <v>0</v>
      </c>
      <c r="N150" s="88">
        <v>26445000000</v>
      </c>
      <c r="O150" s="88">
        <v>-9.0509538999999997</v>
      </c>
      <c r="Q150" s="6">
        <f t="shared" si="40"/>
        <v>27.024999999999999</v>
      </c>
      <c r="R150" s="6">
        <f t="shared" si="41"/>
        <v>-9.0541152999999994</v>
      </c>
      <c r="S150" s="44">
        <f t="shared" si="42"/>
        <v>-9.0862607999999998</v>
      </c>
      <c r="T150" s="44">
        <f t="shared" si="43"/>
        <v>-9.2360878</v>
      </c>
      <c r="U150" s="44">
        <f t="shared" si="44"/>
        <v>-9.4531059000000006</v>
      </c>
      <c r="V150" s="44">
        <f t="shared" si="45"/>
        <v>-9.8677893000000001</v>
      </c>
      <c r="W150" s="44">
        <f t="shared" si="46"/>
        <v>-10.509356</v>
      </c>
      <c r="X150" s="44">
        <f t="shared" si="47"/>
        <v>0</v>
      </c>
    </row>
    <row r="151" spans="2:24" x14ac:dyDescent="0.25">
      <c r="B151" s="88">
        <v>26590000000</v>
      </c>
      <c r="C151" s="88">
        <v>-8.4737033999999998</v>
      </c>
      <c r="E151" s="6">
        <f t="shared" si="32"/>
        <v>27.17</v>
      </c>
      <c r="F151" s="6">
        <f t="shared" si="33"/>
        <v>-8.5501050999999997</v>
      </c>
      <c r="G151" s="44">
        <f t="shared" si="34"/>
        <v>-8.6318502000000006</v>
      </c>
      <c r="H151" s="44">
        <f t="shared" si="35"/>
        <v>-8.8207492999999992</v>
      </c>
      <c r="I151" s="44">
        <f t="shared" si="36"/>
        <v>-9.0590582000000008</v>
      </c>
      <c r="J151" s="44">
        <f t="shared" si="37"/>
        <v>-9.4396266999999998</v>
      </c>
      <c r="K151" s="44">
        <f t="shared" si="38"/>
        <v>-10.127233</v>
      </c>
      <c r="L151" s="44">
        <f t="shared" si="39"/>
        <v>0</v>
      </c>
      <c r="N151" s="88">
        <v>26590000000</v>
      </c>
      <c r="O151" s="88">
        <v>-9.0529651999999992</v>
      </c>
      <c r="Q151" s="6">
        <f t="shared" si="40"/>
        <v>27.17</v>
      </c>
      <c r="R151" s="6">
        <f t="shared" si="41"/>
        <v>-9.0472049999999999</v>
      </c>
      <c r="S151" s="44">
        <f t="shared" si="42"/>
        <v>-9.1114168000000006</v>
      </c>
      <c r="T151" s="44">
        <f t="shared" si="43"/>
        <v>-9.2521819999999995</v>
      </c>
      <c r="U151" s="44">
        <f t="shared" si="44"/>
        <v>-9.4844407999999998</v>
      </c>
      <c r="V151" s="44">
        <f t="shared" si="45"/>
        <v>-9.8972034000000004</v>
      </c>
      <c r="W151" s="44">
        <f t="shared" si="46"/>
        <v>-10.492806</v>
      </c>
      <c r="X151" s="44">
        <f t="shared" si="47"/>
        <v>0</v>
      </c>
    </row>
    <row r="152" spans="2:24" x14ac:dyDescent="0.25">
      <c r="B152" s="88">
        <v>26735000000</v>
      </c>
      <c r="C152" s="88">
        <v>-8.5085011000000002</v>
      </c>
      <c r="E152" s="6">
        <f t="shared" si="32"/>
        <v>27.315000000000001</v>
      </c>
      <c r="F152" s="6">
        <f t="shared" si="33"/>
        <v>-8.5589046</v>
      </c>
      <c r="G152" s="44">
        <f t="shared" si="34"/>
        <v>-8.6693534999999997</v>
      </c>
      <c r="H152" s="44">
        <f t="shared" si="35"/>
        <v>-8.8097171999999997</v>
      </c>
      <c r="I152" s="44">
        <f t="shared" si="36"/>
        <v>-9.0701503999999993</v>
      </c>
      <c r="J152" s="44">
        <f t="shared" si="37"/>
        <v>-9.4730405999999991</v>
      </c>
      <c r="K152" s="44">
        <f t="shared" si="38"/>
        <v>-10.121931999999999</v>
      </c>
      <c r="L152" s="44">
        <f t="shared" si="39"/>
        <v>0</v>
      </c>
      <c r="N152" s="88">
        <v>26735000000</v>
      </c>
      <c r="O152" s="88">
        <v>-9.0610465999999992</v>
      </c>
      <c r="Q152" s="6">
        <f t="shared" si="40"/>
        <v>27.315000000000001</v>
      </c>
      <c r="R152" s="6">
        <f t="shared" si="41"/>
        <v>-9.0420169999999995</v>
      </c>
      <c r="S152" s="44">
        <f t="shared" si="42"/>
        <v>-9.1096745000000006</v>
      </c>
      <c r="T152" s="44">
        <f t="shared" si="43"/>
        <v>-9.2635298000000006</v>
      </c>
      <c r="U152" s="44">
        <f t="shared" si="44"/>
        <v>-9.5094414</v>
      </c>
      <c r="V152" s="44">
        <f t="shared" si="45"/>
        <v>-9.9399548000000006</v>
      </c>
      <c r="W152" s="44">
        <f t="shared" si="46"/>
        <v>-10.640617000000001</v>
      </c>
      <c r="X152" s="44">
        <f t="shared" si="47"/>
        <v>0</v>
      </c>
    </row>
    <row r="153" spans="2:24" x14ac:dyDescent="0.25">
      <c r="B153" s="88">
        <v>26880000000</v>
      </c>
      <c r="C153" s="88">
        <v>-8.5345782999999997</v>
      </c>
      <c r="E153" s="6">
        <f t="shared" si="32"/>
        <v>27.46</v>
      </c>
      <c r="F153" s="6">
        <f t="shared" si="33"/>
        <v>-8.5628613999999992</v>
      </c>
      <c r="G153" s="44">
        <f t="shared" si="34"/>
        <v>-8.6494578999999998</v>
      </c>
      <c r="H153" s="44">
        <f t="shared" si="35"/>
        <v>-8.7861176000000007</v>
      </c>
      <c r="I153" s="44">
        <f t="shared" si="36"/>
        <v>-9.0436831000000009</v>
      </c>
      <c r="J153" s="44">
        <f t="shared" si="37"/>
        <v>-9.4558505999999998</v>
      </c>
      <c r="K153" s="44">
        <f t="shared" si="38"/>
        <v>-10.083218</v>
      </c>
      <c r="L153" s="44">
        <f t="shared" si="39"/>
        <v>0</v>
      </c>
      <c r="N153" s="88">
        <v>26880000000</v>
      </c>
      <c r="O153" s="88">
        <v>-9.0596312999999995</v>
      </c>
      <c r="Q153" s="6">
        <f t="shared" si="40"/>
        <v>27.46</v>
      </c>
      <c r="R153" s="6">
        <f t="shared" si="41"/>
        <v>-9.0411929999999998</v>
      </c>
      <c r="S153" s="44">
        <f t="shared" si="42"/>
        <v>-9.1014519000000007</v>
      </c>
      <c r="T153" s="44">
        <f t="shared" si="43"/>
        <v>-9.2580261000000004</v>
      </c>
      <c r="U153" s="44">
        <f t="shared" si="44"/>
        <v>-9.4876527999999993</v>
      </c>
      <c r="V153" s="44">
        <f t="shared" si="45"/>
        <v>-9.8520421999999996</v>
      </c>
      <c r="W153" s="44">
        <f t="shared" si="46"/>
        <v>-10.439259</v>
      </c>
      <c r="X153" s="44">
        <f t="shared" si="47"/>
        <v>0</v>
      </c>
    </row>
    <row r="154" spans="2:24" x14ac:dyDescent="0.25">
      <c r="B154" s="88">
        <v>27025000000</v>
      </c>
      <c r="C154" s="88">
        <v>-8.5454664000000005</v>
      </c>
      <c r="E154" s="6">
        <f t="shared" si="32"/>
        <v>27.605</v>
      </c>
      <c r="F154" s="6">
        <f t="shared" si="33"/>
        <v>-8.5625677000000007</v>
      </c>
      <c r="G154" s="44">
        <f t="shared" si="34"/>
        <v>-8.6435881000000006</v>
      </c>
      <c r="H154" s="44">
        <f t="shared" si="35"/>
        <v>-8.7922791999999994</v>
      </c>
      <c r="I154" s="44">
        <f t="shared" si="36"/>
        <v>-9.0218468000000005</v>
      </c>
      <c r="J154" s="44">
        <f t="shared" si="37"/>
        <v>-9.4403810999999997</v>
      </c>
      <c r="K154" s="44">
        <f t="shared" si="38"/>
        <v>-10.072466</v>
      </c>
      <c r="L154" s="44">
        <f t="shared" si="39"/>
        <v>0</v>
      </c>
      <c r="N154" s="88">
        <v>27025000000</v>
      </c>
      <c r="O154" s="88">
        <v>-9.0541152999999994</v>
      </c>
      <c r="Q154" s="6">
        <f t="shared" si="40"/>
        <v>27.605</v>
      </c>
      <c r="R154" s="6">
        <f t="shared" si="41"/>
        <v>-9.0410280000000007</v>
      </c>
      <c r="S154" s="44">
        <f t="shared" si="42"/>
        <v>-9.0973454</v>
      </c>
      <c r="T154" s="44">
        <f t="shared" si="43"/>
        <v>-9.2224196999999997</v>
      </c>
      <c r="U154" s="44">
        <f t="shared" si="44"/>
        <v>-9.4484996999999993</v>
      </c>
      <c r="V154" s="44">
        <f t="shared" si="45"/>
        <v>-9.8107346999999994</v>
      </c>
      <c r="W154" s="44">
        <f t="shared" si="46"/>
        <v>-10.427911</v>
      </c>
      <c r="X154" s="44">
        <f t="shared" si="47"/>
        <v>0</v>
      </c>
    </row>
    <row r="155" spans="2:24" x14ac:dyDescent="0.25">
      <c r="B155" s="88">
        <v>27170000000</v>
      </c>
      <c r="C155" s="88">
        <v>-8.5501050999999997</v>
      </c>
      <c r="E155" s="6">
        <f t="shared" si="32"/>
        <v>27.75</v>
      </c>
      <c r="F155" s="6">
        <f t="shared" si="33"/>
        <v>-8.5523720000000001</v>
      </c>
      <c r="G155" s="44">
        <f t="shared" si="34"/>
        <v>-8.6466273999999999</v>
      </c>
      <c r="H155" s="44">
        <f t="shared" si="35"/>
        <v>-8.8102140000000002</v>
      </c>
      <c r="I155" s="44">
        <f t="shared" si="36"/>
        <v>-9.0786791000000004</v>
      </c>
      <c r="J155" s="44">
        <f t="shared" si="37"/>
        <v>-9.4811335000000003</v>
      </c>
      <c r="K155" s="44">
        <f t="shared" si="38"/>
        <v>-10.132846000000001</v>
      </c>
      <c r="L155" s="44">
        <f t="shared" si="39"/>
        <v>0</v>
      </c>
      <c r="N155" s="88">
        <v>27170000000</v>
      </c>
      <c r="O155" s="88">
        <v>-9.0472049999999999</v>
      </c>
      <c r="Q155" s="6">
        <f t="shared" si="40"/>
        <v>27.75</v>
      </c>
      <c r="R155" s="6">
        <f t="shared" si="41"/>
        <v>-9.0305146999999995</v>
      </c>
      <c r="S155" s="44">
        <f t="shared" si="42"/>
        <v>-9.1098557000000007</v>
      </c>
      <c r="T155" s="44">
        <f t="shared" si="43"/>
        <v>-9.2628269000000003</v>
      </c>
      <c r="U155" s="44">
        <f t="shared" si="44"/>
        <v>-9.5032271999999995</v>
      </c>
      <c r="V155" s="44">
        <f t="shared" si="45"/>
        <v>-9.8983840999999995</v>
      </c>
      <c r="W155" s="44">
        <f t="shared" si="46"/>
        <v>-10.561878</v>
      </c>
      <c r="X155" s="44">
        <f t="shared" si="47"/>
        <v>0</v>
      </c>
    </row>
    <row r="156" spans="2:24" x14ac:dyDescent="0.25">
      <c r="B156" s="88">
        <v>27315000000</v>
      </c>
      <c r="C156" s="88">
        <v>-8.5589046</v>
      </c>
      <c r="E156" s="6">
        <f t="shared" si="32"/>
        <v>27.895</v>
      </c>
      <c r="F156" s="6">
        <f t="shared" si="33"/>
        <v>-8.5445069999999994</v>
      </c>
      <c r="G156" s="44">
        <f t="shared" si="34"/>
        <v>-8.6366434000000005</v>
      </c>
      <c r="H156" s="44">
        <f t="shared" si="35"/>
        <v>-8.7864407999999994</v>
      </c>
      <c r="I156" s="44">
        <f t="shared" si="36"/>
        <v>-9.0381421999999993</v>
      </c>
      <c r="J156" s="44">
        <f t="shared" si="37"/>
        <v>-9.4123181999999996</v>
      </c>
      <c r="K156" s="44">
        <f t="shared" si="38"/>
        <v>-10.043034</v>
      </c>
      <c r="L156" s="44">
        <f t="shared" si="39"/>
        <v>0</v>
      </c>
      <c r="N156" s="88">
        <v>27315000000</v>
      </c>
      <c r="O156" s="88">
        <v>-9.0420169999999995</v>
      </c>
      <c r="Q156" s="6">
        <f t="shared" si="40"/>
        <v>27.895</v>
      </c>
      <c r="R156" s="6">
        <f t="shared" si="41"/>
        <v>-9.0280141999999994</v>
      </c>
      <c r="S156" s="44">
        <f t="shared" si="42"/>
        <v>-9.0614957999999994</v>
      </c>
      <c r="T156" s="44">
        <f t="shared" si="43"/>
        <v>-9.231636</v>
      </c>
      <c r="U156" s="44">
        <f t="shared" si="44"/>
        <v>-9.4533214999999995</v>
      </c>
      <c r="V156" s="44">
        <f t="shared" si="45"/>
        <v>-9.8052434999999996</v>
      </c>
      <c r="W156" s="44">
        <f t="shared" si="46"/>
        <v>-10.402308</v>
      </c>
      <c r="X156" s="44">
        <f t="shared" si="47"/>
        <v>0</v>
      </c>
    </row>
    <row r="157" spans="2:24" x14ac:dyDescent="0.25">
      <c r="B157" s="88">
        <v>27460000000</v>
      </c>
      <c r="C157" s="88">
        <v>-8.5628613999999992</v>
      </c>
      <c r="E157" s="6">
        <f t="shared" si="32"/>
        <v>28.04</v>
      </c>
      <c r="F157" s="6">
        <f t="shared" si="33"/>
        <v>-8.5307826999999996</v>
      </c>
      <c r="G157" s="44">
        <f t="shared" si="34"/>
        <v>-8.6051625999999999</v>
      </c>
      <c r="H157" s="44">
        <f t="shared" si="35"/>
        <v>-8.7344674999999992</v>
      </c>
      <c r="I157" s="44">
        <f t="shared" si="36"/>
        <v>-8.9811067999999992</v>
      </c>
      <c r="J157" s="44">
        <f t="shared" si="37"/>
        <v>-9.3582973000000003</v>
      </c>
      <c r="K157" s="44">
        <f t="shared" si="38"/>
        <v>-9.9981975999999992</v>
      </c>
      <c r="L157" s="44">
        <f t="shared" si="39"/>
        <v>0</v>
      </c>
      <c r="N157" s="88">
        <v>27460000000</v>
      </c>
      <c r="O157" s="88">
        <v>-9.0411929999999998</v>
      </c>
      <c r="Q157" s="6">
        <f t="shared" si="40"/>
        <v>28.04</v>
      </c>
      <c r="R157" s="6">
        <f t="shared" si="41"/>
        <v>-9.0216168999999997</v>
      </c>
      <c r="S157" s="44">
        <f t="shared" si="42"/>
        <v>-9.0790234000000005</v>
      </c>
      <c r="T157" s="44">
        <f t="shared" si="43"/>
        <v>-9.1992016000000003</v>
      </c>
      <c r="U157" s="44">
        <f t="shared" si="44"/>
        <v>-9.4059258000000003</v>
      </c>
      <c r="V157" s="44">
        <f t="shared" si="45"/>
        <v>-9.7754221000000001</v>
      </c>
      <c r="W157" s="44">
        <f t="shared" si="46"/>
        <v>-10.310497</v>
      </c>
      <c r="X157" s="44">
        <f t="shared" si="47"/>
        <v>0</v>
      </c>
    </row>
    <row r="158" spans="2:24" x14ac:dyDescent="0.25">
      <c r="B158" s="88">
        <v>27605000000</v>
      </c>
      <c r="C158" s="88">
        <v>-8.5625677000000007</v>
      </c>
      <c r="E158" s="6">
        <f t="shared" si="32"/>
        <v>28.184999999999999</v>
      </c>
      <c r="F158" s="6">
        <f t="shared" si="33"/>
        <v>-8.5179223999999998</v>
      </c>
      <c r="G158" s="44">
        <f t="shared" si="34"/>
        <v>-8.6126947000000005</v>
      </c>
      <c r="H158" s="44">
        <f t="shared" si="35"/>
        <v>-8.7404221999999994</v>
      </c>
      <c r="I158" s="44">
        <f t="shared" si="36"/>
        <v>-8.9655714</v>
      </c>
      <c r="J158" s="44">
        <f t="shared" si="37"/>
        <v>-9.3372316000000009</v>
      </c>
      <c r="K158" s="44">
        <f t="shared" si="38"/>
        <v>-9.9350480999999995</v>
      </c>
      <c r="L158" s="44">
        <f t="shared" si="39"/>
        <v>0</v>
      </c>
      <c r="N158" s="88">
        <v>27605000000</v>
      </c>
      <c r="O158" s="88">
        <v>-9.0410280000000007</v>
      </c>
      <c r="Q158" s="6">
        <f t="shared" si="40"/>
        <v>28.184999999999999</v>
      </c>
      <c r="R158" s="6">
        <f t="shared" si="41"/>
        <v>-9.0115584999999996</v>
      </c>
      <c r="S158" s="44">
        <f t="shared" si="42"/>
        <v>-9.0687341999999997</v>
      </c>
      <c r="T158" s="44">
        <f t="shared" si="43"/>
        <v>-9.1921023999999996</v>
      </c>
      <c r="U158" s="44">
        <f t="shared" si="44"/>
        <v>-9.4340352999999997</v>
      </c>
      <c r="V158" s="44">
        <f t="shared" si="45"/>
        <v>-9.8012209000000006</v>
      </c>
      <c r="W158" s="44">
        <f t="shared" si="46"/>
        <v>-10.466586</v>
      </c>
      <c r="X158" s="44">
        <f t="shared" si="47"/>
        <v>0</v>
      </c>
    </row>
    <row r="159" spans="2:24" x14ac:dyDescent="0.25">
      <c r="B159" s="88">
        <v>27750000000</v>
      </c>
      <c r="C159" s="88">
        <v>-8.5523720000000001</v>
      </c>
      <c r="E159" s="6">
        <f t="shared" si="32"/>
        <v>28.33</v>
      </c>
      <c r="F159" s="6">
        <f t="shared" si="33"/>
        <v>-8.5029410999999993</v>
      </c>
      <c r="G159" s="44">
        <f t="shared" si="34"/>
        <v>-8.5830193000000001</v>
      </c>
      <c r="H159" s="44">
        <f t="shared" si="35"/>
        <v>-8.7063036</v>
      </c>
      <c r="I159" s="44">
        <f t="shared" si="36"/>
        <v>-8.9471626000000004</v>
      </c>
      <c r="J159" s="44">
        <f t="shared" si="37"/>
        <v>-9.3379002</v>
      </c>
      <c r="K159" s="44">
        <f t="shared" si="38"/>
        <v>-10.023239999999999</v>
      </c>
      <c r="L159" s="44">
        <f t="shared" si="39"/>
        <v>0</v>
      </c>
      <c r="N159" s="88">
        <v>27750000000</v>
      </c>
      <c r="O159" s="88">
        <v>-9.0305146999999995</v>
      </c>
      <c r="Q159" s="6">
        <f t="shared" si="40"/>
        <v>28.33</v>
      </c>
      <c r="R159" s="6">
        <f t="shared" si="41"/>
        <v>-8.9997234000000006</v>
      </c>
      <c r="S159" s="44">
        <f t="shared" si="42"/>
        <v>-9.0197591999999993</v>
      </c>
      <c r="T159" s="44">
        <f t="shared" si="43"/>
        <v>-9.1413907999999999</v>
      </c>
      <c r="U159" s="44">
        <f t="shared" si="44"/>
        <v>-9.3254746999999991</v>
      </c>
      <c r="V159" s="44">
        <f t="shared" si="45"/>
        <v>-9.6678505000000001</v>
      </c>
      <c r="W159" s="44">
        <f t="shared" si="46"/>
        <v>-10.18045</v>
      </c>
      <c r="X159" s="44">
        <f t="shared" si="47"/>
        <v>0</v>
      </c>
    </row>
    <row r="160" spans="2:24" x14ac:dyDescent="0.25">
      <c r="B160" s="88">
        <v>27895000000</v>
      </c>
      <c r="C160" s="88">
        <v>-8.5445069999999994</v>
      </c>
      <c r="E160" s="6">
        <f t="shared" si="32"/>
        <v>28.475000000000001</v>
      </c>
      <c r="F160" s="6">
        <f t="shared" si="33"/>
        <v>-8.5019884000000001</v>
      </c>
      <c r="G160" s="44">
        <f t="shared" si="34"/>
        <v>-8.5685120000000001</v>
      </c>
      <c r="H160" s="44">
        <f t="shared" si="35"/>
        <v>-8.6959581000000004</v>
      </c>
      <c r="I160" s="44">
        <f t="shared" si="36"/>
        <v>-8.9282769999999996</v>
      </c>
      <c r="J160" s="44">
        <f t="shared" si="37"/>
        <v>-9.2781362999999999</v>
      </c>
      <c r="K160" s="44">
        <f t="shared" si="38"/>
        <v>-9.870101</v>
      </c>
      <c r="L160" s="44">
        <f t="shared" si="39"/>
        <v>0</v>
      </c>
      <c r="N160" s="88">
        <v>27895000000</v>
      </c>
      <c r="O160" s="88">
        <v>-9.0280141999999994</v>
      </c>
      <c r="Q160" s="6">
        <f t="shared" si="40"/>
        <v>28.475000000000001</v>
      </c>
      <c r="R160" s="6">
        <f t="shared" si="41"/>
        <v>-8.9947824000000001</v>
      </c>
      <c r="S160" s="44">
        <f t="shared" si="42"/>
        <v>-9.0186796000000005</v>
      </c>
      <c r="T160" s="44">
        <f t="shared" si="43"/>
        <v>-9.1434268999999997</v>
      </c>
      <c r="U160" s="44">
        <f t="shared" si="44"/>
        <v>-9.3449001000000003</v>
      </c>
      <c r="V160" s="44">
        <f t="shared" si="45"/>
        <v>-9.6937428000000008</v>
      </c>
      <c r="W160" s="44">
        <f t="shared" si="46"/>
        <v>-10.298791</v>
      </c>
      <c r="X160" s="44">
        <f t="shared" si="47"/>
        <v>0</v>
      </c>
    </row>
    <row r="161" spans="2:24" x14ac:dyDescent="0.25">
      <c r="B161" s="88">
        <v>28040000000</v>
      </c>
      <c r="C161" s="88">
        <v>-8.5307826999999996</v>
      </c>
      <c r="E161" s="6">
        <f t="shared" si="32"/>
        <v>28.62</v>
      </c>
      <c r="F161" s="6">
        <f t="shared" si="33"/>
        <v>-8.5002507999999999</v>
      </c>
      <c r="G161" s="44">
        <f t="shared" si="34"/>
        <v>-8.5309676999999997</v>
      </c>
      <c r="H161" s="44">
        <f t="shared" si="35"/>
        <v>-8.6754798999999991</v>
      </c>
      <c r="I161" s="44">
        <f t="shared" si="36"/>
        <v>-8.8890238000000004</v>
      </c>
      <c r="J161" s="44">
        <f t="shared" si="37"/>
        <v>-9.2190971000000008</v>
      </c>
      <c r="K161" s="44">
        <f t="shared" si="38"/>
        <v>-9.7949333000000003</v>
      </c>
      <c r="L161" s="44">
        <f t="shared" si="39"/>
        <v>0</v>
      </c>
      <c r="N161" s="88">
        <v>28040000000</v>
      </c>
      <c r="O161" s="88">
        <v>-9.0216168999999997</v>
      </c>
      <c r="Q161" s="6">
        <f t="shared" si="40"/>
        <v>28.62</v>
      </c>
      <c r="R161" s="6">
        <f t="shared" si="41"/>
        <v>-8.9865092999999998</v>
      </c>
      <c r="S161" s="44">
        <f t="shared" si="42"/>
        <v>-9.0069046000000004</v>
      </c>
      <c r="T161" s="44">
        <f t="shared" si="43"/>
        <v>-9.0980530000000002</v>
      </c>
      <c r="U161" s="44">
        <f t="shared" si="44"/>
        <v>-9.3263531000000004</v>
      </c>
      <c r="V161" s="44">
        <f t="shared" si="45"/>
        <v>-9.6297978999999998</v>
      </c>
      <c r="W161" s="44">
        <f t="shared" si="46"/>
        <v>-10.204808999999999</v>
      </c>
      <c r="X161" s="44">
        <f t="shared" si="47"/>
        <v>0</v>
      </c>
    </row>
    <row r="162" spans="2:24" x14ac:dyDescent="0.25">
      <c r="B162" s="88">
        <v>28185000000</v>
      </c>
      <c r="C162" s="88">
        <v>-8.5179223999999998</v>
      </c>
      <c r="E162" s="6">
        <f t="shared" si="32"/>
        <v>28.765000000000001</v>
      </c>
      <c r="F162" s="6">
        <f t="shared" si="33"/>
        <v>-8.5078917000000001</v>
      </c>
      <c r="G162" s="44">
        <f t="shared" si="34"/>
        <v>-8.5634908999999997</v>
      </c>
      <c r="H162" s="44">
        <f t="shared" si="35"/>
        <v>-8.6977329000000001</v>
      </c>
      <c r="I162" s="44">
        <f t="shared" si="36"/>
        <v>-8.9158878000000001</v>
      </c>
      <c r="J162" s="44">
        <f t="shared" si="37"/>
        <v>-9.2693709999999996</v>
      </c>
      <c r="K162" s="44">
        <f t="shared" si="38"/>
        <v>-9.9034814999999998</v>
      </c>
      <c r="L162" s="44">
        <f t="shared" si="39"/>
        <v>0</v>
      </c>
      <c r="N162" s="88">
        <v>28185000000</v>
      </c>
      <c r="O162" s="88">
        <v>-9.0115584999999996</v>
      </c>
      <c r="Q162" s="6">
        <f t="shared" si="40"/>
        <v>28.765000000000001</v>
      </c>
      <c r="R162" s="6">
        <f t="shared" si="41"/>
        <v>-8.9900465000000001</v>
      </c>
      <c r="S162" s="44">
        <f t="shared" si="42"/>
        <v>-9.0113725999999996</v>
      </c>
      <c r="T162" s="44">
        <f t="shared" si="43"/>
        <v>-9.1148176000000003</v>
      </c>
      <c r="U162" s="44">
        <f t="shared" si="44"/>
        <v>-9.2841024000000001</v>
      </c>
      <c r="V162" s="44">
        <f t="shared" si="45"/>
        <v>-9.6134938999999999</v>
      </c>
      <c r="W162" s="44">
        <f t="shared" si="46"/>
        <v>-10.186795</v>
      </c>
      <c r="X162" s="44">
        <f t="shared" si="47"/>
        <v>0</v>
      </c>
    </row>
    <row r="163" spans="2:24" x14ac:dyDescent="0.25">
      <c r="B163" s="88">
        <v>28330000000</v>
      </c>
      <c r="C163" s="88">
        <v>-8.5029410999999993</v>
      </c>
      <c r="E163" s="6">
        <f t="shared" si="32"/>
        <v>28.91</v>
      </c>
      <c r="F163" s="6">
        <f t="shared" si="33"/>
        <v>-8.5085219999999993</v>
      </c>
      <c r="G163" s="44">
        <f t="shared" si="34"/>
        <v>-8.5800713999999996</v>
      </c>
      <c r="H163" s="44">
        <f t="shared" si="35"/>
        <v>-8.6937704</v>
      </c>
      <c r="I163" s="44">
        <f t="shared" si="36"/>
        <v>-8.9157218999999994</v>
      </c>
      <c r="J163" s="44">
        <f t="shared" si="37"/>
        <v>-9.2342768</v>
      </c>
      <c r="K163" s="44">
        <f t="shared" si="38"/>
        <v>-9.8104420000000001</v>
      </c>
      <c r="L163" s="44">
        <f t="shared" si="39"/>
        <v>0</v>
      </c>
      <c r="N163" s="88">
        <v>28330000000</v>
      </c>
      <c r="O163" s="88">
        <v>-8.9997234000000006</v>
      </c>
      <c r="Q163" s="6">
        <f t="shared" si="40"/>
        <v>28.91</v>
      </c>
      <c r="R163" s="6">
        <f t="shared" si="41"/>
        <v>-8.9980965000000008</v>
      </c>
      <c r="S163" s="44">
        <f t="shared" si="42"/>
        <v>-9.0154838999999996</v>
      </c>
      <c r="T163" s="44">
        <f t="shared" si="43"/>
        <v>-9.1080045999999992</v>
      </c>
      <c r="U163" s="44">
        <f t="shared" si="44"/>
        <v>-9.2440862999999993</v>
      </c>
      <c r="V163" s="44">
        <f t="shared" si="45"/>
        <v>-9.5719442000000008</v>
      </c>
      <c r="W163" s="44">
        <f t="shared" si="46"/>
        <v>-10.107614999999999</v>
      </c>
      <c r="X163" s="44">
        <f t="shared" si="47"/>
        <v>0</v>
      </c>
    </row>
    <row r="164" spans="2:24" x14ac:dyDescent="0.25">
      <c r="B164" s="88">
        <v>28475000000</v>
      </c>
      <c r="C164" s="88">
        <v>-8.5019884000000001</v>
      </c>
      <c r="E164" s="6">
        <f t="shared" si="32"/>
        <v>29.055</v>
      </c>
      <c r="F164" s="6">
        <f t="shared" si="33"/>
        <v>-8.5247097000000007</v>
      </c>
      <c r="G164" s="44">
        <f t="shared" si="34"/>
        <v>-8.5921515999999993</v>
      </c>
      <c r="H164" s="44">
        <f t="shared" si="35"/>
        <v>-8.7044706000000005</v>
      </c>
      <c r="I164" s="44">
        <f t="shared" si="36"/>
        <v>-8.9311503999999999</v>
      </c>
      <c r="J164" s="44">
        <f t="shared" si="37"/>
        <v>-9.2601080000000007</v>
      </c>
      <c r="K164" s="44">
        <f t="shared" si="38"/>
        <v>-9.8512181999999999</v>
      </c>
      <c r="L164" s="44">
        <f t="shared" si="39"/>
        <v>0</v>
      </c>
      <c r="N164" s="88">
        <v>28475000000</v>
      </c>
      <c r="O164" s="88">
        <v>-8.9947824000000001</v>
      </c>
      <c r="Q164" s="6">
        <f t="shared" si="40"/>
        <v>29.055</v>
      </c>
      <c r="R164" s="6">
        <f t="shared" si="41"/>
        <v>-9.0137339000000001</v>
      </c>
      <c r="S164" s="44">
        <f t="shared" si="42"/>
        <v>-9.0378989999999995</v>
      </c>
      <c r="T164" s="44">
        <f t="shared" si="43"/>
        <v>-9.1059608000000001</v>
      </c>
      <c r="U164" s="44">
        <f t="shared" si="44"/>
        <v>-9.2402944999999992</v>
      </c>
      <c r="V164" s="44">
        <f t="shared" si="45"/>
        <v>-9.5533637999999996</v>
      </c>
      <c r="W164" s="44">
        <f t="shared" si="46"/>
        <v>-10.087028999999999</v>
      </c>
      <c r="X164" s="44">
        <f t="shared" si="47"/>
        <v>0</v>
      </c>
    </row>
    <row r="165" spans="2:24" x14ac:dyDescent="0.25">
      <c r="B165" s="88">
        <v>28620000000</v>
      </c>
      <c r="C165" s="88">
        <v>-8.5002507999999999</v>
      </c>
      <c r="E165" s="6">
        <f t="shared" si="32"/>
        <v>29.2</v>
      </c>
      <c r="F165" s="6">
        <f t="shared" si="33"/>
        <v>-8.5411214999999991</v>
      </c>
      <c r="G165" s="44">
        <f t="shared" si="34"/>
        <v>-8.5889845000000005</v>
      </c>
      <c r="H165" s="44">
        <f t="shared" si="35"/>
        <v>-8.7104540000000004</v>
      </c>
      <c r="I165" s="44">
        <f t="shared" si="36"/>
        <v>-8.9001845999999993</v>
      </c>
      <c r="J165" s="44">
        <f t="shared" si="37"/>
        <v>-9.2236071000000006</v>
      </c>
      <c r="K165" s="44">
        <f t="shared" si="38"/>
        <v>-9.8161916999999992</v>
      </c>
      <c r="L165" s="44">
        <f t="shared" si="39"/>
        <v>0</v>
      </c>
      <c r="N165" s="88">
        <v>28620000000</v>
      </c>
      <c r="O165" s="88">
        <v>-8.9865092999999998</v>
      </c>
      <c r="Q165" s="6">
        <f t="shared" si="40"/>
        <v>29.2</v>
      </c>
      <c r="R165" s="6">
        <f t="shared" si="41"/>
        <v>-9.0285215000000001</v>
      </c>
      <c r="S165" s="44">
        <f t="shared" si="42"/>
        <v>-9.0120763999999998</v>
      </c>
      <c r="T165" s="44">
        <f t="shared" si="43"/>
        <v>-9.0797252999999998</v>
      </c>
      <c r="U165" s="44">
        <f t="shared" si="44"/>
        <v>-9.2551907999999994</v>
      </c>
      <c r="V165" s="44">
        <f t="shared" si="45"/>
        <v>-9.5988979000000008</v>
      </c>
      <c r="W165" s="44">
        <f t="shared" si="46"/>
        <v>-10.157384</v>
      </c>
      <c r="X165" s="44">
        <f t="shared" si="47"/>
        <v>0</v>
      </c>
    </row>
    <row r="166" spans="2:24" x14ac:dyDescent="0.25">
      <c r="B166" s="88">
        <v>28765000000</v>
      </c>
      <c r="C166" s="88">
        <v>-8.5078917000000001</v>
      </c>
      <c r="E166" s="6">
        <f t="shared" si="32"/>
        <v>29.344999999999999</v>
      </c>
      <c r="F166" s="6">
        <f t="shared" si="33"/>
        <v>-8.5641747000000006</v>
      </c>
      <c r="G166" s="44">
        <f t="shared" si="34"/>
        <v>-8.6186799999999995</v>
      </c>
      <c r="H166" s="44">
        <f t="shared" si="35"/>
        <v>-8.7419472000000003</v>
      </c>
      <c r="I166" s="44">
        <f t="shared" si="36"/>
        <v>-8.9383210999999996</v>
      </c>
      <c r="J166" s="44">
        <f t="shared" si="37"/>
        <v>-9.2576064999999996</v>
      </c>
      <c r="K166" s="44">
        <f t="shared" si="38"/>
        <v>-9.8812608999999991</v>
      </c>
      <c r="L166" s="44">
        <f t="shared" si="39"/>
        <v>0</v>
      </c>
      <c r="N166" s="88">
        <v>28765000000</v>
      </c>
      <c r="O166" s="88">
        <v>-8.9900465000000001</v>
      </c>
      <c r="Q166" s="6">
        <f t="shared" si="40"/>
        <v>29.344999999999999</v>
      </c>
      <c r="R166" s="6">
        <f t="shared" si="41"/>
        <v>-9.0574493</v>
      </c>
      <c r="S166" s="44">
        <f t="shared" si="42"/>
        <v>-9.0438042000000003</v>
      </c>
      <c r="T166" s="44">
        <f t="shared" si="43"/>
        <v>-9.1095036999999994</v>
      </c>
      <c r="U166" s="44">
        <f t="shared" si="44"/>
        <v>-9.2557592</v>
      </c>
      <c r="V166" s="44">
        <f t="shared" si="45"/>
        <v>-9.4839763999999995</v>
      </c>
      <c r="W166" s="44">
        <f t="shared" si="46"/>
        <v>-9.95397</v>
      </c>
      <c r="X166" s="44">
        <f t="shared" si="47"/>
        <v>0</v>
      </c>
    </row>
    <row r="167" spans="2:24" x14ac:dyDescent="0.25">
      <c r="B167" s="88">
        <v>28910000000</v>
      </c>
      <c r="C167" s="88">
        <v>-8.5085219999999993</v>
      </c>
      <c r="E167" s="6">
        <f t="shared" si="32"/>
        <v>29.49</v>
      </c>
      <c r="F167" s="6">
        <f t="shared" si="33"/>
        <v>-8.5798749999999995</v>
      </c>
      <c r="G167" s="44">
        <f t="shared" si="34"/>
        <v>-8.6222057000000003</v>
      </c>
      <c r="H167" s="44">
        <f t="shared" si="35"/>
        <v>-8.7391719999999999</v>
      </c>
      <c r="I167" s="44">
        <f t="shared" si="36"/>
        <v>-8.9145097999999994</v>
      </c>
      <c r="J167" s="44">
        <f t="shared" si="37"/>
        <v>-9.2470894000000001</v>
      </c>
      <c r="K167" s="44">
        <f t="shared" si="38"/>
        <v>-9.7921238000000006</v>
      </c>
      <c r="L167" s="44">
        <f t="shared" si="39"/>
        <v>0</v>
      </c>
      <c r="N167" s="88">
        <v>28910000000</v>
      </c>
      <c r="O167" s="88">
        <v>-8.9980965000000008</v>
      </c>
      <c r="Q167" s="6">
        <f t="shared" si="40"/>
        <v>29.49</v>
      </c>
      <c r="R167" s="6">
        <f t="shared" si="41"/>
        <v>-9.0749911999999995</v>
      </c>
      <c r="S167" s="44">
        <f t="shared" si="42"/>
        <v>-9.0409240999999998</v>
      </c>
      <c r="T167" s="44">
        <f t="shared" si="43"/>
        <v>-9.1230525999999994</v>
      </c>
      <c r="U167" s="44">
        <f t="shared" si="44"/>
        <v>-9.2942485999999995</v>
      </c>
      <c r="V167" s="44">
        <f t="shared" si="45"/>
        <v>-9.6000166</v>
      </c>
      <c r="W167" s="44">
        <f t="shared" si="46"/>
        <v>-10.223826000000001</v>
      </c>
      <c r="X167" s="44">
        <f t="shared" si="47"/>
        <v>0</v>
      </c>
    </row>
    <row r="168" spans="2:24" x14ac:dyDescent="0.25">
      <c r="B168" s="88">
        <v>29055000000</v>
      </c>
      <c r="C168" s="88">
        <v>-8.5247097000000007</v>
      </c>
      <c r="E168" s="6">
        <f t="shared" si="32"/>
        <v>29.635000000000002</v>
      </c>
      <c r="F168" s="6">
        <f t="shared" si="33"/>
        <v>-8.6098204000000003</v>
      </c>
      <c r="G168" s="44">
        <f t="shared" si="34"/>
        <v>-8.6735743999999997</v>
      </c>
      <c r="H168" s="44">
        <f t="shared" si="35"/>
        <v>-8.7670574000000006</v>
      </c>
      <c r="I168" s="44">
        <f t="shared" si="36"/>
        <v>-8.9581584999999997</v>
      </c>
      <c r="J168" s="44">
        <f t="shared" si="37"/>
        <v>-9.3243607999999991</v>
      </c>
      <c r="K168" s="44">
        <f t="shared" si="38"/>
        <v>-9.9157990999999992</v>
      </c>
      <c r="L168" s="44">
        <f t="shared" si="39"/>
        <v>0</v>
      </c>
      <c r="N168" s="88">
        <v>29055000000</v>
      </c>
      <c r="O168" s="88">
        <v>-9.0137339000000001</v>
      </c>
      <c r="Q168" s="6">
        <f t="shared" si="40"/>
        <v>29.635000000000002</v>
      </c>
      <c r="R168" s="6">
        <f t="shared" si="41"/>
        <v>-9.1015654000000001</v>
      </c>
      <c r="S168" s="44">
        <f t="shared" si="42"/>
        <v>-9.0700569000000009</v>
      </c>
      <c r="T168" s="44">
        <f t="shared" si="43"/>
        <v>-9.1200857000000006</v>
      </c>
      <c r="U168" s="44">
        <f t="shared" si="44"/>
        <v>-9.2723206999999999</v>
      </c>
      <c r="V168" s="44">
        <f t="shared" si="45"/>
        <v>-9.5431107999999991</v>
      </c>
      <c r="W168" s="44">
        <f t="shared" si="46"/>
        <v>-10.071505</v>
      </c>
      <c r="X168" s="44">
        <f t="shared" si="47"/>
        <v>0</v>
      </c>
    </row>
    <row r="169" spans="2:24" x14ac:dyDescent="0.25">
      <c r="B169" s="88">
        <v>29200000000</v>
      </c>
      <c r="C169" s="88">
        <v>-8.5411214999999991</v>
      </c>
      <c r="E169" s="6">
        <f t="shared" si="32"/>
        <v>29.78</v>
      </c>
      <c r="F169" s="6">
        <f t="shared" si="33"/>
        <v>-8.6406469000000001</v>
      </c>
      <c r="G169" s="44">
        <f t="shared" si="34"/>
        <v>-8.6620492999999996</v>
      </c>
      <c r="H169" s="44">
        <f t="shared" si="35"/>
        <v>-8.7742500000000003</v>
      </c>
      <c r="I169" s="44">
        <f t="shared" si="36"/>
        <v>-8.9517202000000005</v>
      </c>
      <c r="J169" s="44">
        <f t="shared" si="37"/>
        <v>-9.2668590999999996</v>
      </c>
      <c r="K169" s="44">
        <f t="shared" si="38"/>
        <v>-9.7759342</v>
      </c>
      <c r="L169" s="44">
        <f t="shared" si="39"/>
        <v>0</v>
      </c>
      <c r="N169" s="88">
        <v>29200000000</v>
      </c>
      <c r="O169" s="88">
        <v>-9.0285215000000001</v>
      </c>
      <c r="Q169" s="6">
        <f t="shared" si="40"/>
        <v>29.78</v>
      </c>
      <c r="R169" s="6">
        <f t="shared" si="41"/>
        <v>-9.1415205000000004</v>
      </c>
      <c r="S169" s="44">
        <f t="shared" si="42"/>
        <v>-9.0625782000000008</v>
      </c>
      <c r="T169" s="44">
        <f t="shared" si="43"/>
        <v>-9.1194792000000007</v>
      </c>
      <c r="U169" s="44">
        <f t="shared" si="44"/>
        <v>-9.2635611999999998</v>
      </c>
      <c r="V169" s="44">
        <f t="shared" si="45"/>
        <v>-9.5385828000000004</v>
      </c>
      <c r="W169" s="44">
        <f t="shared" si="46"/>
        <v>-10.01524</v>
      </c>
      <c r="X169" s="44">
        <f t="shared" si="47"/>
        <v>0</v>
      </c>
    </row>
    <row r="170" spans="2:24" x14ac:dyDescent="0.25">
      <c r="B170" s="88">
        <v>29345000000</v>
      </c>
      <c r="C170" s="88">
        <v>-8.5641747000000006</v>
      </c>
      <c r="E170" s="6">
        <f t="shared" si="32"/>
        <v>29.925000000000001</v>
      </c>
      <c r="F170" s="6">
        <f t="shared" si="33"/>
        <v>-8.6685057000000008</v>
      </c>
      <c r="G170" s="44">
        <f t="shared" si="34"/>
        <v>-8.6934958000000009</v>
      </c>
      <c r="H170" s="44">
        <f t="shared" si="35"/>
        <v>-8.7796287999999993</v>
      </c>
      <c r="I170" s="44">
        <f t="shared" si="36"/>
        <v>-8.9287557999999994</v>
      </c>
      <c r="J170" s="44">
        <f t="shared" si="37"/>
        <v>-9.2142715000000006</v>
      </c>
      <c r="K170" s="44">
        <f t="shared" si="38"/>
        <v>-9.7534323000000001</v>
      </c>
      <c r="L170" s="44">
        <f t="shared" si="39"/>
        <v>0</v>
      </c>
      <c r="N170" s="88">
        <v>29345000000</v>
      </c>
      <c r="O170" s="88">
        <v>-9.0574493</v>
      </c>
      <c r="Q170" s="6">
        <f t="shared" si="40"/>
        <v>29.925000000000001</v>
      </c>
      <c r="R170" s="6">
        <f t="shared" si="41"/>
        <v>-9.1796799</v>
      </c>
      <c r="S170" s="44">
        <f t="shared" si="42"/>
        <v>-9.0801697000000008</v>
      </c>
      <c r="T170" s="44">
        <f t="shared" si="43"/>
        <v>-9.1226807000000001</v>
      </c>
      <c r="U170" s="44">
        <f t="shared" si="44"/>
        <v>-9.2709723000000004</v>
      </c>
      <c r="V170" s="44">
        <f t="shared" si="45"/>
        <v>-9.5785312999999999</v>
      </c>
      <c r="W170" s="44">
        <f t="shared" si="46"/>
        <v>-10.165300999999999</v>
      </c>
      <c r="X170" s="44">
        <f t="shared" si="47"/>
        <v>0</v>
      </c>
    </row>
    <row r="171" spans="2:24" x14ac:dyDescent="0.25">
      <c r="B171" s="88">
        <v>29490000000</v>
      </c>
      <c r="C171" s="88">
        <v>-8.5798749999999995</v>
      </c>
      <c r="E171" s="6">
        <f t="shared" si="32"/>
        <v>30.07</v>
      </c>
      <c r="F171" s="6">
        <f t="shared" si="33"/>
        <v>-8.7031182999999999</v>
      </c>
      <c r="G171" s="44">
        <f t="shared" si="34"/>
        <v>-8.7534094000000007</v>
      </c>
      <c r="H171" s="44">
        <f t="shared" si="35"/>
        <v>-8.8139935000000005</v>
      </c>
      <c r="I171" s="44">
        <f t="shared" si="36"/>
        <v>-9.0014447999999998</v>
      </c>
      <c r="J171" s="44">
        <f t="shared" si="37"/>
        <v>-9.2983913000000005</v>
      </c>
      <c r="K171" s="44">
        <f t="shared" si="38"/>
        <v>-9.8723621000000001</v>
      </c>
      <c r="L171" s="44">
        <f t="shared" si="39"/>
        <v>0</v>
      </c>
      <c r="N171" s="88">
        <v>29490000000</v>
      </c>
      <c r="O171" s="88">
        <v>-9.0749911999999995</v>
      </c>
      <c r="Q171" s="6">
        <f t="shared" si="40"/>
        <v>30.07</v>
      </c>
      <c r="R171" s="6">
        <f t="shared" si="41"/>
        <v>-9.2099256999999994</v>
      </c>
      <c r="S171" s="44">
        <f t="shared" si="42"/>
        <v>-9.1299934</v>
      </c>
      <c r="T171" s="44">
        <f t="shared" si="43"/>
        <v>-9.1637011000000008</v>
      </c>
      <c r="U171" s="44">
        <f t="shared" si="44"/>
        <v>-9.2702331999999998</v>
      </c>
      <c r="V171" s="44">
        <f t="shared" si="45"/>
        <v>-9.5161695000000002</v>
      </c>
      <c r="W171" s="44">
        <f t="shared" si="46"/>
        <v>-9.9672251000000003</v>
      </c>
      <c r="X171" s="44">
        <f t="shared" si="47"/>
        <v>0</v>
      </c>
    </row>
    <row r="172" spans="2:24" x14ac:dyDescent="0.25">
      <c r="B172" s="88">
        <v>29635000000</v>
      </c>
      <c r="C172" s="88">
        <v>-8.6098204000000003</v>
      </c>
      <c r="E172" s="6">
        <f t="shared" si="32"/>
        <v>30.215</v>
      </c>
      <c r="F172" s="6">
        <f t="shared" si="33"/>
        <v>-8.7470330999999995</v>
      </c>
      <c r="G172" s="44">
        <f t="shared" si="34"/>
        <v>-8.7662782999999997</v>
      </c>
      <c r="H172" s="44">
        <f t="shared" si="35"/>
        <v>-8.8603058000000008</v>
      </c>
      <c r="I172" s="44">
        <f t="shared" si="36"/>
        <v>-9.0011834999999998</v>
      </c>
      <c r="J172" s="44">
        <f t="shared" si="37"/>
        <v>-9.3075513999999995</v>
      </c>
      <c r="K172" s="44">
        <f t="shared" si="38"/>
        <v>-9.8191252000000002</v>
      </c>
      <c r="L172" s="44">
        <f t="shared" si="39"/>
        <v>0</v>
      </c>
      <c r="N172" s="88">
        <v>29635000000</v>
      </c>
      <c r="O172" s="88">
        <v>-9.1015654000000001</v>
      </c>
      <c r="Q172" s="6">
        <f t="shared" si="40"/>
        <v>30.215</v>
      </c>
      <c r="R172" s="6">
        <f t="shared" si="41"/>
        <v>-9.2538699999999992</v>
      </c>
      <c r="S172" s="44">
        <f t="shared" si="42"/>
        <v>-9.1590147000000002</v>
      </c>
      <c r="T172" s="44">
        <f t="shared" si="43"/>
        <v>-9.1764317000000002</v>
      </c>
      <c r="U172" s="44">
        <f t="shared" si="44"/>
        <v>-9.2871666000000008</v>
      </c>
      <c r="V172" s="44">
        <f t="shared" si="45"/>
        <v>-9.5333308999999993</v>
      </c>
      <c r="W172" s="44">
        <f t="shared" si="46"/>
        <v>-10.093444999999999</v>
      </c>
      <c r="X172" s="44">
        <f t="shared" si="47"/>
        <v>0</v>
      </c>
    </row>
    <row r="173" spans="2:24" x14ac:dyDescent="0.25">
      <c r="B173" s="88">
        <v>29780000000</v>
      </c>
      <c r="C173" s="88">
        <v>-8.6406469000000001</v>
      </c>
      <c r="E173" s="6">
        <f t="shared" si="32"/>
        <v>30.36</v>
      </c>
      <c r="F173" s="6">
        <f t="shared" si="33"/>
        <v>-8.7883291000000003</v>
      </c>
      <c r="G173" s="44">
        <f t="shared" si="34"/>
        <v>-8.8264885</v>
      </c>
      <c r="H173" s="44">
        <f t="shared" si="35"/>
        <v>-8.8779812000000007</v>
      </c>
      <c r="I173" s="44">
        <f t="shared" si="36"/>
        <v>-9.0253077000000008</v>
      </c>
      <c r="J173" s="44">
        <f t="shared" si="37"/>
        <v>-9.3047561999999999</v>
      </c>
      <c r="K173" s="44">
        <f t="shared" si="38"/>
        <v>-9.8876991000000007</v>
      </c>
      <c r="L173" s="44">
        <f t="shared" si="39"/>
        <v>0</v>
      </c>
      <c r="N173" s="88">
        <v>29780000000</v>
      </c>
      <c r="O173" s="88">
        <v>-9.1415205000000004</v>
      </c>
      <c r="Q173" s="6">
        <f t="shared" si="40"/>
        <v>30.36</v>
      </c>
      <c r="R173" s="6">
        <f t="shared" si="41"/>
        <v>-9.2869930000000007</v>
      </c>
      <c r="S173" s="44">
        <f t="shared" si="42"/>
        <v>-9.1684216999999997</v>
      </c>
      <c r="T173" s="44">
        <f t="shared" si="43"/>
        <v>-9.1799631000000002</v>
      </c>
      <c r="U173" s="44">
        <f t="shared" si="44"/>
        <v>-9.3004912999999991</v>
      </c>
      <c r="V173" s="44">
        <f t="shared" si="45"/>
        <v>-9.5941419999999997</v>
      </c>
      <c r="W173" s="44">
        <f t="shared" si="46"/>
        <v>-10.224239000000001</v>
      </c>
      <c r="X173" s="44">
        <f t="shared" si="47"/>
        <v>0</v>
      </c>
    </row>
    <row r="174" spans="2:24" x14ac:dyDescent="0.25">
      <c r="B174" s="88">
        <v>29925000000</v>
      </c>
      <c r="C174" s="88">
        <v>-8.6685057000000008</v>
      </c>
      <c r="E174" s="6">
        <f t="shared" si="32"/>
        <v>30.504999999999999</v>
      </c>
      <c r="F174" s="6">
        <f t="shared" si="33"/>
        <v>-8.8292046000000006</v>
      </c>
      <c r="G174" s="44">
        <f t="shared" si="34"/>
        <v>-8.8383389000000001</v>
      </c>
      <c r="H174" s="44">
        <f t="shared" si="35"/>
        <v>-8.9012203000000003</v>
      </c>
      <c r="I174" s="44">
        <f t="shared" si="36"/>
        <v>-9.0507565000000003</v>
      </c>
      <c r="J174" s="44">
        <f t="shared" si="37"/>
        <v>-9.3117312999999999</v>
      </c>
      <c r="K174" s="44">
        <f t="shared" si="38"/>
        <v>-9.8991337000000001</v>
      </c>
      <c r="L174" s="44">
        <f t="shared" si="39"/>
        <v>0</v>
      </c>
      <c r="N174" s="88">
        <v>29925000000</v>
      </c>
      <c r="O174" s="88">
        <v>-9.1796799</v>
      </c>
      <c r="Q174" s="6">
        <f t="shared" si="40"/>
        <v>30.504999999999999</v>
      </c>
      <c r="R174" s="6">
        <f t="shared" si="41"/>
        <v>-9.3067998999999997</v>
      </c>
      <c r="S174" s="44">
        <f t="shared" si="42"/>
        <v>-9.1968221999999997</v>
      </c>
      <c r="T174" s="44">
        <f t="shared" si="43"/>
        <v>-9.1927862000000005</v>
      </c>
      <c r="U174" s="44">
        <f t="shared" si="44"/>
        <v>-9.2975130000000004</v>
      </c>
      <c r="V174" s="44">
        <f t="shared" si="45"/>
        <v>-9.5563067999999998</v>
      </c>
      <c r="W174" s="44">
        <f t="shared" si="46"/>
        <v>-10.100249</v>
      </c>
      <c r="X174" s="44">
        <f t="shared" si="47"/>
        <v>0</v>
      </c>
    </row>
    <row r="175" spans="2:24" x14ac:dyDescent="0.25">
      <c r="B175" s="88">
        <v>30070000000</v>
      </c>
      <c r="C175" s="88">
        <v>-8.7031182999999999</v>
      </c>
      <c r="E175" s="6">
        <f t="shared" si="32"/>
        <v>30.65</v>
      </c>
      <c r="F175" s="6">
        <f t="shared" si="33"/>
        <v>-8.8777342000000008</v>
      </c>
      <c r="G175" s="44">
        <f t="shared" si="34"/>
        <v>-8.8810797000000008</v>
      </c>
      <c r="H175" s="44">
        <f t="shared" si="35"/>
        <v>-8.9313029999999998</v>
      </c>
      <c r="I175" s="44">
        <f t="shared" si="36"/>
        <v>-9.0900850000000002</v>
      </c>
      <c r="J175" s="44">
        <f t="shared" si="37"/>
        <v>-9.3800811999999993</v>
      </c>
      <c r="K175" s="44">
        <f t="shared" si="38"/>
        <v>-9.9654112000000001</v>
      </c>
      <c r="L175" s="44">
        <f t="shared" si="39"/>
        <v>0</v>
      </c>
      <c r="N175" s="88">
        <v>30070000000</v>
      </c>
      <c r="O175" s="88">
        <v>-9.2099256999999994</v>
      </c>
      <c r="Q175" s="6">
        <f t="shared" si="40"/>
        <v>30.65</v>
      </c>
      <c r="R175" s="6">
        <f t="shared" si="41"/>
        <v>-9.3375892999999994</v>
      </c>
      <c r="S175" s="44">
        <f t="shared" si="42"/>
        <v>-9.2222165999999994</v>
      </c>
      <c r="T175" s="44">
        <f t="shared" si="43"/>
        <v>-9.2306489999999997</v>
      </c>
      <c r="U175" s="44">
        <f t="shared" si="44"/>
        <v>-9.3601437000000001</v>
      </c>
      <c r="V175" s="44">
        <f t="shared" si="45"/>
        <v>-9.6224804000000006</v>
      </c>
      <c r="W175" s="44">
        <f t="shared" si="46"/>
        <v>-10.266101000000001</v>
      </c>
      <c r="X175" s="44">
        <f t="shared" si="47"/>
        <v>0</v>
      </c>
    </row>
    <row r="176" spans="2:24" x14ac:dyDescent="0.25">
      <c r="B176" s="88">
        <v>30215000000</v>
      </c>
      <c r="C176" s="88">
        <v>-8.7470330999999995</v>
      </c>
      <c r="E176" s="6">
        <f t="shared" si="32"/>
        <v>30.795000000000002</v>
      </c>
      <c r="F176" s="6">
        <f t="shared" si="33"/>
        <v>-8.9162034999999999</v>
      </c>
      <c r="G176" s="44">
        <f t="shared" si="34"/>
        <v>-8.9119948999999998</v>
      </c>
      <c r="H176" s="44">
        <f t="shared" si="35"/>
        <v>-8.9666624000000006</v>
      </c>
      <c r="I176" s="44">
        <f t="shared" si="36"/>
        <v>-9.1212444000000001</v>
      </c>
      <c r="J176" s="44">
        <f t="shared" si="37"/>
        <v>-9.4257869999999997</v>
      </c>
      <c r="K176" s="44">
        <f t="shared" si="38"/>
        <v>-10.000029</v>
      </c>
      <c r="L176" s="44">
        <f t="shared" si="39"/>
        <v>0</v>
      </c>
      <c r="N176" s="88">
        <v>30215000000</v>
      </c>
      <c r="O176" s="88">
        <v>-9.2538699999999992</v>
      </c>
      <c r="Q176" s="6">
        <f t="shared" si="40"/>
        <v>30.795000000000002</v>
      </c>
      <c r="R176" s="6">
        <f t="shared" si="41"/>
        <v>-9.3744601999999997</v>
      </c>
      <c r="S176" s="44">
        <f t="shared" si="42"/>
        <v>-9.2569617999999991</v>
      </c>
      <c r="T176" s="44">
        <f t="shared" si="43"/>
        <v>-9.2540226000000008</v>
      </c>
      <c r="U176" s="44">
        <f t="shared" si="44"/>
        <v>-9.4024639000000008</v>
      </c>
      <c r="V176" s="44">
        <f t="shared" si="45"/>
        <v>-9.6918669000000008</v>
      </c>
      <c r="W176" s="44">
        <f t="shared" si="46"/>
        <v>-10.358188999999999</v>
      </c>
      <c r="X176" s="44">
        <f t="shared" si="47"/>
        <v>0</v>
      </c>
    </row>
    <row r="177" spans="2:24" x14ac:dyDescent="0.25">
      <c r="B177" s="88">
        <v>30360000000</v>
      </c>
      <c r="C177" s="88">
        <v>-8.7883291000000003</v>
      </c>
      <c r="E177" s="6">
        <f t="shared" si="32"/>
        <v>30.94</v>
      </c>
      <c r="F177" s="6">
        <f t="shared" si="33"/>
        <v>-8.9532299000000002</v>
      </c>
      <c r="G177" s="44">
        <f t="shared" si="34"/>
        <v>-8.9425773999999993</v>
      </c>
      <c r="H177" s="44">
        <f t="shared" si="35"/>
        <v>-8.9837989999999994</v>
      </c>
      <c r="I177" s="44">
        <f t="shared" si="36"/>
        <v>-9.1213979999999992</v>
      </c>
      <c r="J177" s="44">
        <f t="shared" si="37"/>
        <v>-9.3842125000000003</v>
      </c>
      <c r="K177" s="44">
        <f t="shared" si="38"/>
        <v>-9.9909429999999997</v>
      </c>
      <c r="L177" s="44">
        <f t="shared" si="39"/>
        <v>0</v>
      </c>
      <c r="N177" s="88">
        <v>30360000000</v>
      </c>
      <c r="O177" s="88">
        <v>-9.2869930000000007</v>
      </c>
      <c r="Q177" s="6">
        <f t="shared" si="40"/>
        <v>30.94</v>
      </c>
      <c r="R177" s="6">
        <f t="shared" si="41"/>
        <v>-9.4238472000000009</v>
      </c>
      <c r="S177" s="44">
        <f t="shared" si="42"/>
        <v>-9.2957000999999995</v>
      </c>
      <c r="T177" s="44">
        <f t="shared" si="43"/>
        <v>-9.2844295999999993</v>
      </c>
      <c r="U177" s="44">
        <f t="shared" si="44"/>
        <v>-9.4067878999999994</v>
      </c>
      <c r="V177" s="44">
        <f t="shared" si="45"/>
        <v>-9.6718463999999997</v>
      </c>
      <c r="W177" s="44">
        <f t="shared" si="46"/>
        <v>-10.276674</v>
      </c>
      <c r="X177" s="44">
        <f t="shared" si="47"/>
        <v>0</v>
      </c>
    </row>
    <row r="178" spans="2:24" x14ac:dyDescent="0.25">
      <c r="B178" s="88">
        <v>30505000000</v>
      </c>
      <c r="C178" s="88">
        <v>-8.8292046000000006</v>
      </c>
      <c r="E178" s="6">
        <f t="shared" si="32"/>
        <v>31.085000000000001</v>
      </c>
      <c r="F178" s="6">
        <f t="shared" si="33"/>
        <v>-8.9927931000000001</v>
      </c>
      <c r="G178" s="44">
        <f t="shared" si="34"/>
        <v>-8.9819592999999998</v>
      </c>
      <c r="H178" s="44">
        <f t="shared" si="35"/>
        <v>-9.0120859000000006</v>
      </c>
      <c r="I178" s="44">
        <f t="shared" si="36"/>
        <v>-9.1726246000000007</v>
      </c>
      <c r="J178" s="44">
        <f t="shared" si="37"/>
        <v>-9.4302788</v>
      </c>
      <c r="K178" s="44">
        <f t="shared" si="38"/>
        <v>-10.00189</v>
      </c>
      <c r="L178" s="44">
        <f t="shared" si="39"/>
        <v>0</v>
      </c>
      <c r="N178" s="88">
        <v>30505000000</v>
      </c>
      <c r="O178" s="88">
        <v>-9.3067998999999997</v>
      </c>
      <c r="Q178" s="6">
        <f t="shared" si="40"/>
        <v>31.085000000000001</v>
      </c>
      <c r="R178" s="6">
        <f t="shared" si="41"/>
        <v>-9.4974842000000006</v>
      </c>
      <c r="S178" s="44">
        <f t="shared" si="42"/>
        <v>-9.3609580999999995</v>
      </c>
      <c r="T178" s="44">
        <f t="shared" si="43"/>
        <v>-9.3509474000000008</v>
      </c>
      <c r="U178" s="44">
        <f t="shared" si="44"/>
        <v>-9.4552689000000001</v>
      </c>
      <c r="V178" s="44">
        <f t="shared" si="45"/>
        <v>-9.7340669999999996</v>
      </c>
      <c r="W178" s="44">
        <f t="shared" si="46"/>
        <v>-10.334477</v>
      </c>
      <c r="X178" s="44">
        <f t="shared" si="47"/>
        <v>0</v>
      </c>
    </row>
    <row r="179" spans="2:24" x14ac:dyDescent="0.25">
      <c r="B179" s="88">
        <v>30650000000</v>
      </c>
      <c r="C179" s="88">
        <v>-8.8777342000000008</v>
      </c>
      <c r="E179" s="6">
        <f t="shared" si="32"/>
        <v>31.23</v>
      </c>
      <c r="F179" s="6">
        <f t="shared" si="33"/>
        <v>-9.0185327999999991</v>
      </c>
      <c r="G179" s="44">
        <f t="shared" si="34"/>
        <v>-9.0077485999999993</v>
      </c>
      <c r="H179" s="44">
        <f t="shared" si="35"/>
        <v>-9.0767860000000002</v>
      </c>
      <c r="I179" s="44">
        <f t="shared" si="36"/>
        <v>-9.2073660000000004</v>
      </c>
      <c r="J179" s="44">
        <f t="shared" si="37"/>
        <v>-9.5076350999999999</v>
      </c>
      <c r="K179" s="44">
        <f t="shared" si="38"/>
        <v>-10.113778999999999</v>
      </c>
      <c r="L179" s="44">
        <f t="shared" si="39"/>
        <v>0</v>
      </c>
      <c r="N179" s="88">
        <v>30650000000</v>
      </c>
      <c r="O179" s="88">
        <v>-9.3375892999999994</v>
      </c>
      <c r="Q179" s="6">
        <f t="shared" si="40"/>
        <v>31.23</v>
      </c>
      <c r="R179" s="6">
        <f t="shared" si="41"/>
        <v>-9.5653000000000006</v>
      </c>
      <c r="S179" s="44">
        <f t="shared" si="42"/>
        <v>-9.4525442000000002</v>
      </c>
      <c r="T179" s="44">
        <f t="shared" si="43"/>
        <v>-9.4311848000000005</v>
      </c>
      <c r="U179" s="44">
        <f t="shared" si="44"/>
        <v>-9.5487309000000007</v>
      </c>
      <c r="V179" s="44">
        <f t="shared" si="45"/>
        <v>-9.8232975000000007</v>
      </c>
      <c r="W179" s="44">
        <f t="shared" si="46"/>
        <v>-10.426695</v>
      </c>
      <c r="X179" s="44">
        <f t="shared" si="47"/>
        <v>0</v>
      </c>
    </row>
    <row r="180" spans="2:24" x14ac:dyDescent="0.25">
      <c r="B180" s="88">
        <v>30795000000</v>
      </c>
      <c r="C180" s="88">
        <v>-8.9162034999999999</v>
      </c>
      <c r="E180" s="6">
        <f t="shared" si="32"/>
        <v>31.375</v>
      </c>
      <c r="F180" s="6">
        <f t="shared" si="33"/>
        <v>-9.0458937000000006</v>
      </c>
      <c r="G180" s="44">
        <f t="shared" si="34"/>
        <v>-9.0374899000000006</v>
      </c>
      <c r="H180" s="44">
        <f t="shared" si="35"/>
        <v>-9.1075859000000001</v>
      </c>
      <c r="I180" s="44">
        <f t="shared" si="36"/>
        <v>-9.2664366000000005</v>
      </c>
      <c r="J180" s="44">
        <f t="shared" si="37"/>
        <v>-9.5350704000000004</v>
      </c>
      <c r="K180" s="44">
        <f t="shared" si="38"/>
        <v>-10.195924</v>
      </c>
      <c r="L180" s="44">
        <f t="shared" si="39"/>
        <v>0</v>
      </c>
      <c r="N180" s="88">
        <v>30795000000</v>
      </c>
      <c r="O180" s="88">
        <v>-9.3744601999999997</v>
      </c>
      <c r="Q180" s="6">
        <f t="shared" si="40"/>
        <v>31.375</v>
      </c>
      <c r="R180" s="6">
        <f t="shared" si="41"/>
        <v>-9.6435546999999993</v>
      </c>
      <c r="S180" s="44">
        <f t="shared" si="42"/>
        <v>-9.5469933000000005</v>
      </c>
      <c r="T180" s="44">
        <f t="shared" si="43"/>
        <v>-9.5386372000000001</v>
      </c>
      <c r="U180" s="44">
        <f t="shared" si="44"/>
        <v>-9.6406974999999999</v>
      </c>
      <c r="V180" s="44">
        <f t="shared" si="45"/>
        <v>-9.9264679000000005</v>
      </c>
      <c r="W180" s="44">
        <f t="shared" si="46"/>
        <v>-10.52707</v>
      </c>
      <c r="X180" s="44">
        <f t="shared" si="47"/>
        <v>0</v>
      </c>
    </row>
    <row r="181" spans="2:24" x14ac:dyDescent="0.25">
      <c r="B181" s="88">
        <v>30940000000</v>
      </c>
      <c r="C181" s="88">
        <v>-8.9532299000000002</v>
      </c>
      <c r="E181" s="6">
        <f t="shared" si="32"/>
        <v>31.52</v>
      </c>
      <c r="F181" s="6">
        <f t="shared" si="33"/>
        <v>-9.0630798000000006</v>
      </c>
      <c r="G181" s="44">
        <f t="shared" si="34"/>
        <v>-9.0618124000000009</v>
      </c>
      <c r="H181" s="44">
        <f t="shared" si="35"/>
        <v>-9.1452513</v>
      </c>
      <c r="I181" s="44">
        <f t="shared" si="36"/>
        <v>-9.3064280000000004</v>
      </c>
      <c r="J181" s="44">
        <f t="shared" si="37"/>
        <v>-9.6197280999999997</v>
      </c>
      <c r="K181" s="44">
        <f t="shared" si="38"/>
        <v>-10.285291000000001</v>
      </c>
      <c r="L181" s="44">
        <f t="shared" si="39"/>
        <v>0</v>
      </c>
      <c r="N181" s="88">
        <v>30940000000</v>
      </c>
      <c r="O181" s="88">
        <v>-9.4238472000000009</v>
      </c>
      <c r="Q181" s="6">
        <f t="shared" si="40"/>
        <v>31.52</v>
      </c>
      <c r="R181" s="6">
        <f t="shared" si="41"/>
        <v>-9.7132453999999999</v>
      </c>
      <c r="S181" s="44">
        <f t="shared" si="42"/>
        <v>-9.6062335999999995</v>
      </c>
      <c r="T181" s="44">
        <f t="shared" si="43"/>
        <v>-9.5889548999999992</v>
      </c>
      <c r="U181" s="44">
        <f t="shared" si="44"/>
        <v>-9.6941928999999991</v>
      </c>
      <c r="V181" s="44">
        <f t="shared" si="45"/>
        <v>-9.9747257000000005</v>
      </c>
      <c r="W181" s="44">
        <f t="shared" si="46"/>
        <v>-10.575951</v>
      </c>
      <c r="X181" s="44">
        <f t="shared" si="47"/>
        <v>0</v>
      </c>
    </row>
    <row r="182" spans="2:24" x14ac:dyDescent="0.25">
      <c r="B182" s="88">
        <v>31085000000</v>
      </c>
      <c r="C182" s="88">
        <v>-8.9927931000000001</v>
      </c>
      <c r="E182" s="6">
        <f t="shared" si="32"/>
        <v>31.664999999999999</v>
      </c>
      <c r="F182" s="6">
        <f t="shared" si="33"/>
        <v>-9.0810633000000003</v>
      </c>
      <c r="G182" s="44">
        <f t="shared" si="34"/>
        <v>-9.1121625999999996</v>
      </c>
      <c r="H182" s="44">
        <f t="shared" si="35"/>
        <v>-9.1812123999999997</v>
      </c>
      <c r="I182" s="44">
        <f t="shared" si="36"/>
        <v>-9.3425206999999997</v>
      </c>
      <c r="J182" s="44">
        <f t="shared" si="37"/>
        <v>-9.6816568000000007</v>
      </c>
      <c r="K182" s="44">
        <f t="shared" si="38"/>
        <v>-10.379009999999999</v>
      </c>
      <c r="L182" s="44">
        <f t="shared" si="39"/>
        <v>0</v>
      </c>
      <c r="N182" s="88">
        <v>31085000000</v>
      </c>
      <c r="O182" s="88">
        <v>-9.4974842000000006</v>
      </c>
      <c r="Q182" s="6">
        <f t="shared" si="40"/>
        <v>31.664999999999999</v>
      </c>
      <c r="R182" s="6">
        <f t="shared" si="41"/>
        <v>-9.7807236</v>
      </c>
      <c r="S182" s="44">
        <f t="shared" si="42"/>
        <v>-9.6785029999999992</v>
      </c>
      <c r="T182" s="44">
        <f t="shared" si="43"/>
        <v>-9.6601820000000007</v>
      </c>
      <c r="U182" s="44">
        <f t="shared" si="44"/>
        <v>-9.7710466</v>
      </c>
      <c r="V182" s="44">
        <f t="shared" si="45"/>
        <v>-10.058703</v>
      </c>
      <c r="W182" s="44">
        <f t="shared" si="46"/>
        <v>-10.728916</v>
      </c>
      <c r="X182" s="44">
        <f t="shared" si="47"/>
        <v>0</v>
      </c>
    </row>
    <row r="183" spans="2:24" x14ac:dyDescent="0.25">
      <c r="B183" s="88">
        <v>31230000000</v>
      </c>
      <c r="C183" s="88">
        <v>-9.0185327999999991</v>
      </c>
      <c r="E183" s="6">
        <f t="shared" si="32"/>
        <v>31.81</v>
      </c>
      <c r="F183" s="6">
        <f t="shared" si="33"/>
        <v>-9.0998754999999996</v>
      </c>
      <c r="G183" s="44">
        <f t="shared" si="34"/>
        <v>-9.1165009000000001</v>
      </c>
      <c r="H183" s="44">
        <f t="shared" si="35"/>
        <v>-9.1794013999999997</v>
      </c>
      <c r="I183" s="44">
        <f t="shared" si="36"/>
        <v>-9.3526267999999995</v>
      </c>
      <c r="J183" s="44">
        <f t="shared" si="37"/>
        <v>-9.6998280999999995</v>
      </c>
      <c r="K183" s="44">
        <f t="shared" si="38"/>
        <v>-10.431704</v>
      </c>
      <c r="L183" s="44">
        <f t="shared" si="39"/>
        <v>0</v>
      </c>
      <c r="N183" s="88">
        <v>31230000000</v>
      </c>
      <c r="O183" s="88">
        <v>-9.5653000000000006</v>
      </c>
      <c r="Q183" s="6">
        <f t="shared" si="40"/>
        <v>31.81</v>
      </c>
      <c r="R183" s="6">
        <f t="shared" si="41"/>
        <v>-9.8352537000000009</v>
      </c>
      <c r="S183" s="44">
        <f t="shared" si="42"/>
        <v>-9.7146472999999993</v>
      </c>
      <c r="T183" s="44">
        <f t="shared" si="43"/>
        <v>-9.7315644999999993</v>
      </c>
      <c r="U183" s="44">
        <f t="shared" si="44"/>
        <v>-9.8406638999999991</v>
      </c>
      <c r="V183" s="44">
        <f t="shared" si="45"/>
        <v>-10.116364000000001</v>
      </c>
      <c r="W183" s="44">
        <f t="shared" si="46"/>
        <v>-10.775378</v>
      </c>
      <c r="X183" s="44">
        <f t="shared" si="47"/>
        <v>0</v>
      </c>
    </row>
    <row r="184" spans="2:24" x14ac:dyDescent="0.25">
      <c r="B184" s="88">
        <v>31375000000</v>
      </c>
      <c r="C184" s="88">
        <v>-9.0458937000000006</v>
      </c>
      <c r="E184" s="6">
        <f t="shared" si="32"/>
        <v>31.954999999999998</v>
      </c>
      <c r="F184" s="6">
        <f t="shared" si="33"/>
        <v>-9.1306477000000008</v>
      </c>
      <c r="G184" s="44">
        <f t="shared" si="34"/>
        <v>-9.1401272000000002</v>
      </c>
      <c r="H184" s="44">
        <f t="shared" si="35"/>
        <v>-9.1983843000000007</v>
      </c>
      <c r="I184" s="44">
        <f t="shared" si="36"/>
        <v>-9.3628645000000006</v>
      </c>
      <c r="J184" s="44">
        <f t="shared" si="37"/>
        <v>-9.7145299999999999</v>
      </c>
      <c r="K184" s="44">
        <f t="shared" si="38"/>
        <v>-10.464784999999999</v>
      </c>
      <c r="L184" s="44">
        <f t="shared" si="39"/>
        <v>0</v>
      </c>
      <c r="N184" s="88">
        <v>31375000000</v>
      </c>
      <c r="O184" s="88">
        <v>-9.6435546999999993</v>
      </c>
      <c r="Q184" s="6">
        <f t="shared" si="40"/>
        <v>31.954999999999998</v>
      </c>
      <c r="R184" s="6">
        <f t="shared" si="41"/>
        <v>-9.8976974000000002</v>
      </c>
      <c r="S184" s="44">
        <f t="shared" si="42"/>
        <v>-9.7973908999999999</v>
      </c>
      <c r="T184" s="44">
        <f t="shared" si="43"/>
        <v>-9.7769698999999992</v>
      </c>
      <c r="U184" s="44">
        <f t="shared" si="44"/>
        <v>-9.8727722</v>
      </c>
      <c r="V184" s="44">
        <f t="shared" si="45"/>
        <v>-10.159938</v>
      </c>
      <c r="W184" s="44">
        <f t="shared" si="46"/>
        <v>-10.804173</v>
      </c>
      <c r="X184" s="44">
        <f t="shared" si="47"/>
        <v>0</v>
      </c>
    </row>
    <row r="185" spans="2:24" x14ac:dyDescent="0.25">
      <c r="B185" s="88">
        <v>31520000000</v>
      </c>
      <c r="C185" s="88">
        <v>-9.0630798000000006</v>
      </c>
      <c r="E185" s="6">
        <f t="shared" si="32"/>
        <v>32.1</v>
      </c>
      <c r="F185" s="6">
        <f t="shared" si="33"/>
        <v>-9.1629418999999999</v>
      </c>
      <c r="G185" s="44">
        <f t="shared" si="34"/>
        <v>-9.1790648000000008</v>
      </c>
      <c r="H185" s="44">
        <f t="shared" si="35"/>
        <v>-9.2403230999999995</v>
      </c>
      <c r="I185" s="44">
        <f t="shared" si="36"/>
        <v>-9.4325761999999997</v>
      </c>
      <c r="J185" s="44">
        <f t="shared" si="37"/>
        <v>-9.8341942000000007</v>
      </c>
      <c r="K185" s="44">
        <f t="shared" si="38"/>
        <v>-10.708608999999999</v>
      </c>
      <c r="L185" s="44">
        <f t="shared" si="39"/>
        <v>0</v>
      </c>
      <c r="N185" s="88">
        <v>31520000000</v>
      </c>
      <c r="O185" s="88">
        <v>-9.7132453999999999</v>
      </c>
      <c r="Q185" s="6">
        <f t="shared" si="40"/>
        <v>32.1</v>
      </c>
      <c r="R185" s="6">
        <f t="shared" si="41"/>
        <v>-9.9479818000000009</v>
      </c>
      <c r="S185" s="44">
        <f t="shared" si="42"/>
        <v>-9.8483657999999998</v>
      </c>
      <c r="T185" s="44">
        <f t="shared" si="43"/>
        <v>-9.8318653000000005</v>
      </c>
      <c r="U185" s="44">
        <f t="shared" si="44"/>
        <v>-9.9560499</v>
      </c>
      <c r="V185" s="44">
        <f t="shared" si="45"/>
        <v>-10.248037999999999</v>
      </c>
      <c r="W185" s="44">
        <f t="shared" si="46"/>
        <v>-11.002428</v>
      </c>
      <c r="X185" s="44">
        <f t="shared" si="47"/>
        <v>0</v>
      </c>
    </row>
    <row r="186" spans="2:24" x14ac:dyDescent="0.25">
      <c r="B186" s="88">
        <v>31665000000</v>
      </c>
      <c r="C186" s="88">
        <v>-9.0810633000000003</v>
      </c>
      <c r="E186" s="6">
        <f t="shared" si="32"/>
        <v>32.244999999999997</v>
      </c>
      <c r="F186" s="6">
        <f t="shared" si="33"/>
        <v>-9.2178354000000002</v>
      </c>
      <c r="G186" s="44">
        <f t="shared" si="34"/>
        <v>-9.1961507999999998</v>
      </c>
      <c r="H186" s="44">
        <f t="shared" si="35"/>
        <v>-9.2656068999999999</v>
      </c>
      <c r="I186" s="44">
        <f t="shared" si="36"/>
        <v>-9.4433440999999991</v>
      </c>
      <c r="J186" s="44">
        <f t="shared" si="37"/>
        <v>-9.7987412999999997</v>
      </c>
      <c r="K186" s="44">
        <f t="shared" si="38"/>
        <v>-10.61764</v>
      </c>
      <c r="L186" s="44">
        <f t="shared" si="39"/>
        <v>0</v>
      </c>
      <c r="N186" s="88">
        <v>31665000000</v>
      </c>
      <c r="O186" s="88">
        <v>-9.7807236</v>
      </c>
      <c r="Q186" s="6">
        <f t="shared" si="40"/>
        <v>32.244999999999997</v>
      </c>
      <c r="R186" s="6">
        <f t="shared" si="41"/>
        <v>-10.003054000000001</v>
      </c>
      <c r="S186" s="44">
        <f t="shared" si="42"/>
        <v>-9.8868074000000004</v>
      </c>
      <c r="T186" s="44">
        <f t="shared" si="43"/>
        <v>-9.8690519000000005</v>
      </c>
      <c r="U186" s="44">
        <f t="shared" si="44"/>
        <v>-9.9675425999999998</v>
      </c>
      <c r="V186" s="44">
        <f t="shared" si="45"/>
        <v>-10.249903</v>
      </c>
      <c r="W186" s="44">
        <f t="shared" si="46"/>
        <v>-10.948195999999999</v>
      </c>
      <c r="X186" s="44">
        <f t="shared" si="47"/>
        <v>0</v>
      </c>
    </row>
    <row r="187" spans="2:24" x14ac:dyDescent="0.25">
      <c r="B187" s="88">
        <v>31810000000</v>
      </c>
      <c r="C187" s="88">
        <v>-9.0998754999999996</v>
      </c>
      <c r="E187" s="6">
        <f t="shared" si="32"/>
        <v>32.39</v>
      </c>
      <c r="F187" s="6">
        <f t="shared" si="33"/>
        <v>-9.2647486000000008</v>
      </c>
      <c r="G187" s="44">
        <f t="shared" si="34"/>
        <v>-9.2641544000000007</v>
      </c>
      <c r="H187" s="44">
        <f t="shared" si="35"/>
        <v>-9.3494119999999992</v>
      </c>
      <c r="I187" s="44">
        <f t="shared" si="36"/>
        <v>-9.5604361999999998</v>
      </c>
      <c r="J187" s="44">
        <f t="shared" si="37"/>
        <v>-9.9770106999999992</v>
      </c>
      <c r="K187" s="44">
        <f t="shared" si="38"/>
        <v>-10.890625</v>
      </c>
      <c r="L187" s="44">
        <f t="shared" si="39"/>
        <v>0</v>
      </c>
      <c r="N187" s="88">
        <v>31810000000</v>
      </c>
      <c r="O187" s="88">
        <v>-9.8352537000000009</v>
      </c>
      <c r="Q187" s="6">
        <f t="shared" si="40"/>
        <v>32.39</v>
      </c>
      <c r="R187" s="6">
        <f t="shared" si="41"/>
        <v>-10.046875999999999</v>
      </c>
      <c r="S187" s="44">
        <f t="shared" si="42"/>
        <v>-9.9582510000000006</v>
      </c>
      <c r="T187" s="44">
        <f t="shared" si="43"/>
        <v>-9.9551821</v>
      </c>
      <c r="U187" s="44">
        <f t="shared" si="44"/>
        <v>-10.072547999999999</v>
      </c>
      <c r="V187" s="44">
        <f t="shared" si="45"/>
        <v>-10.403212999999999</v>
      </c>
      <c r="W187" s="44">
        <f t="shared" si="46"/>
        <v>-11.200684000000001</v>
      </c>
      <c r="X187" s="44">
        <f t="shared" si="47"/>
        <v>0</v>
      </c>
    </row>
    <row r="188" spans="2:24" x14ac:dyDescent="0.25">
      <c r="B188" s="88">
        <v>31955000000</v>
      </c>
      <c r="C188" s="88">
        <v>-9.1306477000000008</v>
      </c>
      <c r="E188" s="6">
        <f t="shared" si="32"/>
        <v>32.534999999999997</v>
      </c>
      <c r="F188" s="6">
        <f t="shared" si="33"/>
        <v>-9.3236293999999997</v>
      </c>
      <c r="G188" s="44">
        <f t="shared" si="34"/>
        <v>-9.3261374999999997</v>
      </c>
      <c r="H188" s="44">
        <f t="shared" si="35"/>
        <v>-9.4671182999999992</v>
      </c>
      <c r="I188" s="44">
        <f t="shared" si="36"/>
        <v>-9.6837149</v>
      </c>
      <c r="J188" s="44">
        <f t="shared" si="37"/>
        <v>-10.139728</v>
      </c>
      <c r="K188" s="44">
        <f t="shared" si="38"/>
        <v>-11.143143999999999</v>
      </c>
      <c r="L188" s="44">
        <f t="shared" si="39"/>
        <v>0</v>
      </c>
      <c r="N188" s="88">
        <v>31955000000</v>
      </c>
      <c r="O188" s="88">
        <v>-9.8976974000000002</v>
      </c>
      <c r="Q188" s="6">
        <f t="shared" si="40"/>
        <v>32.534999999999997</v>
      </c>
      <c r="R188" s="6">
        <f t="shared" si="41"/>
        <v>-10.092689</v>
      </c>
      <c r="S188" s="44">
        <f t="shared" si="42"/>
        <v>-10.034285000000001</v>
      </c>
      <c r="T188" s="44">
        <f t="shared" si="43"/>
        <v>-10.030404000000001</v>
      </c>
      <c r="U188" s="44">
        <f t="shared" si="44"/>
        <v>-10.195976999999999</v>
      </c>
      <c r="V188" s="44">
        <f t="shared" si="45"/>
        <v>-10.551410000000001</v>
      </c>
      <c r="W188" s="44">
        <f t="shared" si="46"/>
        <v>-11.364789999999999</v>
      </c>
      <c r="X188" s="44">
        <f t="shared" si="47"/>
        <v>0</v>
      </c>
    </row>
    <row r="189" spans="2:24" x14ac:dyDescent="0.25">
      <c r="B189" s="88">
        <v>32100000000</v>
      </c>
      <c r="C189" s="88">
        <v>-9.1629418999999999</v>
      </c>
      <c r="E189" s="6">
        <f t="shared" si="32"/>
        <v>32.68</v>
      </c>
      <c r="F189" s="6">
        <f t="shared" si="33"/>
        <v>-9.3750277000000004</v>
      </c>
      <c r="G189" s="44">
        <f t="shared" si="34"/>
        <v>-9.3696240999999993</v>
      </c>
      <c r="H189" s="44">
        <f t="shared" si="35"/>
        <v>-9.4810838999999998</v>
      </c>
      <c r="I189" s="44">
        <f t="shared" si="36"/>
        <v>-9.728116</v>
      </c>
      <c r="J189" s="44">
        <f t="shared" si="37"/>
        <v>-10.182131</v>
      </c>
      <c r="K189" s="44">
        <f t="shared" si="38"/>
        <v>-11.149516999999999</v>
      </c>
      <c r="L189" s="44">
        <f t="shared" si="39"/>
        <v>0</v>
      </c>
      <c r="N189" s="88">
        <v>32100000000</v>
      </c>
      <c r="O189" s="88">
        <v>-9.9479818000000009</v>
      </c>
      <c r="Q189" s="6">
        <f t="shared" si="40"/>
        <v>32.68</v>
      </c>
      <c r="R189" s="6">
        <f t="shared" si="41"/>
        <v>-10.137943999999999</v>
      </c>
      <c r="S189" s="44">
        <f t="shared" si="42"/>
        <v>-10.042198000000001</v>
      </c>
      <c r="T189" s="44">
        <f t="shared" si="43"/>
        <v>-10.086244000000001</v>
      </c>
      <c r="U189" s="44">
        <f t="shared" si="44"/>
        <v>-10.265228</v>
      </c>
      <c r="V189" s="44">
        <f t="shared" si="45"/>
        <v>-10.653725</v>
      </c>
      <c r="W189" s="44">
        <f t="shared" si="46"/>
        <v>-11.501079000000001</v>
      </c>
      <c r="X189" s="44">
        <f t="shared" si="47"/>
        <v>0</v>
      </c>
    </row>
    <row r="190" spans="2:24" x14ac:dyDescent="0.25">
      <c r="B190" s="88">
        <v>32245000000</v>
      </c>
      <c r="C190" s="88">
        <v>-9.2178354000000002</v>
      </c>
      <c r="E190" s="6">
        <f t="shared" si="32"/>
        <v>32.825000000000003</v>
      </c>
      <c r="F190" s="6">
        <f t="shared" si="33"/>
        <v>-9.4328412999999998</v>
      </c>
      <c r="G190" s="44">
        <f t="shared" si="34"/>
        <v>-9.4272250999999994</v>
      </c>
      <c r="H190" s="44">
        <f t="shared" si="35"/>
        <v>-9.5886058999999992</v>
      </c>
      <c r="I190" s="44">
        <f t="shared" si="36"/>
        <v>-9.8134499000000002</v>
      </c>
      <c r="J190" s="44">
        <f t="shared" si="37"/>
        <v>-10.319521999999999</v>
      </c>
      <c r="K190" s="44">
        <f t="shared" si="38"/>
        <v>-11.369814999999999</v>
      </c>
      <c r="L190" s="44">
        <f t="shared" si="39"/>
        <v>0</v>
      </c>
      <c r="N190" s="88">
        <v>32245000000</v>
      </c>
      <c r="O190" s="88">
        <v>-10.003054000000001</v>
      </c>
      <c r="Q190" s="6">
        <f t="shared" si="40"/>
        <v>32.825000000000003</v>
      </c>
      <c r="R190" s="6">
        <f t="shared" si="41"/>
        <v>-10.188644999999999</v>
      </c>
      <c r="S190" s="44">
        <f t="shared" si="42"/>
        <v>-10.100365</v>
      </c>
      <c r="T190" s="44">
        <f t="shared" si="43"/>
        <v>-10.176598</v>
      </c>
      <c r="U190" s="44">
        <f t="shared" si="44"/>
        <v>-10.369293000000001</v>
      </c>
      <c r="V190" s="44">
        <f t="shared" si="45"/>
        <v>-10.803355</v>
      </c>
      <c r="W190" s="44">
        <f t="shared" si="46"/>
        <v>-11.653411</v>
      </c>
      <c r="X190" s="44">
        <f t="shared" si="47"/>
        <v>0</v>
      </c>
    </row>
    <row r="191" spans="2:24" x14ac:dyDescent="0.25">
      <c r="B191" s="88">
        <v>32390000000</v>
      </c>
      <c r="C191" s="88">
        <v>-9.2647486000000008</v>
      </c>
      <c r="E191" s="6">
        <f t="shared" si="32"/>
        <v>32.97</v>
      </c>
      <c r="F191" s="6">
        <f t="shared" si="33"/>
        <v>-9.4932537000000004</v>
      </c>
      <c r="G191" s="44">
        <f t="shared" si="34"/>
        <v>-9.5078087</v>
      </c>
      <c r="H191" s="44">
        <f t="shared" si="35"/>
        <v>-9.6434441</v>
      </c>
      <c r="I191" s="44">
        <f t="shared" si="36"/>
        <v>-9.9068117000000004</v>
      </c>
      <c r="J191" s="44">
        <f t="shared" si="37"/>
        <v>-10.404531</v>
      </c>
      <c r="K191" s="44">
        <f t="shared" si="38"/>
        <v>-11.442087000000001</v>
      </c>
      <c r="L191" s="44">
        <f t="shared" si="39"/>
        <v>0</v>
      </c>
      <c r="N191" s="88">
        <v>32390000000</v>
      </c>
      <c r="O191" s="88">
        <v>-10.046875999999999</v>
      </c>
      <c r="Q191" s="6">
        <f t="shared" si="40"/>
        <v>32.97</v>
      </c>
      <c r="R191" s="6">
        <f t="shared" si="41"/>
        <v>-10.243447</v>
      </c>
      <c r="S191" s="44">
        <f t="shared" si="42"/>
        <v>-10.196498999999999</v>
      </c>
      <c r="T191" s="44">
        <f t="shared" si="43"/>
        <v>-10.266738999999999</v>
      </c>
      <c r="U191" s="44">
        <f t="shared" si="44"/>
        <v>-10.460254000000001</v>
      </c>
      <c r="V191" s="44">
        <f t="shared" si="45"/>
        <v>-10.893708999999999</v>
      </c>
      <c r="W191" s="44">
        <f t="shared" si="46"/>
        <v>-11.753959999999999</v>
      </c>
      <c r="X191" s="44">
        <f t="shared" si="47"/>
        <v>0</v>
      </c>
    </row>
    <row r="192" spans="2:24" x14ac:dyDescent="0.25">
      <c r="B192" s="88">
        <v>32535000000</v>
      </c>
      <c r="C192" s="88">
        <v>-9.3236293999999997</v>
      </c>
      <c r="E192" s="6">
        <f t="shared" si="32"/>
        <v>33.115000000000002</v>
      </c>
      <c r="F192" s="6">
        <f t="shared" si="33"/>
        <v>-9.5686616999999998</v>
      </c>
      <c r="G192" s="44">
        <f t="shared" si="34"/>
        <v>-9.5887966000000002</v>
      </c>
      <c r="H192" s="44">
        <f t="shared" si="35"/>
        <v>-9.7456303000000002</v>
      </c>
      <c r="I192" s="44">
        <f t="shared" si="36"/>
        <v>-10.026612999999999</v>
      </c>
      <c r="J192" s="44">
        <f t="shared" si="37"/>
        <v>-10.543956</v>
      </c>
      <c r="K192" s="44">
        <f t="shared" si="38"/>
        <v>-11.611829999999999</v>
      </c>
      <c r="L192" s="44">
        <f t="shared" si="39"/>
        <v>0</v>
      </c>
      <c r="N192" s="88">
        <v>32535000000</v>
      </c>
      <c r="O192" s="88">
        <v>-10.092689</v>
      </c>
      <c r="Q192" s="6">
        <f t="shared" si="40"/>
        <v>33.115000000000002</v>
      </c>
      <c r="R192" s="6">
        <f t="shared" si="41"/>
        <v>-10.307312</v>
      </c>
      <c r="S192" s="44">
        <f t="shared" si="42"/>
        <v>-10.290514</v>
      </c>
      <c r="T192" s="44">
        <f t="shared" si="43"/>
        <v>-10.339067</v>
      </c>
      <c r="U192" s="44">
        <f t="shared" si="44"/>
        <v>-10.578431999999999</v>
      </c>
      <c r="V192" s="44">
        <f t="shared" si="45"/>
        <v>-11.006164</v>
      </c>
      <c r="W192" s="44">
        <f t="shared" si="46"/>
        <v>-11.929529</v>
      </c>
      <c r="X192" s="44">
        <f t="shared" si="47"/>
        <v>0</v>
      </c>
    </row>
    <row r="193" spans="2:24" x14ac:dyDescent="0.25">
      <c r="B193" s="88">
        <v>32680000000</v>
      </c>
      <c r="C193" s="88">
        <v>-9.3750277000000004</v>
      </c>
      <c r="E193" s="6">
        <f t="shared" si="32"/>
        <v>33.26</v>
      </c>
      <c r="F193" s="6">
        <f t="shared" si="33"/>
        <v>-9.6357268999999999</v>
      </c>
      <c r="G193" s="44">
        <f t="shared" si="34"/>
        <v>-9.6841831000000003</v>
      </c>
      <c r="H193" s="44">
        <f t="shared" si="35"/>
        <v>-9.8222904</v>
      </c>
      <c r="I193" s="44">
        <f t="shared" si="36"/>
        <v>-10.134672999999999</v>
      </c>
      <c r="J193" s="44">
        <f t="shared" si="37"/>
        <v>-10.721078</v>
      </c>
      <c r="K193" s="44">
        <f t="shared" si="38"/>
        <v>-11.943148000000001</v>
      </c>
      <c r="L193" s="44">
        <f t="shared" si="39"/>
        <v>0</v>
      </c>
      <c r="N193" s="88">
        <v>32680000000</v>
      </c>
      <c r="O193" s="88">
        <v>-10.137943999999999</v>
      </c>
      <c r="Q193" s="6">
        <f t="shared" si="40"/>
        <v>33.26</v>
      </c>
      <c r="R193" s="6">
        <f t="shared" si="41"/>
        <v>-10.373449000000001</v>
      </c>
      <c r="S193" s="44">
        <f t="shared" si="42"/>
        <v>-10.358306000000001</v>
      </c>
      <c r="T193" s="44">
        <f t="shared" si="43"/>
        <v>-10.449268</v>
      </c>
      <c r="U193" s="44">
        <f t="shared" si="44"/>
        <v>-10.694049</v>
      </c>
      <c r="V193" s="44">
        <f t="shared" si="45"/>
        <v>-11.151875</v>
      </c>
      <c r="W193" s="44">
        <f t="shared" si="46"/>
        <v>-12.156037</v>
      </c>
      <c r="X193" s="44">
        <f t="shared" si="47"/>
        <v>0</v>
      </c>
    </row>
    <row r="194" spans="2:24" x14ac:dyDescent="0.25">
      <c r="B194" s="88">
        <v>32825000000</v>
      </c>
      <c r="C194" s="88">
        <v>-9.4328412999999998</v>
      </c>
      <c r="E194" s="6">
        <f t="shared" si="32"/>
        <v>33.405000000000001</v>
      </c>
      <c r="F194" s="6">
        <f t="shared" si="33"/>
        <v>-9.7222747999999992</v>
      </c>
      <c r="G194" s="44">
        <f t="shared" si="34"/>
        <v>-9.7801313000000007</v>
      </c>
      <c r="H194" s="44">
        <f t="shared" si="35"/>
        <v>-9.9142103000000006</v>
      </c>
      <c r="I194" s="44">
        <f t="shared" si="36"/>
        <v>-10.208384000000001</v>
      </c>
      <c r="J194" s="44">
        <f t="shared" si="37"/>
        <v>-10.788107</v>
      </c>
      <c r="K194" s="44">
        <f t="shared" si="38"/>
        <v>-11.989888000000001</v>
      </c>
      <c r="L194" s="44">
        <f t="shared" si="39"/>
        <v>0</v>
      </c>
      <c r="N194" s="88">
        <v>32825000000</v>
      </c>
      <c r="O194" s="88">
        <v>-10.188644999999999</v>
      </c>
      <c r="Q194" s="6">
        <f t="shared" si="40"/>
        <v>33.405000000000001</v>
      </c>
      <c r="R194" s="6">
        <f t="shared" si="41"/>
        <v>-10.452427999999999</v>
      </c>
      <c r="S194" s="44">
        <f t="shared" si="42"/>
        <v>-10.459709</v>
      </c>
      <c r="T194" s="44">
        <f t="shared" si="43"/>
        <v>-10.535112</v>
      </c>
      <c r="U194" s="44">
        <f t="shared" si="44"/>
        <v>-10.802572</v>
      </c>
      <c r="V194" s="44">
        <f t="shared" si="45"/>
        <v>-11.282640000000001</v>
      </c>
      <c r="W194" s="44">
        <f t="shared" si="46"/>
        <v>-12.255614</v>
      </c>
      <c r="X194" s="44">
        <f t="shared" si="47"/>
        <v>0</v>
      </c>
    </row>
    <row r="195" spans="2:24" x14ac:dyDescent="0.25">
      <c r="B195" s="88">
        <v>32970000000</v>
      </c>
      <c r="C195" s="88">
        <v>-9.4932537000000004</v>
      </c>
      <c r="E195" s="6">
        <f t="shared" si="32"/>
        <v>33.549999999999997</v>
      </c>
      <c r="F195" s="6">
        <f t="shared" si="33"/>
        <v>-9.8062620000000003</v>
      </c>
      <c r="G195" s="44">
        <f t="shared" si="34"/>
        <v>-9.8613949000000005</v>
      </c>
      <c r="H195" s="44">
        <f t="shared" si="35"/>
        <v>-9.9982328000000003</v>
      </c>
      <c r="I195" s="44">
        <f t="shared" si="36"/>
        <v>-10.300723</v>
      </c>
      <c r="J195" s="44">
        <f t="shared" si="37"/>
        <v>-10.894677</v>
      </c>
      <c r="K195" s="44">
        <f t="shared" si="38"/>
        <v>-12.241895</v>
      </c>
      <c r="L195" s="44">
        <f t="shared" si="39"/>
        <v>0</v>
      </c>
      <c r="N195" s="88">
        <v>32970000000</v>
      </c>
      <c r="O195" s="88">
        <v>-10.243447</v>
      </c>
      <c r="Q195" s="6">
        <f t="shared" si="40"/>
        <v>33.549999999999997</v>
      </c>
      <c r="R195" s="6">
        <f t="shared" si="41"/>
        <v>-10.534368000000001</v>
      </c>
      <c r="S195" s="44">
        <f t="shared" si="42"/>
        <v>-10.513247</v>
      </c>
      <c r="T195" s="44">
        <f t="shared" si="43"/>
        <v>-10.625586999999999</v>
      </c>
      <c r="U195" s="44">
        <f t="shared" si="44"/>
        <v>-10.881762999999999</v>
      </c>
      <c r="V195" s="44">
        <f t="shared" si="45"/>
        <v>-11.412338999999999</v>
      </c>
      <c r="W195" s="44">
        <f t="shared" si="46"/>
        <v>-12.460467</v>
      </c>
      <c r="X195" s="44">
        <f t="shared" si="47"/>
        <v>0</v>
      </c>
    </row>
    <row r="196" spans="2:24" x14ac:dyDescent="0.25">
      <c r="B196" s="88">
        <v>33115000000</v>
      </c>
      <c r="C196" s="88">
        <v>-9.5686616999999998</v>
      </c>
      <c r="E196" s="6">
        <f t="shared" si="32"/>
        <v>33.695</v>
      </c>
      <c r="F196" s="6">
        <f t="shared" si="33"/>
        <v>-9.8894204999999999</v>
      </c>
      <c r="G196" s="44">
        <f t="shared" si="34"/>
        <v>-9.9517545999999992</v>
      </c>
      <c r="H196" s="44">
        <f t="shared" si="35"/>
        <v>-10.152225</v>
      </c>
      <c r="I196" s="44">
        <f t="shared" si="36"/>
        <v>-10.491080999999999</v>
      </c>
      <c r="J196" s="44">
        <f t="shared" si="37"/>
        <v>-11.166781</v>
      </c>
      <c r="K196" s="44">
        <f t="shared" si="38"/>
        <v>-12.723266000000001</v>
      </c>
      <c r="L196" s="44">
        <f t="shared" si="39"/>
        <v>0</v>
      </c>
      <c r="N196" s="88">
        <v>33115000000</v>
      </c>
      <c r="O196" s="88">
        <v>-10.307312</v>
      </c>
      <c r="Q196" s="6">
        <f t="shared" si="40"/>
        <v>33.695</v>
      </c>
      <c r="R196" s="6">
        <f t="shared" si="41"/>
        <v>-10.627433999999999</v>
      </c>
      <c r="S196" s="44">
        <f t="shared" si="42"/>
        <v>-10.660405000000001</v>
      </c>
      <c r="T196" s="44">
        <f t="shared" si="43"/>
        <v>-10.778635</v>
      </c>
      <c r="U196" s="44">
        <f t="shared" si="44"/>
        <v>-11.085883000000001</v>
      </c>
      <c r="V196" s="44">
        <f t="shared" si="45"/>
        <v>-11.654373</v>
      </c>
      <c r="W196" s="44">
        <f t="shared" si="46"/>
        <v>-12.76033</v>
      </c>
      <c r="X196" s="44">
        <f t="shared" si="47"/>
        <v>0</v>
      </c>
    </row>
    <row r="197" spans="2:24" x14ac:dyDescent="0.25">
      <c r="B197" s="88">
        <v>33260000000</v>
      </c>
      <c r="C197" s="88">
        <v>-9.6357268999999999</v>
      </c>
      <c r="E197" s="6">
        <f t="shared" ref="E197:E205" si="48">B201/1000000000</f>
        <v>33.840000000000003</v>
      </c>
      <c r="F197" s="6">
        <f t="shared" ref="F197:F205" si="49">C201</f>
        <v>-9.9713764000000005</v>
      </c>
      <c r="G197" s="44">
        <f t="shared" ref="G197:G205" si="50">C407</f>
        <v>-10.04876</v>
      </c>
      <c r="H197" s="44">
        <f t="shared" ref="H197:H205" si="51">C613</f>
        <v>-10.220314999999999</v>
      </c>
      <c r="I197" s="44">
        <f t="shared" ref="I197:I205" si="52">C819</f>
        <v>-10.584009999999999</v>
      </c>
      <c r="J197" s="44">
        <f t="shared" ref="J197:J205" si="53">C1025</f>
        <v>-11.23063</v>
      </c>
      <c r="K197" s="44">
        <f t="shared" ref="K197:K205" si="54">C1231</f>
        <v>-12.780628999999999</v>
      </c>
      <c r="L197" s="44">
        <f t="shared" si="39"/>
        <v>0</v>
      </c>
      <c r="N197" s="88">
        <v>33260000000</v>
      </c>
      <c r="O197" s="88">
        <v>-10.373449000000001</v>
      </c>
      <c r="Q197" s="6">
        <f t="shared" si="40"/>
        <v>33.840000000000003</v>
      </c>
      <c r="R197" s="6">
        <f t="shared" si="41"/>
        <v>-10.72438</v>
      </c>
      <c r="S197" s="44">
        <f t="shared" si="42"/>
        <v>-10.734277000000001</v>
      </c>
      <c r="T197" s="44">
        <f t="shared" si="43"/>
        <v>-10.888887</v>
      </c>
      <c r="U197" s="44">
        <f t="shared" si="44"/>
        <v>-11.186264</v>
      </c>
      <c r="V197" s="44">
        <f t="shared" si="45"/>
        <v>-11.767863</v>
      </c>
      <c r="W197" s="44">
        <f t="shared" si="46"/>
        <v>-12.915376</v>
      </c>
      <c r="X197" s="44">
        <f t="shared" si="47"/>
        <v>0</v>
      </c>
    </row>
    <row r="198" spans="2:24" x14ac:dyDescent="0.25">
      <c r="B198" s="88">
        <v>33405000000</v>
      </c>
      <c r="C198" s="88">
        <v>-9.7222747999999992</v>
      </c>
      <c r="E198" s="6">
        <f t="shared" si="48"/>
        <v>33.984999999999999</v>
      </c>
      <c r="F198" s="6">
        <f t="shared" si="49"/>
        <v>-10.058227</v>
      </c>
      <c r="G198" s="44">
        <f t="shared" si="50"/>
        <v>-10.126201</v>
      </c>
      <c r="H198" s="44">
        <f t="shared" si="51"/>
        <v>-10.302875999999999</v>
      </c>
      <c r="I198" s="44">
        <f t="shared" si="52"/>
        <v>-10.650513</v>
      </c>
      <c r="J198" s="44">
        <f t="shared" si="53"/>
        <v>-11.343406999999999</v>
      </c>
      <c r="K198" s="44">
        <f t="shared" si="54"/>
        <v>-13.078813999999999</v>
      </c>
      <c r="L198" s="44">
        <f t="shared" ref="L198:L205" si="55">C1438</f>
        <v>0</v>
      </c>
      <c r="N198" s="88">
        <v>33405000000</v>
      </c>
      <c r="O198" s="88">
        <v>-10.452427999999999</v>
      </c>
      <c r="Q198" s="6">
        <f t="shared" ref="Q198:Q205" si="56">N202/1000000000</f>
        <v>33.984999999999999</v>
      </c>
      <c r="R198" s="6">
        <f t="shared" ref="R198:R205" si="57">O202</f>
        <v>-10.813497</v>
      </c>
      <c r="S198" s="44">
        <f t="shared" ref="S198:S205" si="58">O408</f>
        <v>-10.84839</v>
      </c>
      <c r="T198" s="44">
        <f t="shared" ref="T198:T205" si="59">O614</f>
        <v>-10.973096999999999</v>
      </c>
      <c r="U198" s="44">
        <f t="shared" ref="U198:U205" si="60">O820</f>
        <v>-11.313021000000001</v>
      </c>
      <c r="V198" s="44">
        <f t="shared" ref="V198:V205" si="61">O1026</f>
        <v>-11.88944</v>
      </c>
      <c r="W198" s="44">
        <f t="shared" ref="W198:W205" si="62">O1232</f>
        <v>-13.132265</v>
      </c>
      <c r="X198" s="44">
        <f t="shared" ref="X198:X205" si="63">O1438</f>
        <v>0</v>
      </c>
    </row>
    <row r="199" spans="2:24" x14ac:dyDescent="0.25">
      <c r="B199" s="88">
        <v>33550000000</v>
      </c>
      <c r="C199" s="88">
        <v>-9.8062620000000003</v>
      </c>
      <c r="E199" s="6">
        <f t="shared" si="48"/>
        <v>34.130000000000003</v>
      </c>
      <c r="F199" s="6">
        <f t="shared" si="49"/>
        <v>-10.148293000000001</v>
      </c>
      <c r="G199" s="44">
        <f t="shared" si="50"/>
        <v>-10.221199</v>
      </c>
      <c r="H199" s="44">
        <f t="shared" si="51"/>
        <v>-10.393345</v>
      </c>
      <c r="I199" s="44">
        <f t="shared" si="52"/>
        <v>-10.790778</v>
      </c>
      <c r="J199" s="44">
        <f t="shared" si="53"/>
        <v>-11.529018000000001</v>
      </c>
      <c r="K199" s="44">
        <f t="shared" si="54"/>
        <v>-13.342420000000001</v>
      </c>
      <c r="L199" s="44">
        <f t="shared" si="55"/>
        <v>0</v>
      </c>
      <c r="N199" s="88">
        <v>33550000000</v>
      </c>
      <c r="O199" s="88">
        <v>-10.534368000000001</v>
      </c>
      <c r="Q199" s="6">
        <f t="shared" si="56"/>
        <v>34.130000000000003</v>
      </c>
      <c r="R199" s="6">
        <f t="shared" si="57"/>
        <v>-10.902302000000001</v>
      </c>
      <c r="S199" s="44">
        <f t="shared" si="58"/>
        <v>-10.942539</v>
      </c>
      <c r="T199" s="44">
        <f t="shared" si="59"/>
        <v>-11.10472</v>
      </c>
      <c r="U199" s="44">
        <f t="shared" si="60"/>
        <v>-11.406311000000001</v>
      </c>
      <c r="V199" s="44">
        <f t="shared" si="61"/>
        <v>-12.00671</v>
      </c>
      <c r="W199" s="44">
        <f t="shared" si="62"/>
        <v>-13.257947</v>
      </c>
      <c r="X199" s="44">
        <f t="shared" si="63"/>
        <v>0</v>
      </c>
    </row>
    <row r="200" spans="2:24" x14ac:dyDescent="0.25">
      <c r="B200" s="88">
        <v>33695000000</v>
      </c>
      <c r="C200" s="88">
        <v>-9.8894204999999999</v>
      </c>
      <c r="E200" s="6">
        <f t="shared" si="48"/>
        <v>34.274999999999999</v>
      </c>
      <c r="F200" s="6">
        <f t="shared" si="49"/>
        <v>-10.232203</v>
      </c>
      <c r="G200" s="44">
        <f t="shared" si="50"/>
        <v>-10.300538</v>
      </c>
      <c r="H200" s="44">
        <f t="shared" si="51"/>
        <v>-10.502598000000001</v>
      </c>
      <c r="I200" s="44">
        <f t="shared" si="52"/>
        <v>-10.845556999999999</v>
      </c>
      <c r="J200" s="44">
        <f t="shared" si="53"/>
        <v>-11.576658</v>
      </c>
      <c r="K200" s="44">
        <f t="shared" si="54"/>
        <v>-13.461903</v>
      </c>
      <c r="L200" s="44">
        <f t="shared" si="55"/>
        <v>0</v>
      </c>
      <c r="N200" s="88">
        <v>33695000000</v>
      </c>
      <c r="O200" s="88">
        <v>-10.627433999999999</v>
      </c>
      <c r="Q200" s="6">
        <f t="shared" si="56"/>
        <v>34.274999999999999</v>
      </c>
      <c r="R200" s="6">
        <f t="shared" si="57"/>
        <v>-10.982353</v>
      </c>
      <c r="S200" s="44">
        <f t="shared" si="58"/>
        <v>-10.988436</v>
      </c>
      <c r="T200" s="44">
        <f t="shared" si="59"/>
        <v>-11.12928</v>
      </c>
      <c r="U200" s="44">
        <f t="shared" si="60"/>
        <v>-11.479119000000001</v>
      </c>
      <c r="V200" s="44">
        <f t="shared" si="61"/>
        <v>-12.074671</v>
      </c>
      <c r="W200" s="44">
        <f t="shared" si="62"/>
        <v>-13.407330999999999</v>
      </c>
      <c r="X200" s="44">
        <f t="shared" si="63"/>
        <v>0</v>
      </c>
    </row>
    <row r="201" spans="2:24" x14ac:dyDescent="0.25">
      <c r="B201" s="88">
        <v>33840000000</v>
      </c>
      <c r="C201" s="88">
        <v>-9.9713764000000005</v>
      </c>
      <c r="E201" s="6">
        <f t="shared" si="48"/>
        <v>34.42</v>
      </c>
      <c r="F201" s="6">
        <f t="shared" si="49"/>
        <v>-10.310154000000001</v>
      </c>
      <c r="G201" s="44">
        <f t="shared" si="50"/>
        <v>-10.416180000000001</v>
      </c>
      <c r="H201" s="44">
        <f t="shared" si="51"/>
        <v>-10.618302999999999</v>
      </c>
      <c r="I201" s="44">
        <f t="shared" si="52"/>
        <v>-10.991282</v>
      </c>
      <c r="J201" s="44">
        <f t="shared" si="53"/>
        <v>-11.74109</v>
      </c>
      <c r="K201" s="44">
        <f t="shared" si="54"/>
        <v>-13.723520000000001</v>
      </c>
      <c r="L201" s="44">
        <f t="shared" si="55"/>
        <v>0</v>
      </c>
      <c r="N201" s="88">
        <v>33840000000</v>
      </c>
      <c r="O201" s="88">
        <v>-10.72438</v>
      </c>
      <c r="Q201" s="6">
        <f t="shared" si="56"/>
        <v>34.42</v>
      </c>
      <c r="R201" s="6">
        <f t="shared" si="57"/>
        <v>-11.039433000000001</v>
      </c>
      <c r="S201" s="44">
        <f t="shared" si="58"/>
        <v>-11.089252999999999</v>
      </c>
      <c r="T201" s="44">
        <f t="shared" si="59"/>
        <v>-11.242604999999999</v>
      </c>
      <c r="U201" s="44">
        <f t="shared" si="60"/>
        <v>-11.571325</v>
      </c>
      <c r="V201" s="44">
        <f t="shared" si="61"/>
        <v>-12.18877</v>
      </c>
      <c r="W201" s="44">
        <f t="shared" si="62"/>
        <v>-13.613811</v>
      </c>
      <c r="X201" s="44">
        <f t="shared" si="63"/>
        <v>0</v>
      </c>
    </row>
    <row r="202" spans="2:24" x14ac:dyDescent="0.25">
      <c r="B202" s="88">
        <v>33985000000</v>
      </c>
      <c r="C202" s="88">
        <v>-10.058227</v>
      </c>
      <c r="E202" s="6">
        <f t="shared" si="48"/>
        <v>34.564999999999998</v>
      </c>
      <c r="F202" s="6">
        <f t="shared" si="49"/>
        <v>-10.392061999999999</v>
      </c>
      <c r="G202" s="44">
        <f t="shared" si="50"/>
        <v>-10.472721999999999</v>
      </c>
      <c r="H202" s="44">
        <f t="shared" si="51"/>
        <v>-10.633699</v>
      </c>
      <c r="I202" s="44">
        <f t="shared" si="52"/>
        <v>-11.072151</v>
      </c>
      <c r="J202" s="44">
        <f t="shared" si="53"/>
        <v>-11.887593000000001</v>
      </c>
      <c r="K202" s="44">
        <f t="shared" si="54"/>
        <v>-14.120246</v>
      </c>
      <c r="L202" s="44">
        <f t="shared" si="55"/>
        <v>0</v>
      </c>
      <c r="N202" s="88">
        <v>33985000000</v>
      </c>
      <c r="O202" s="88">
        <v>-10.813497</v>
      </c>
      <c r="Q202" s="6">
        <f t="shared" si="56"/>
        <v>34.564999999999998</v>
      </c>
      <c r="R202" s="6">
        <f t="shared" si="57"/>
        <v>-11.095471</v>
      </c>
      <c r="S202" s="44">
        <f t="shared" si="58"/>
        <v>-11.108749</v>
      </c>
      <c r="T202" s="44">
        <f t="shared" si="59"/>
        <v>-11.254783</v>
      </c>
      <c r="U202" s="44">
        <f t="shared" si="60"/>
        <v>-11.597519</v>
      </c>
      <c r="V202" s="44">
        <f t="shared" si="61"/>
        <v>-12.272052</v>
      </c>
      <c r="W202" s="44">
        <f t="shared" si="62"/>
        <v>-13.78496</v>
      </c>
      <c r="X202" s="44">
        <f t="shared" si="63"/>
        <v>0</v>
      </c>
    </row>
    <row r="203" spans="2:24" x14ac:dyDescent="0.25">
      <c r="B203" s="88">
        <v>34130000000</v>
      </c>
      <c r="C203" s="88">
        <v>-10.148293000000001</v>
      </c>
      <c r="E203" s="6">
        <f t="shared" si="48"/>
        <v>34.71</v>
      </c>
      <c r="F203" s="6">
        <f t="shared" si="49"/>
        <v>-10.482158</v>
      </c>
      <c r="G203" s="44">
        <f t="shared" si="50"/>
        <v>-10.509122</v>
      </c>
      <c r="H203" s="44">
        <f t="shared" si="51"/>
        <v>-10.674963</v>
      </c>
      <c r="I203" s="44">
        <f t="shared" si="52"/>
        <v>-11.015197000000001</v>
      </c>
      <c r="J203" s="44">
        <f t="shared" si="53"/>
        <v>-11.710743000000001</v>
      </c>
      <c r="K203" s="44">
        <f t="shared" si="54"/>
        <v>-13.477283</v>
      </c>
      <c r="L203" s="44">
        <f t="shared" si="55"/>
        <v>0</v>
      </c>
      <c r="N203" s="88">
        <v>34130000000</v>
      </c>
      <c r="O203" s="88">
        <v>-10.902302000000001</v>
      </c>
      <c r="Q203" s="6">
        <f t="shared" si="56"/>
        <v>34.71</v>
      </c>
      <c r="R203" s="6">
        <f t="shared" si="57"/>
        <v>-11.151073999999999</v>
      </c>
      <c r="S203" s="44">
        <f t="shared" si="58"/>
        <v>-11.113108</v>
      </c>
      <c r="T203" s="44">
        <f t="shared" si="59"/>
        <v>-11.274609</v>
      </c>
      <c r="U203" s="44">
        <f t="shared" si="60"/>
        <v>-11.620034</v>
      </c>
      <c r="V203" s="44">
        <f t="shared" si="61"/>
        <v>-12.255198</v>
      </c>
      <c r="W203" s="44">
        <f t="shared" si="62"/>
        <v>-13.638762</v>
      </c>
      <c r="X203" s="44">
        <f t="shared" si="63"/>
        <v>0</v>
      </c>
    </row>
    <row r="204" spans="2:24" x14ac:dyDescent="0.25">
      <c r="B204" s="88">
        <v>34275000000</v>
      </c>
      <c r="C204" s="88">
        <v>-10.232203</v>
      </c>
      <c r="E204" s="6">
        <f t="shared" si="48"/>
        <v>34.854999999999997</v>
      </c>
      <c r="F204" s="6">
        <f t="shared" si="49"/>
        <v>-10.548692000000001</v>
      </c>
      <c r="G204" s="44">
        <f t="shared" si="50"/>
        <v>-10.625401</v>
      </c>
      <c r="H204" s="44">
        <f t="shared" si="51"/>
        <v>-10.763232</v>
      </c>
      <c r="I204" s="44">
        <f t="shared" si="52"/>
        <v>-11.142791000000001</v>
      </c>
      <c r="J204" s="44">
        <f t="shared" si="53"/>
        <v>-11.838756</v>
      </c>
      <c r="K204" s="44">
        <f t="shared" si="54"/>
        <v>-13.723209000000001</v>
      </c>
      <c r="L204" s="44">
        <f t="shared" si="55"/>
        <v>0</v>
      </c>
      <c r="N204" s="88">
        <v>34275000000</v>
      </c>
      <c r="O204" s="88">
        <v>-10.982353</v>
      </c>
      <c r="Q204" s="6">
        <f t="shared" si="56"/>
        <v>34.854999999999997</v>
      </c>
      <c r="R204" s="6">
        <f t="shared" si="57"/>
        <v>-11.187772000000001</v>
      </c>
      <c r="S204" s="44">
        <f t="shared" si="58"/>
        <v>-11.202954</v>
      </c>
      <c r="T204" s="44">
        <f t="shared" si="59"/>
        <v>-11.364013</v>
      </c>
      <c r="U204" s="44">
        <f t="shared" si="60"/>
        <v>-11.649844999999999</v>
      </c>
      <c r="V204" s="44">
        <f t="shared" si="61"/>
        <v>-12.32418</v>
      </c>
      <c r="W204" s="44">
        <f t="shared" si="62"/>
        <v>-13.730471</v>
      </c>
      <c r="X204" s="44">
        <f t="shared" si="63"/>
        <v>0</v>
      </c>
    </row>
    <row r="205" spans="2:24" x14ac:dyDescent="0.25">
      <c r="B205" s="88">
        <v>34420000000</v>
      </c>
      <c r="C205" s="88">
        <v>-10.310154000000001</v>
      </c>
      <c r="E205" s="6">
        <f t="shared" si="48"/>
        <v>35</v>
      </c>
      <c r="F205" s="6">
        <f t="shared" si="49"/>
        <v>-10.604232</v>
      </c>
      <c r="G205" s="44">
        <f t="shared" si="50"/>
        <v>-10.713898</v>
      </c>
      <c r="H205" s="44">
        <f t="shared" si="51"/>
        <v>-10.880419</v>
      </c>
      <c r="I205" s="44">
        <f t="shared" si="52"/>
        <v>-11.289550999999999</v>
      </c>
      <c r="J205" s="44">
        <f t="shared" si="53"/>
        <v>-11.999297</v>
      </c>
      <c r="K205" s="44">
        <f t="shared" si="54"/>
        <v>-13.973063</v>
      </c>
      <c r="L205" s="44">
        <f t="shared" si="55"/>
        <v>0</v>
      </c>
      <c r="N205" s="88">
        <v>34420000000</v>
      </c>
      <c r="O205" s="88">
        <v>-11.039433000000001</v>
      </c>
      <c r="Q205" s="6">
        <f t="shared" si="56"/>
        <v>35</v>
      </c>
      <c r="R205" s="6">
        <f t="shared" si="57"/>
        <v>-11.215157</v>
      </c>
      <c r="S205" s="44">
        <f t="shared" si="58"/>
        <v>-11.245737999999999</v>
      </c>
      <c r="T205" s="44">
        <f t="shared" si="59"/>
        <v>-11.404944</v>
      </c>
      <c r="U205" s="44">
        <f t="shared" si="60"/>
        <v>-11.775922</v>
      </c>
      <c r="V205" s="44">
        <f t="shared" si="61"/>
        <v>-12.481958000000001</v>
      </c>
      <c r="W205" s="44">
        <f t="shared" si="62"/>
        <v>-13.979271000000001</v>
      </c>
      <c r="X205" s="44">
        <f t="shared" si="63"/>
        <v>0</v>
      </c>
    </row>
    <row r="206" spans="2:24" x14ac:dyDescent="0.25">
      <c r="B206" s="88">
        <v>34565000000</v>
      </c>
      <c r="C206" s="88">
        <v>-10.392061999999999</v>
      </c>
      <c r="N206" s="88">
        <v>34565000000</v>
      </c>
      <c r="O206" s="88">
        <v>-11.095471</v>
      </c>
    </row>
    <row r="207" spans="2:24" x14ac:dyDescent="0.25">
      <c r="B207" s="88">
        <v>34710000000</v>
      </c>
      <c r="C207" s="88">
        <v>-10.482158</v>
      </c>
      <c r="N207" s="88">
        <v>34710000000</v>
      </c>
      <c r="O207" s="88">
        <v>-11.151073999999999</v>
      </c>
    </row>
    <row r="208" spans="2:24" x14ac:dyDescent="0.25">
      <c r="B208" s="88">
        <v>34855000000</v>
      </c>
      <c r="C208" s="88">
        <v>-10.548692000000001</v>
      </c>
      <c r="N208" s="88">
        <v>34855000000</v>
      </c>
      <c r="O208" s="88">
        <v>-11.187772000000001</v>
      </c>
    </row>
    <row r="209" spans="2:15" x14ac:dyDescent="0.25">
      <c r="B209" s="88">
        <v>35000000000</v>
      </c>
      <c r="C209" s="88">
        <v>-10.604232</v>
      </c>
      <c r="N209" s="88">
        <v>35000000000</v>
      </c>
      <c r="O209" s="88">
        <v>-11.215157</v>
      </c>
    </row>
    <row r="210" spans="2:15" x14ac:dyDescent="0.25">
      <c r="B210" s="88" t="s">
        <v>21</v>
      </c>
      <c r="N210" s="88" t="s">
        <v>21</v>
      </c>
    </row>
    <row r="213" spans="2:15" x14ac:dyDescent="0.25">
      <c r="B213" s="88" t="s">
        <v>18</v>
      </c>
      <c r="N213" s="88" t="s">
        <v>18</v>
      </c>
    </row>
    <row r="214" spans="2:15" x14ac:dyDescent="0.25">
      <c r="B214" s="88" t="s">
        <v>19</v>
      </c>
      <c r="C214" s="88" t="s">
        <v>271</v>
      </c>
      <c r="N214" s="88" t="s">
        <v>19</v>
      </c>
      <c r="O214" s="88" t="s">
        <v>271</v>
      </c>
    </row>
    <row r="215" spans="2:15" x14ac:dyDescent="0.25">
      <c r="B215" s="88">
        <v>6000000000</v>
      </c>
      <c r="C215" s="88">
        <v>-17.294155</v>
      </c>
      <c r="N215" s="88">
        <v>6000000000</v>
      </c>
      <c r="O215" s="88">
        <v>-20.928515999999998</v>
      </c>
    </row>
    <row r="216" spans="2:15" x14ac:dyDescent="0.25">
      <c r="B216" s="88">
        <v>6145000000</v>
      </c>
      <c r="C216" s="88">
        <v>-16.857710000000001</v>
      </c>
      <c r="N216" s="88">
        <v>6145000000</v>
      </c>
      <c r="O216" s="88">
        <v>-20.158293</v>
      </c>
    </row>
    <row r="217" spans="2:15" x14ac:dyDescent="0.25">
      <c r="B217" s="88">
        <v>6290000000</v>
      </c>
      <c r="C217" s="88">
        <v>-15.005302</v>
      </c>
      <c r="N217" s="88">
        <v>6290000000</v>
      </c>
      <c r="O217" s="88">
        <v>-19.190211999999999</v>
      </c>
    </row>
    <row r="218" spans="2:15" x14ac:dyDescent="0.25">
      <c r="B218" s="88">
        <v>6435000000</v>
      </c>
      <c r="C218" s="88">
        <v>-14.177141000000001</v>
      </c>
      <c r="N218" s="88">
        <v>6435000000</v>
      </c>
      <c r="O218" s="88">
        <v>-18.715485000000001</v>
      </c>
    </row>
    <row r="219" spans="2:15" x14ac:dyDescent="0.25">
      <c r="B219" s="88">
        <v>6580000000</v>
      </c>
      <c r="C219" s="88">
        <v>-13.067735000000001</v>
      </c>
      <c r="N219" s="88">
        <v>6580000000</v>
      </c>
      <c r="O219" s="88">
        <v>-17.549741999999998</v>
      </c>
    </row>
    <row r="220" spans="2:15" x14ac:dyDescent="0.25">
      <c r="B220" s="88">
        <v>6725000000</v>
      </c>
      <c r="C220" s="88">
        <v>-11.587266</v>
      </c>
      <c r="N220" s="88">
        <v>6725000000</v>
      </c>
      <c r="O220" s="88">
        <v>-16.818691000000001</v>
      </c>
    </row>
    <row r="221" spans="2:15" x14ac:dyDescent="0.25">
      <c r="B221" s="88">
        <v>6870000000</v>
      </c>
      <c r="C221" s="88">
        <v>-10.540956</v>
      </c>
      <c r="N221" s="88">
        <v>6870000000</v>
      </c>
      <c r="O221" s="88">
        <v>-16.026444999999999</v>
      </c>
    </row>
    <row r="222" spans="2:15" x14ac:dyDescent="0.25">
      <c r="B222" s="88">
        <v>7015000000</v>
      </c>
      <c r="C222" s="88">
        <v>-9.4126224999999994</v>
      </c>
      <c r="N222" s="88">
        <v>7015000000</v>
      </c>
      <c r="O222" s="88">
        <v>-15.004944999999999</v>
      </c>
    </row>
    <row r="223" spans="2:15" x14ac:dyDescent="0.25">
      <c r="B223" s="88">
        <v>7160000000</v>
      </c>
      <c r="C223" s="88">
        <v>-8.8587550999999998</v>
      </c>
      <c r="N223" s="88">
        <v>7160000000</v>
      </c>
      <c r="O223" s="88">
        <v>-13.991144</v>
      </c>
    </row>
    <row r="224" spans="2:15" x14ac:dyDescent="0.25">
      <c r="B224" s="88">
        <v>7305000000</v>
      </c>
      <c r="C224" s="88">
        <v>-8.0508661000000004</v>
      </c>
      <c r="N224" s="88">
        <v>7305000000</v>
      </c>
      <c r="O224" s="88">
        <v>-13.062096</v>
      </c>
    </row>
    <row r="225" spans="2:15" x14ac:dyDescent="0.25">
      <c r="B225" s="88">
        <v>7450000000</v>
      </c>
      <c r="C225" s="88">
        <v>-7.5200911000000001</v>
      </c>
      <c r="N225" s="88">
        <v>7450000000</v>
      </c>
      <c r="O225" s="88">
        <v>-12.221724999999999</v>
      </c>
    </row>
    <row r="226" spans="2:15" x14ac:dyDescent="0.25">
      <c r="B226" s="88">
        <v>7595000000</v>
      </c>
      <c r="C226" s="88">
        <v>-7.0610442000000004</v>
      </c>
      <c r="N226" s="88">
        <v>7595000000</v>
      </c>
      <c r="O226" s="88">
        <v>-11.532804</v>
      </c>
    </row>
    <row r="227" spans="2:15" x14ac:dyDescent="0.25">
      <c r="B227" s="88">
        <v>7740000000</v>
      </c>
      <c r="C227" s="88">
        <v>-6.8498606999999998</v>
      </c>
      <c r="N227" s="88">
        <v>7740000000</v>
      </c>
      <c r="O227" s="88">
        <v>-10.874924999999999</v>
      </c>
    </row>
    <row r="228" spans="2:15" x14ac:dyDescent="0.25">
      <c r="B228" s="88">
        <v>7885000000</v>
      </c>
      <c r="C228" s="88">
        <v>-6.6201281999999999</v>
      </c>
      <c r="N228" s="88">
        <v>7885000000</v>
      </c>
      <c r="O228" s="88">
        <v>-10.427656000000001</v>
      </c>
    </row>
    <row r="229" spans="2:15" x14ac:dyDescent="0.25">
      <c r="B229" s="88">
        <v>8030000000</v>
      </c>
      <c r="C229" s="88">
        <v>-6.4950023000000003</v>
      </c>
      <c r="N229" s="88">
        <v>8030000000</v>
      </c>
      <c r="O229" s="88">
        <v>-9.9744595999999994</v>
      </c>
    </row>
    <row r="230" spans="2:15" x14ac:dyDescent="0.25">
      <c r="B230" s="88">
        <v>8175000000</v>
      </c>
      <c r="C230" s="88">
        <v>-6.4819621999999999</v>
      </c>
      <c r="N230" s="88">
        <v>8175000000</v>
      </c>
      <c r="O230" s="88">
        <v>-9.6587925000000006</v>
      </c>
    </row>
    <row r="231" spans="2:15" x14ac:dyDescent="0.25">
      <c r="B231" s="88">
        <v>8320000000</v>
      </c>
      <c r="C231" s="88">
        <v>-6.5122809000000004</v>
      </c>
      <c r="N231" s="88">
        <v>8320000000</v>
      </c>
      <c r="O231" s="88">
        <v>-9.3447408999999997</v>
      </c>
    </row>
    <row r="232" spans="2:15" x14ac:dyDescent="0.25">
      <c r="B232" s="88">
        <v>8465000000</v>
      </c>
      <c r="C232" s="88">
        <v>-6.5175866999999998</v>
      </c>
      <c r="N232" s="88">
        <v>8465000000</v>
      </c>
      <c r="O232" s="88">
        <v>-9.1486815999999997</v>
      </c>
    </row>
    <row r="233" spans="2:15" x14ac:dyDescent="0.25">
      <c r="B233" s="88">
        <v>8610000000</v>
      </c>
      <c r="C233" s="88">
        <v>-6.4016862000000003</v>
      </c>
      <c r="N233" s="88">
        <v>8610000000</v>
      </c>
      <c r="O233" s="88">
        <v>-8.9231653000000009</v>
      </c>
    </row>
    <row r="234" spans="2:15" x14ac:dyDescent="0.25">
      <c r="B234" s="88">
        <v>8755000000</v>
      </c>
      <c r="C234" s="88">
        <v>-6.4694184999999997</v>
      </c>
      <c r="N234" s="88">
        <v>8755000000</v>
      </c>
      <c r="O234" s="88">
        <v>-8.7978448999999994</v>
      </c>
    </row>
    <row r="235" spans="2:15" x14ac:dyDescent="0.25">
      <c r="B235" s="88">
        <v>8900000000</v>
      </c>
      <c r="C235" s="88">
        <v>-6.5713910999999996</v>
      </c>
      <c r="N235" s="88">
        <v>8900000000</v>
      </c>
      <c r="O235" s="88">
        <v>-8.7493838999999998</v>
      </c>
    </row>
    <row r="236" spans="2:15" x14ac:dyDescent="0.25">
      <c r="B236" s="88">
        <v>9045000000</v>
      </c>
      <c r="C236" s="88">
        <v>-6.6004429</v>
      </c>
      <c r="N236" s="88">
        <v>9045000000</v>
      </c>
      <c r="O236" s="88">
        <v>-8.6665363000000006</v>
      </c>
    </row>
    <row r="237" spans="2:15" x14ac:dyDescent="0.25">
      <c r="B237" s="88">
        <v>9190000000</v>
      </c>
      <c r="C237" s="88">
        <v>-6.6158837999999998</v>
      </c>
      <c r="N237" s="88">
        <v>9190000000</v>
      </c>
      <c r="O237" s="88">
        <v>-8.5885610999999997</v>
      </c>
    </row>
    <row r="238" spans="2:15" x14ac:dyDescent="0.25">
      <c r="B238" s="88">
        <v>9335000000</v>
      </c>
      <c r="C238" s="88">
        <v>-6.6936540999999998</v>
      </c>
      <c r="N238" s="88">
        <v>9335000000</v>
      </c>
      <c r="O238" s="88">
        <v>-8.5939598000000004</v>
      </c>
    </row>
    <row r="239" spans="2:15" x14ac:dyDescent="0.25">
      <c r="B239" s="88">
        <v>9480000000</v>
      </c>
      <c r="C239" s="88">
        <v>-6.7531862</v>
      </c>
      <c r="N239" s="88">
        <v>9480000000</v>
      </c>
      <c r="O239" s="88">
        <v>-8.5729752000000001</v>
      </c>
    </row>
    <row r="240" spans="2:15" x14ac:dyDescent="0.25">
      <c r="B240" s="88">
        <v>9625000000</v>
      </c>
      <c r="C240" s="88">
        <v>-6.8296827999999996</v>
      </c>
      <c r="N240" s="88">
        <v>9625000000</v>
      </c>
      <c r="O240" s="88">
        <v>-8.5713234000000007</v>
      </c>
    </row>
    <row r="241" spans="2:15" x14ac:dyDescent="0.25">
      <c r="B241" s="88">
        <v>9770000000</v>
      </c>
      <c r="C241" s="88">
        <v>-6.8735790000000003</v>
      </c>
      <c r="N241" s="88">
        <v>9770000000</v>
      </c>
      <c r="O241" s="88">
        <v>-8.6171054999999992</v>
      </c>
    </row>
    <row r="242" spans="2:15" x14ac:dyDescent="0.25">
      <c r="B242" s="88">
        <v>9915000000</v>
      </c>
      <c r="C242" s="88">
        <v>-6.8991994999999999</v>
      </c>
      <c r="N242" s="88">
        <v>9915000000</v>
      </c>
      <c r="O242" s="88">
        <v>-8.6238852000000001</v>
      </c>
    </row>
    <row r="243" spans="2:15" x14ac:dyDescent="0.25">
      <c r="B243" s="88">
        <v>10060000000</v>
      </c>
      <c r="C243" s="88">
        <v>-6.9525556999999996</v>
      </c>
      <c r="N243" s="88">
        <v>10060000000</v>
      </c>
      <c r="O243" s="88">
        <v>-8.5836629999999996</v>
      </c>
    </row>
    <row r="244" spans="2:15" x14ac:dyDescent="0.25">
      <c r="B244" s="88">
        <v>10205000000</v>
      </c>
      <c r="C244" s="88">
        <v>-6.9961761999999998</v>
      </c>
      <c r="N244" s="88">
        <v>10205000000</v>
      </c>
      <c r="O244" s="88">
        <v>-8.5906362999999999</v>
      </c>
    </row>
    <row r="245" spans="2:15" x14ac:dyDescent="0.25">
      <c r="B245" s="88">
        <v>10350000000</v>
      </c>
      <c r="C245" s="88">
        <v>-7.0012460000000001</v>
      </c>
      <c r="N245" s="88">
        <v>10350000000</v>
      </c>
      <c r="O245" s="88">
        <v>-8.5404119000000005</v>
      </c>
    </row>
    <row r="246" spans="2:15" x14ac:dyDescent="0.25">
      <c r="B246" s="88">
        <v>10495000000</v>
      </c>
      <c r="C246" s="88">
        <v>-7.0795769999999996</v>
      </c>
      <c r="N246" s="88">
        <v>10495000000</v>
      </c>
      <c r="O246" s="88">
        <v>-8.5106038999999996</v>
      </c>
    </row>
    <row r="247" spans="2:15" x14ac:dyDescent="0.25">
      <c r="B247" s="88">
        <v>10640000000</v>
      </c>
      <c r="C247" s="88">
        <v>-7.0962515000000002</v>
      </c>
      <c r="N247" s="88">
        <v>10640000000</v>
      </c>
      <c r="O247" s="88">
        <v>-8.5061722</v>
      </c>
    </row>
    <row r="248" spans="2:15" x14ac:dyDescent="0.25">
      <c r="B248" s="88">
        <v>10785000000</v>
      </c>
      <c r="C248" s="88">
        <v>-7.0751232999999996</v>
      </c>
      <c r="N248" s="88">
        <v>10785000000</v>
      </c>
      <c r="O248" s="88">
        <v>-8.4204903000000009</v>
      </c>
    </row>
    <row r="249" spans="2:15" x14ac:dyDescent="0.25">
      <c r="B249" s="88">
        <v>10930000000</v>
      </c>
      <c r="C249" s="88">
        <v>-7.1344270999999999</v>
      </c>
      <c r="N249" s="88">
        <v>10930000000</v>
      </c>
      <c r="O249" s="88">
        <v>-8.4043645999999992</v>
      </c>
    </row>
    <row r="250" spans="2:15" x14ac:dyDescent="0.25">
      <c r="B250" s="88">
        <v>11075000000</v>
      </c>
      <c r="C250" s="88">
        <v>-7.1621345999999999</v>
      </c>
      <c r="N250" s="88">
        <v>11075000000</v>
      </c>
      <c r="O250" s="88">
        <v>-8.4341135000000005</v>
      </c>
    </row>
    <row r="251" spans="2:15" x14ac:dyDescent="0.25">
      <c r="B251" s="88">
        <v>11220000000</v>
      </c>
      <c r="C251" s="88">
        <v>-7.1786389000000002</v>
      </c>
      <c r="N251" s="88">
        <v>11220000000</v>
      </c>
      <c r="O251" s="88">
        <v>-8.3947524999999992</v>
      </c>
    </row>
    <row r="252" spans="2:15" x14ac:dyDescent="0.25">
      <c r="B252" s="88">
        <v>11365000000</v>
      </c>
      <c r="C252" s="88">
        <v>-7.1976705000000001</v>
      </c>
      <c r="N252" s="88">
        <v>11365000000</v>
      </c>
      <c r="O252" s="88">
        <v>-8.3886985999999997</v>
      </c>
    </row>
    <row r="253" spans="2:15" x14ac:dyDescent="0.25">
      <c r="B253" s="88">
        <v>11510000000</v>
      </c>
      <c r="C253" s="88">
        <v>-7.2298879999999999</v>
      </c>
      <c r="N253" s="88">
        <v>11510000000</v>
      </c>
      <c r="O253" s="88">
        <v>-8.3925877</v>
      </c>
    </row>
    <row r="254" spans="2:15" x14ac:dyDescent="0.25">
      <c r="B254" s="88">
        <v>11655000000</v>
      </c>
      <c r="C254" s="88">
        <v>-7.1703023999999997</v>
      </c>
      <c r="N254" s="88">
        <v>11655000000</v>
      </c>
      <c r="O254" s="88">
        <v>-8.3403548999999995</v>
      </c>
    </row>
    <row r="255" spans="2:15" x14ac:dyDescent="0.25">
      <c r="B255" s="88">
        <v>11800000000</v>
      </c>
      <c r="C255" s="88">
        <v>-7.1682338999999997</v>
      </c>
      <c r="N255" s="88">
        <v>11800000000</v>
      </c>
      <c r="O255" s="88">
        <v>-8.2977962000000005</v>
      </c>
    </row>
    <row r="256" spans="2:15" x14ac:dyDescent="0.25">
      <c r="B256" s="88">
        <v>11945000000</v>
      </c>
      <c r="C256" s="88">
        <v>-7.1255398000000003</v>
      </c>
      <c r="N256" s="88">
        <v>11945000000</v>
      </c>
      <c r="O256" s="88">
        <v>-8.2512244999999993</v>
      </c>
    </row>
    <row r="257" spans="2:15" x14ac:dyDescent="0.25">
      <c r="B257" s="88">
        <v>12090000000</v>
      </c>
      <c r="C257" s="88">
        <v>-7.1241726999999999</v>
      </c>
      <c r="N257" s="88">
        <v>12090000000</v>
      </c>
      <c r="O257" s="88">
        <v>-8.1965655999999996</v>
      </c>
    </row>
    <row r="258" spans="2:15" x14ac:dyDescent="0.25">
      <c r="B258" s="88">
        <v>12235000000</v>
      </c>
      <c r="C258" s="88">
        <v>-7.0914811999999996</v>
      </c>
      <c r="N258" s="88">
        <v>12235000000</v>
      </c>
      <c r="O258" s="88">
        <v>-8.1694136000000004</v>
      </c>
    </row>
    <row r="259" spans="2:15" x14ac:dyDescent="0.25">
      <c r="B259" s="88">
        <v>12380000000</v>
      </c>
      <c r="C259" s="88">
        <v>-7.0395745999999999</v>
      </c>
      <c r="N259" s="88">
        <v>12380000000</v>
      </c>
      <c r="O259" s="88">
        <v>-8.1151876000000005</v>
      </c>
    </row>
    <row r="260" spans="2:15" x14ac:dyDescent="0.25">
      <c r="B260" s="88">
        <v>12525000000</v>
      </c>
      <c r="C260" s="88">
        <v>-7.0262260000000003</v>
      </c>
      <c r="N260" s="88">
        <v>12525000000</v>
      </c>
      <c r="O260" s="88">
        <v>-8.0915374999999994</v>
      </c>
    </row>
    <row r="261" spans="2:15" x14ac:dyDescent="0.25">
      <c r="B261" s="88">
        <v>12670000000</v>
      </c>
      <c r="C261" s="88">
        <v>-6.990005</v>
      </c>
      <c r="N261" s="88">
        <v>12670000000</v>
      </c>
      <c r="O261" s="88">
        <v>-8.0036477999999995</v>
      </c>
    </row>
    <row r="262" spans="2:15" x14ac:dyDescent="0.25">
      <c r="B262" s="88">
        <v>12815000000</v>
      </c>
      <c r="C262" s="88">
        <v>-7.0045904999999999</v>
      </c>
      <c r="N262" s="88">
        <v>12815000000</v>
      </c>
      <c r="O262" s="88">
        <v>-7.9858184000000003</v>
      </c>
    </row>
    <row r="263" spans="2:15" x14ac:dyDescent="0.25">
      <c r="B263" s="88">
        <v>12960000000</v>
      </c>
      <c r="C263" s="88">
        <v>-6.9786080999999998</v>
      </c>
      <c r="N263" s="88">
        <v>12960000000</v>
      </c>
      <c r="O263" s="88">
        <v>-7.9871936000000003</v>
      </c>
    </row>
    <row r="264" spans="2:15" x14ac:dyDescent="0.25">
      <c r="B264" s="88">
        <v>13105000000</v>
      </c>
      <c r="C264" s="88">
        <v>-6.9328650999999999</v>
      </c>
      <c r="N264" s="88">
        <v>13105000000</v>
      </c>
      <c r="O264" s="88">
        <v>-7.9707889999999999</v>
      </c>
    </row>
    <row r="265" spans="2:15" x14ac:dyDescent="0.25">
      <c r="B265" s="88">
        <v>13250000000</v>
      </c>
      <c r="C265" s="88">
        <v>-6.8973421999999998</v>
      </c>
      <c r="N265" s="88">
        <v>13250000000</v>
      </c>
      <c r="O265" s="88">
        <v>-8.0047846000000007</v>
      </c>
    </row>
    <row r="266" spans="2:15" x14ac:dyDescent="0.25">
      <c r="B266" s="88">
        <v>13395000000</v>
      </c>
      <c r="C266" s="88">
        <v>-6.9072617999999997</v>
      </c>
      <c r="N266" s="88">
        <v>13395000000</v>
      </c>
      <c r="O266" s="88">
        <v>-8.0400124000000002</v>
      </c>
    </row>
    <row r="267" spans="2:15" x14ac:dyDescent="0.25">
      <c r="B267" s="88">
        <v>13540000000</v>
      </c>
      <c r="C267" s="88">
        <v>-6.9217104999999997</v>
      </c>
      <c r="N267" s="88">
        <v>13540000000</v>
      </c>
      <c r="O267" s="88">
        <v>-8.0597553000000008</v>
      </c>
    </row>
    <row r="268" spans="2:15" x14ac:dyDescent="0.25">
      <c r="B268" s="88">
        <v>13685000000</v>
      </c>
      <c r="C268" s="88">
        <v>-6.9512423999999999</v>
      </c>
      <c r="N268" s="88">
        <v>13685000000</v>
      </c>
      <c r="O268" s="88">
        <v>-8.1339778999999997</v>
      </c>
    </row>
    <row r="269" spans="2:15" x14ac:dyDescent="0.25">
      <c r="B269" s="88">
        <v>13830000000</v>
      </c>
      <c r="C269" s="88">
        <v>-7.0083437000000002</v>
      </c>
      <c r="N269" s="88">
        <v>13830000000</v>
      </c>
      <c r="O269" s="88">
        <v>-8.2319002000000001</v>
      </c>
    </row>
    <row r="270" spans="2:15" x14ac:dyDescent="0.25">
      <c r="B270" s="88">
        <v>13975000000</v>
      </c>
      <c r="C270" s="88">
        <v>-7.0587587000000003</v>
      </c>
      <c r="N270" s="88">
        <v>13975000000</v>
      </c>
      <c r="O270" s="88">
        <v>-8.3487252999999999</v>
      </c>
    </row>
    <row r="271" spans="2:15" x14ac:dyDescent="0.25">
      <c r="B271" s="88">
        <v>14120000000</v>
      </c>
      <c r="C271" s="88">
        <v>-7.1141658000000003</v>
      </c>
      <c r="N271" s="88">
        <v>14120000000</v>
      </c>
      <c r="O271" s="88">
        <v>-8.4972028999999996</v>
      </c>
    </row>
    <row r="272" spans="2:15" x14ac:dyDescent="0.25">
      <c r="B272" s="88">
        <v>14265000000</v>
      </c>
      <c r="C272" s="88">
        <v>-7.1223092000000001</v>
      </c>
      <c r="N272" s="88">
        <v>14265000000</v>
      </c>
      <c r="O272" s="88">
        <v>-8.6384305999999995</v>
      </c>
    </row>
    <row r="273" spans="2:15" x14ac:dyDescent="0.25">
      <c r="B273" s="88">
        <v>14410000000</v>
      </c>
      <c r="C273" s="88">
        <v>-7.2091050000000001</v>
      </c>
      <c r="N273" s="88">
        <v>14410000000</v>
      </c>
      <c r="O273" s="88">
        <v>-8.7737616999999997</v>
      </c>
    </row>
    <row r="274" spans="2:15" x14ac:dyDescent="0.25">
      <c r="B274" s="88">
        <v>14555000000</v>
      </c>
      <c r="C274" s="88">
        <v>-7.1710133999999996</v>
      </c>
      <c r="N274" s="88">
        <v>14555000000</v>
      </c>
      <c r="O274" s="88">
        <v>-8.9242372999999997</v>
      </c>
    </row>
    <row r="275" spans="2:15" x14ac:dyDescent="0.25">
      <c r="B275" s="88">
        <v>14700000000</v>
      </c>
      <c r="C275" s="88">
        <v>-7.1384821000000001</v>
      </c>
      <c r="N275" s="88">
        <v>14700000000</v>
      </c>
      <c r="O275" s="88">
        <v>-9.0059194999999992</v>
      </c>
    </row>
    <row r="276" spans="2:15" x14ac:dyDescent="0.25">
      <c r="B276" s="88">
        <v>14845000000</v>
      </c>
      <c r="C276" s="88">
        <v>-7.1323590000000001</v>
      </c>
      <c r="N276" s="88">
        <v>14845000000</v>
      </c>
      <c r="O276" s="88">
        <v>-9.1279410999999993</v>
      </c>
    </row>
    <row r="277" spans="2:15" x14ac:dyDescent="0.25">
      <c r="B277" s="88">
        <v>14990000000</v>
      </c>
      <c r="C277" s="88">
        <v>-7.1217360000000003</v>
      </c>
      <c r="N277" s="88">
        <v>14990000000</v>
      </c>
      <c r="O277" s="88">
        <v>-9.1682863000000001</v>
      </c>
    </row>
    <row r="278" spans="2:15" x14ac:dyDescent="0.25">
      <c r="B278" s="88">
        <v>15135000000</v>
      </c>
      <c r="C278" s="88">
        <v>-7.1174941</v>
      </c>
      <c r="N278" s="88">
        <v>15135000000</v>
      </c>
      <c r="O278" s="88">
        <v>-9.2373180000000001</v>
      </c>
    </row>
    <row r="279" spans="2:15" x14ac:dyDescent="0.25">
      <c r="B279" s="88">
        <v>15280000000</v>
      </c>
      <c r="C279" s="88">
        <v>-7.1122999</v>
      </c>
      <c r="N279" s="88">
        <v>15280000000</v>
      </c>
      <c r="O279" s="88">
        <v>-9.3161783000000007</v>
      </c>
    </row>
    <row r="280" spans="2:15" x14ac:dyDescent="0.25">
      <c r="B280" s="88">
        <v>15425000000</v>
      </c>
      <c r="C280" s="88">
        <v>-7.0313454000000002</v>
      </c>
      <c r="N280" s="88">
        <v>15425000000</v>
      </c>
      <c r="O280" s="88">
        <v>-9.3347282000000007</v>
      </c>
    </row>
    <row r="281" spans="2:15" x14ac:dyDescent="0.25">
      <c r="B281" s="88">
        <v>15570000000</v>
      </c>
      <c r="C281" s="88">
        <v>-7.0796127000000002</v>
      </c>
      <c r="N281" s="88">
        <v>15570000000</v>
      </c>
      <c r="O281" s="88">
        <v>-9.4274044000000004</v>
      </c>
    </row>
    <row r="282" spans="2:15" x14ac:dyDescent="0.25">
      <c r="B282" s="88">
        <v>15715000000</v>
      </c>
      <c r="C282" s="88">
        <v>-7.0502038000000002</v>
      </c>
      <c r="N282" s="88">
        <v>15715000000</v>
      </c>
      <c r="O282" s="88">
        <v>-9.4339122999999994</v>
      </c>
    </row>
    <row r="283" spans="2:15" x14ac:dyDescent="0.25">
      <c r="B283" s="88">
        <v>15860000000</v>
      </c>
      <c r="C283" s="88">
        <v>-7.0300573999999996</v>
      </c>
      <c r="N283" s="88">
        <v>15860000000</v>
      </c>
      <c r="O283" s="88">
        <v>-9.4770678999999998</v>
      </c>
    </row>
    <row r="284" spans="2:15" x14ac:dyDescent="0.25">
      <c r="B284" s="88">
        <v>16005000000</v>
      </c>
      <c r="C284" s="88">
        <v>-7.0540108999999998</v>
      </c>
      <c r="N284" s="88">
        <v>16005000000</v>
      </c>
      <c r="O284" s="88">
        <v>-9.4933251999999992</v>
      </c>
    </row>
    <row r="285" spans="2:15" x14ac:dyDescent="0.25">
      <c r="B285" s="88">
        <v>16150000000</v>
      </c>
      <c r="C285" s="88">
        <v>-7.1090850999999997</v>
      </c>
      <c r="N285" s="88">
        <v>16150000000</v>
      </c>
      <c r="O285" s="88">
        <v>-9.5254211000000009</v>
      </c>
    </row>
    <row r="286" spans="2:15" x14ac:dyDescent="0.25">
      <c r="B286" s="88">
        <v>16295000000</v>
      </c>
      <c r="C286" s="88">
        <v>-7.1001234000000002</v>
      </c>
      <c r="N286" s="88">
        <v>16295000000</v>
      </c>
      <c r="O286" s="88">
        <v>-9.4785556999999994</v>
      </c>
    </row>
    <row r="287" spans="2:15" x14ac:dyDescent="0.25">
      <c r="B287" s="88">
        <v>16440000000</v>
      </c>
      <c r="C287" s="88">
        <v>-7.1193051000000001</v>
      </c>
      <c r="N287" s="88">
        <v>16440000000</v>
      </c>
      <c r="O287" s="88">
        <v>-9.5096941000000008</v>
      </c>
    </row>
    <row r="288" spans="2:15" x14ac:dyDescent="0.25">
      <c r="B288" s="88">
        <v>16585000000</v>
      </c>
      <c r="C288" s="88">
        <v>-7.1471391000000004</v>
      </c>
      <c r="N288" s="88">
        <v>16585000000</v>
      </c>
      <c r="O288" s="88">
        <v>-9.5384436000000008</v>
      </c>
    </row>
    <row r="289" spans="2:15" x14ac:dyDescent="0.25">
      <c r="B289" s="88">
        <v>16730000000</v>
      </c>
      <c r="C289" s="88">
        <v>-7.1433176999999999</v>
      </c>
      <c r="N289" s="88">
        <v>16730000000</v>
      </c>
      <c r="O289" s="88">
        <v>-9.5050916999999995</v>
      </c>
    </row>
    <row r="290" spans="2:15" x14ac:dyDescent="0.25">
      <c r="B290" s="88">
        <v>16875000000</v>
      </c>
      <c r="C290" s="88">
        <v>-7.1715789000000001</v>
      </c>
      <c r="N290" s="88">
        <v>16875000000</v>
      </c>
      <c r="O290" s="88">
        <v>-9.5112542999999992</v>
      </c>
    </row>
    <row r="291" spans="2:15" x14ac:dyDescent="0.25">
      <c r="B291" s="88">
        <v>17020000000</v>
      </c>
      <c r="C291" s="88">
        <v>-7.1923703999999997</v>
      </c>
      <c r="N291" s="88">
        <v>17020000000</v>
      </c>
      <c r="O291" s="88">
        <v>-9.5072746000000006</v>
      </c>
    </row>
    <row r="292" spans="2:15" x14ac:dyDescent="0.25">
      <c r="B292" s="88">
        <v>17165000000</v>
      </c>
      <c r="C292" s="88">
        <v>-7.1868762999999998</v>
      </c>
      <c r="N292" s="88">
        <v>17165000000</v>
      </c>
      <c r="O292" s="88">
        <v>-9.4466763</v>
      </c>
    </row>
    <row r="293" spans="2:15" x14ac:dyDescent="0.25">
      <c r="B293" s="88">
        <v>17310000000</v>
      </c>
      <c r="C293" s="88">
        <v>-7.2314280999999996</v>
      </c>
      <c r="N293" s="88">
        <v>17310000000</v>
      </c>
      <c r="O293" s="88">
        <v>-9.4393004999999999</v>
      </c>
    </row>
    <row r="294" spans="2:15" x14ac:dyDescent="0.25">
      <c r="B294" s="88">
        <v>17455000000</v>
      </c>
      <c r="C294" s="88">
        <v>-7.2636713999999998</v>
      </c>
      <c r="N294" s="88">
        <v>17455000000</v>
      </c>
      <c r="O294" s="88">
        <v>-9.3963851999999992</v>
      </c>
    </row>
    <row r="295" spans="2:15" x14ac:dyDescent="0.25">
      <c r="B295" s="88">
        <v>17600000000</v>
      </c>
      <c r="C295" s="88">
        <v>-7.2683429999999998</v>
      </c>
      <c r="N295" s="88">
        <v>17600000000</v>
      </c>
      <c r="O295" s="88">
        <v>-9.3682718000000005</v>
      </c>
    </row>
    <row r="296" spans="2:15" x14ac:dyDescent="0.25">
      <c r="B296" s="88">
        <v>17745000000</v>
      </c>
      <c r="C296" s="88">
        <v>-7.3359474999999996</v>
      </c>
      <c r="N296" s="88">
        <v>17745000000</v>
      </c>
      <c r="O296" s="88">
        <v>-9.3344517000000007</v>
      </c>
    </row>
    <row r="297" spans="2:15" x14ac:dyDescent="0.25">
      <c r="B297" s="88">
        <v>17890000000</v>
      </c>
      <c r="C297" s="88">
        <v>-7.3720236000000003</v>
      </c>
      <c r="N297" s="88">
        <v>17890000000</v>
      </c>
      <c r="O297" s="88">
        <v>-9.3015174999999992</v>
      </c>
    </row>
    <row r="298" spans="2:15" x14ac:dyDescent="0.25">
      <c r="B298" s="88">
        <v>18035000000</v>
      </c>
      <c r="C298" s="88">
        <v>-7.3936830000000002</v>
      </c>
      <c r="N298" s="88">
        <v>18035000000</v>
      </c>
      <c r="O298" s="88">
        <v>-9.2325058000000002</v>
      </c>
    </row>
    <row r="299" spans="2:15" x14ac:dyDescent="0.25">
      <c r="B299" s="88">
        <v>18180000000</v>
      </c>
      <c r="C299" s="88">
        <v>-7.4172168000000003</v>
      </c>
      <c r="N299" s="88">
        <v>18180000000</v>
      </c>
      <c r="O299" s="88">
        <v>-9.1906309000000004</v>
      </c>
    </row>
    <row r="300" spans="2:15" x14ac:dyDescent="0.25">
      <c r="B300" s="88">
        <v>18325000000</v>
      </c>
      <c r="C300" s="88">
        <v>-7.4422268999999996</v>
      </c>
      <c r="N300" s="88">
        <v>18325000000</v>
      </c>
      <c r="O300" s="88">
        <v>-9.2050017999999998</v>
      </c>
    </row>
    <row r="301" spans="2:15" x14ac:dyDescent="0.25">
      <c r="B301" s="88">
        <v>18470000000</v>
      </c>
      <c r="C301" s="88">
        <v>-7.4580326000000001</v>
      </c>
      <c r="N301" s="88">
        <v>18470000000</v>
      </c>
      <c r="O301" s="88">
        <v>-9.1667518999999995</v>
      </c>
    </row>
    <row r="302" spans="2:15" x14ac:dyDescent="0.25">
      <c r="B302" s="88">
        <v>18615000000</v>
      </c>
      <c r="C302" s="88">
        <v>-7.4720383000000004</v>
      </c>
      <c r="N302" s="88">
        <v>18615000000</v>
      </c>
      <c r="O302" s="88">
        <v>-9.1393547000000002</v>
      </c>
    </row>
    <row r="303" spans="2:15" x14ac:dyDescent="0.25">
      <c r="B303" s="88">
        <v>18760000000</v>
      </c>
      <c r="C303" s="88">
        <v>-7.506856</v>
      </c>
      <c r="N303" s="88">
        <v>18760000000</v>
      </c>
      <c r="O303" s="88">
        <v>-9.1636477000000003</v>
      </c>
    </row>
    <row r="304" spans="2:15" x14ac:dyDescent="0.25">
      <c r="B304" s="88">
        <v>18905000000</v>
      </c>
      <c r="C304" s="88">
        <v>-7.5121526999999997</v>
      </c>
      <c r="N304" s="88">
        <v>18905000000</v>
      </c>
      <c r="O304" s="88">
        <v>-9.0847043999999997</v>
      </c>
    </row>
    <row r="305" spans="2:15" x14ac:dyDescent="0.25">
      <c r="B305" s="88">
        <v>19050000000</v>
      </c>
      <c r="C305" s="88">
        <v>-7.5402050000000003</v>
      </c>
      <c r="N305" s="88">
        <v>19050000000</v>
      </c>
      <c r="O305" s="88">
        <v>-9.0595187999999993</v>
      </c>
    </row>
    <row r="306" spans="2:15" x14ac:dyDescent="0.25">
      <c r="B306" s="88">
        <v>19195000000</v>
      </c>
      <c r="C306" s="88">
        <v>-7.5252910000000002</v>
      </c>
      <c r="N306" s="88">
        <v>19195000000</v>
      </c>
      <c r="O306" s="88">
        <v>-9.0309048000000001</v>
      </c>
    </row>
    <row r="307" spans="2:15" x14ac:dyDescent="0.25">
      <c r="B307" s="88">
        <v>19340000000</v>
      </c>
      <c r="C307" s="88">
        <v>-7.5652822999999998</v>
      </c>
      <c r="N307" s="88">
        <v>19340000000</v>
      </c>
      <c r="O307" s="88">
        <v>-8.9691629000000006</v>
      </c>
    </row>
    <row r="308" spans="2:15" x14ac:dyDescent="0.25">
      <c r="B308" s="88">
        <v>19485000000</v>
      </c>
      <c r="C308" s="88">
        <v>-7.6094264999999996</v>
      </c>
      <c r="N308" s="88">
        <v>19485000000</v>
      </c>
      <c r="O308" s="88">
        <v>-8.9443178000000003</v>
      </c>
    </row>
    <row r="309" spans="2:15" x14ac:dyDescent="0.25">
      <c r="B309" s="88">
        <v>19630000000</v>
      </c>
      <c r="C309" s="88">
        <v>-7.6131573000000001</v>
      </c>
      <c r="N309" s="88">
        <v>19630000000</v>
      </c>
      <c r="O309" s="88">
        <v>-8.8799629000000007</v>
      </c>
    </row>
    <row r="310" spans="2:15" x14ac:dyDescent="0.25">
      <c r="B310" s="88">
        <v>19775000000</v>
      </c>
      <c r="C310" s="88">
        <v>-7.6286769000000003</v>
      </c>
      <c r="N310" s="88">
        <v>19775000000</v>
      </c>
      <c r="O310" s="88">
        <v>-8.8018178999999996</v>
      </c>
    </row>
    <row r="311" spans="2:15" x14ac:dyDescent="0.25">
      <c r="B311" s="88">
        <v>19920000000</v>
      </c>
      <c r="C311" s="88">
        <v>-7.6674562000000002</v>
      </c>
      <c r="N311" s="88">
        <v>19920000000</v>
      </c>
      <c r="O311" s="88">
        <v>-8.8002424000000001</v>
      </c>
    </row>
    <row r="312" spans="2:15" x14ac:dyDescent="0.25">
      <c r="B312" s="88">
        <v>20065000000</v>
      </c>
      <c r="C312" s="88">
        <v>-7.6916766000000001</v>
      </c>
      <c r="N312" s="88">
        <v>20065000000</v>
      </c>
      <c r="O312" s="88">
        <v>-8.7464294000000002</v>
      </c>
    </row>
    <row r="313" spans="2:15" x14ac:dyDescent="0.25">
      <c r="B313" s="88">
        <v>20210000000</v>
      </c>
      <c r="C313" s="88">
        <v>-7.7170743999999996</v>
      </c>
      <c r="N313" s="88">
        <v>20210000000</v>
      </c>
      <c r="O313" s="88">
        <v>-8.6446685999999993</v>
      </c>
    </row>
    <row r="314" spans="2:15" x14ac:dyDescent="0.25">
      <c r="B314" s="88">
        <v>20355000000</v>
      </c>
      <c r="C314" s="88">
        <v>-7.7234821</v>
      </c>
      <c r="N314" s="88">
        <v>20355000000</v>
      </c>
      <c r="O314" s="88">
        <v>-8.6307802000000002</v>
      </c>
    </row>
    <row r="315" spans="2:15" x14ac:dyDescent="0.25">
      <c r="B315" s="88">
        <v>20500000000</v>
      </c>
      <c r="C315" s="88">
        <v>-7.7209630000000002</v>
      </c>
      <c r="N315" s="88">
        <v>20500000000</v>
      </c>
      <c r="O315" s="88">
        <v>-8.6833057</v>
      </c>
    </row>
    <row r="316" spans="2:15" x14ac:dyDescent="0.25">
      <c r="B316" s="88">
        <v>20645000000</v>
      </c>
      <c r="C316" s="88">
        <v>-7.7148785999999996</v>
      </c>
      <c r="N316" s="88">
        <v>20645000000</v>
      </c>
      <c r="O316" s="88">
        <v>-8.7211437000000007</v>
      </c>
    </row>
    <row r="317" spans="2:15" x14ac:dyDescent="0.25">
      <c r="B317" s="88">
        <v>20790000000</v>
      </c>
      <c r="C317" s="88">
        <v>-7.7738890999999999</v>
      </c>
      <c r="N317" s="88">
        <v>20790000000</v>
      </c>
      <c r="O317" s="88">
        <v>-8.6021584999999998</v>
      </c>
    </row>
    <row r="318" spans="2:15" x14ac:dyDescent="0.25">
      <c r="B318" s="88">
        <v>20935000000</v>
      </c>
      <c r="C318" s="88">
        <v>-7.9215612000000002</v>
      </c>
      <c r="N318" s="88">
        <v>20935000000</v>
      </c>
      <c r="O318" s="88">
        <v>-8.6019439999999996</v>
      </c>
    </row>
    <row r="319" spans="2:15" x14ac:dyDescent="0.25">
      <c r="B319" s="88">
        <v>21080000000</v>
      </c>
      <c r="C319" s="88">
        <v>-7.8746185000000004</v>
      </c>
      <c r="N319" s="88">
        <v>21080000000</v>
      </c>
      <c r="O319" s="88">
        <v>-8.6171474000000003</v>
      </c>
    </row>
    <row r="320" spans="2:15" x14ac:dyDescent="0.25">
      <c r="B320" s="88">
        <v>21225000000</v>
      </c>
      <c r="C320" s="88">
        <v>-7.9012623</v>
      </c>
      <c r="N320" s="88">
        <v>21225000000</v>
      </c>
      <c r="O320" s="88">
        <v>-8.6562996000000005</v>
      </c>
    </row>
    <row r="321" spans="2:15" x14ac:dyDescent="0.25">
      <c r="B321" s="88">
        <v>21370000000</v>
      </c>
      <c r="C321" s="88">
        <v>-7.7288141000000001</v>
      </c>
      <c r="N321" s="88">
        <v>21370000000</v>
      </c>
      <c r="O321" s="88">
        <v>-8.6442689999999995</v>
      </c>
    </row>
    <row r="322" spans="2:15" x14ac:dyDescent="0.25">
      <c r="B322" s="88">
        <v>21515000000</v>
      </c>
      <c r="C322" s="88">
        <v>-7.7116904000000002</v>
      </c>
      <c r="N322" s="88">
        <v>21515000000</v>
      </c>
      <c r="O322" s="88">
        <v>-8.6203746999999993</v>
      </c>
    </row>
    <row r="323" spans="2:15" x14ac:dyDescent="0.25">
      <c r="B323" s="88">
        <v>21660000000</v>
      </c>
      <c r="C323" s="88">
        <v>-7.6826191000000001</v>
      </c>
      <c r="N323" s="88">
        <v>21660000000</v>
      </c>
      <c r="O323" s="88">
        <v>-8.6277121999999995</v>
      </c>
    </row>
    <row r="324" spans="2:15" x14ac:dyDescent="0.25">
      <c r="B324" s="88">
        <v>21805000000</v>
      </c>
      <c r="C324" s="88">
        <v>-7.6784716</v>
      </c>
      <c r="N324" s="88">
        <v>21805000000</v>
      </c>
      <c r="O324" s="88">
        <v>-8.6418543000000003</v>
      </c>
    </row>
    <row r="325" spans="2:15" x14ac:dyDescent="0.25">
      <c r="B325" s="88">
        <v>21950000000</v>
      </c>
      <c r="C325" s="88">
        <v>-7.6485785999999996</v>
      </c>
      <c r="N325" s="88">
        <v>21950000000</v>
      </c>
      <c r="O325" s="88">
        <v>-8.6184130000000003</v>
      </c>
    </row>
    <row r="326" spans="2:15" x14ac:dyDescent="0.25">
      <c r="B326" s="88">
        <v>22095000000</v>
      </c>
      <c r="C326" s="88">
        <v>-7.6680818000000004</v>
      </c>
      <c r="N326" s="88">
        <v>22095000000</v>
      </c>
      <c r="O326" s="88">
        <v>-8.7754420999999994</v>
      </c>
    </row>
    <row r="327" spans="2:15" x14ac:dyDescent="0.25">
      <c r="B327" s="88">
        <v>22240000000</v>
      </c>
      <c r="C327" s="88">
        <v>-7.7094678999999999</v>
      </c>
      <c r="N327" s="88">
        <v>22240000000</v>
      </c>
      <c r="O327" s="88">
        <v>-8.8934402000000006</v>
      </c>
    </row>
    <row r="328" spans="2:15" x14ac:dyDescent="0.25">
      <c r="B328" s="88">
        <v>22385000000</v>
      </c>
      <c r="C328" s="88">
        <v>-7.8311028</v>
      </c>
      <c r="N328" s="88">
        <v>22385000000</v>
      </c>
      <c r="O328" s="88">
        <v>-8.9657105999999995</v>
      </c>
    </row>
    <row r="329" spans="2:15" x14ac:dyDescent="0.25">
      <c r="B329" s="88">
        <v>22530000000</v>
      </c>
      <c r="C329" s="88">
        <v>-7.9031181000000004</v>
      </c>
      <c r="N329" s="88">
        <v>22530000000</v>
      </c>
      <c r="O329" s="88">
        <v>-8.9980201999999991</v>
      </c>
    </row>
    <row r="330" spans="2:15" x14ac:dyDescent="0.25">
      <c r="B330" s="88">
        <v>22675000000</v>
      </c>
      <c r="C330" s="88">
        <v>-7.9551625000000001</v>
      </c>
      <c r="N330" s="88">
        <v>22675000000</v>
      </c>
      <c r="O330" s="88">
        <v>-9.0168619000000003</v>
      </c>
    </row>
    <row r="331" spans="2:15" x14ac:dyDescent="0.25">
      <c r="B331" s="88">
        <v>22820000000</v>
      </c>
      <c r="C331" s="88">
        <v>-8.0127305999999994</v>
      </c>
      <c r="N331" s="88">
        <v>22820000000</v>
      </c>
      <c r="O331" s="88">
        <v>-9.0297774999999998</v>
      </c>
    </row>
    <row r="332" spans="2:15" x14ac:dyDescent="0.25">
      <c r="B332" s="88">
        <v>22965000000</v>
      </c>
      <c r="C332" s="88">
        <v>-8.1018924999999999</v>
      </c>
      <c r="N332" s="88">
        <v>22965000000</v>
      </c>
      <c r="O332" s="88">
        <v>-9.0206689999999998</v>
      </c>
    </row>
    <row r="333" spans="2:15" x14ac:dyDescent="0.25">
      <c r="B333" s="88">
        <v>23110000000</v>
      </c>
      <c r="C333" s="88">
        <v>-8.0908526999999992</v>
      </c>
      <c r="N333" s="88">
        <v>23110000000</v>
      </c>
      <c r="O333" s="88">
        <v>-9.0237484000000006</v>
      </c>
    </row>
    <row r="334" spans="2:15" x14ac:dyDescent="0.25">
      <c r="B334" s="88">
        <v>23255000000</v>
      </c>
      <c r="C334" s="88">
        <v>-8.1022424999999991</v>
      </c>
      <c r="N334" s="88">
        <v>23255000000</v>
      </c>
      <c r="O334" s="88">
        <v>-8.9834890000000005</v>
      </c>
    </row>
    <row r="335" spans="2:15" x14ac:dyDescent="0.25">
      <c r="B335" s="88">
        <v>23400000000</v>
      </c>
      <c r="C335" s="88">
        <v>-8.0754871000000001</v>
      </c>
      <c r="N335" s="88">
        <v>23400000000</v>
      </c>
      <c r="O335" s="88">
        <v>-8.9315070999999993</v>
      </c>
    </row>
    <row r="336" spans="2:15" x14ac:dyDescent="0.25">
      <c r="B336" s="88">
        <v>23545000000</v>
      </c>
      <c r="C336" s="88">
        <v>-8.0760430999999997</v>
      </c>
      <c r="N336" s="88">
        <v>23545000000</v>
      </c>
      <c r="O336" s="88">
        <v>-8.9136580999999993</v>
      </c>
    </row>
    <row r="337" spans="2:15" x14ac:dyDescent="0.25">
      <c r="B337" s="88">
        <v>23690000000</v>
      </c>
      <c r="C337" s="88">
        <v>-8.0757685000000006</v>
      </c>
      <c r="N337" s="88">
        <v>23690000000</v>
      </c>
      <c r="O337" s="88">
        <v>-8.8671845999999999</v>
      </c>
    </row>
    <row r="338" spans="2:15" x14ac:dyDescent="0.25">
      <c r="B338" s="88">
        <v>23835000000</v>
      </c>
      <c r="C338" s="88">
        <v>-8.0783939</v>
      </c>
      <c r="N338" s="88">
        <v>23835000000</v>
      </c>
      <c r="O338" s="88">
        <v>-8.8268784999999994</v>
      </c>
    </row>
    <row r="339" spans="2:15" x14ac:dyDescent="0.25">
      <c r="B339" s="88">
        <v>23980000000</v>
      </c>
      <c r="C339" s="88">
        <v>-8.0738249</v>
      </c>
      <c r="N339" s="88">
        <v>23980000000</v>
      </c>
      <c r="O339" s="88">
        <v>-8.8014306999999992</v>
      </c>
    </row>
    <row r="340" spans="2:15" x14ac:dyDescent="0.25">
      <c r="B340" s="88">
        <v>24125000000</v>
      </c>
      <c r="C340" s="88">
        <v>-8.0753632</v>
      </c>
      <c r="N340" s="88">
        <v>24125000000</v>
      </c>
      <c r="O340" s="88">
        <v>-8.7975501999999999</v>
      </c>
    </row>
    <row r="341" spans="2:15" x14ac:dyDescent="0.25">
      <c r="B341" s="88">
        <v>24270000000</v>
      </c>
      <c r="C341" s="88">
        <v>-8.0700645000000009</v>
      </c>
      <c r="N341" s="88">
        <v>24270000000</v>
      </c>
      <c r="O341" s="88">
        <v>-8.8093786000000005</v>
      </c>
    </row>
    <row r="342" spans="2:15" x14ac:dyDescent="0.25">
      <c r="B342" s="88">
        <v>24415000000</v>
      </c>
      <c r="C342" s="88">
        <v>-8.0610265999999999</v>
      </c>
      <c r="N342" s="88">
        <v>24415000000</v>
      </c>
      <c r="O342" s="88">
        <v>-8.8266086999999995</v>
      </c>
    </row>
    <row r="343" spans="2:15" x14ac:dyDescent="0.25">
      <c r="B343" s="88">
        <v>24560000000</v>
      </c>
      <c r="C343" s="88">
        <v>-8.0580663999999995</v>
      </c>
      <c r="N343" s="88">
        <v>24560000000</v>
      </c>
      <c r="O343" s="88">
        <v>-8.8268328</v>
      </c>
    </row>
    <row r="344" spans="2:15" x14ac:dyDescent="0.25">
      <c r="B344" s="88">
        <v>24705000000</v>
      </c>
      <c r="C344" s="88">
        <v>-8.0340051999999993</v>
      </c>
      <c r="N344" s="88">
        <v>24705000000</v>
      </c>
      <c r="O344" s="88">
        <v>-8.8257971000000008</v>
      </c>
    </row>
    <row r="345" spans="2:15" x14ac:dyDescent="0.25">
      <c r="B345" s="88">
        <v>24850000000</v>
      </c>
      <c r="C345" s="88">
        <v>-8.0624523000000003</v>
      </c>
      <c r="N345" s="88">
        <v>24850000000</v>
      </c>
      <c r="O345" s="88">
        <v>-8.8288364000000001</v>
      </c>
    </row>
    <row r="346" spans="2:15" x14ac:dyDescent="0.25">
      <c r="B346" s="88">
        <v>24995000000</v>
      </c>
      <c r="C346" s="88">
        <v>-8.0894384000000006</v>
      </c>
      <c r="N346" s="88">
        <v>24995000000</v>
      </c>
      <c r="O346" s="88">
        <v>-8.8473281999999998</v>
      </c>
    </row>
    <row r="347" spans="2:15" x14ac:dyDescent="0.25">
      <c r="B347" s="88">
        <v>25140000000</v>
      </c>
      <c r="C347" s="88">
        <v>-8.1055945999999999</v>
      </c>
      <c r="N347" s="88">
        <v>25140000000</v>
      </c>
      <c r="O347" s="88">
        <v>-8.8774222999999992</v>
      </c>
    </row>
    <row r="348" spans="2:15" x14ac:dyDescent="0.25">
      <c r="B348" s="88">
        <v>25285000000</v>
      </c>
      <c r="C348" s="88">
        <v>-8.1331548999999992</v>
      </c>
      <c r="N348" s="88">
        <v>25285000000</v>
      </c>
      <c r="O348" s="88">
        <v>-8.9033488999999992</v>
      </c>
    </row>
    <row r="349" spans="2:15" x14ac:dyDescent="0.25">
      <c r="B349" s="88">
        <v>25430000000</v>
      </c>
      <c r="C349" s="88">
        <v>-8.1885176000000008</v>
      </c>
      <c r="N349" s="88">
        <v>25430000000</v>
      </c>
      <c r="O349" s="88">
        <v>-8.9040213000000001</v>
      </c>
    </row>
    <row r="350" spans="2:15" x14ac:dyDescent="0.25">
      <c r="B350" s="88">
        <v>25575000000</v>
      </c>
      <c r="C350" s="88">
        <v>-8.2297211000000008</v>
      </c>
      <c r="N350" s="88">
        <v>25575000000</v>
      </c>
      <c r="O350" s="88">
        <v>-8.9549474999999994</v>
      </c>
    </row>
    <row r="351" spans="2:15" x14ac:dyDescent="0.25">
      <c r="B351" s="88">
        <v>25720000000</v>
      </c>
      <c r="C351" s="88">
        <v>-8.2699633000000006</v>
      </c>
      <c r="N351" s="88">
        <v>25720000000</v>
      </c>
      <c r="O351" s="88">
        <v>-8.9860305999999994</v>
      </c>
    </row>
    <row r="352" spans="2:15" x14ac:dyDescent="0.25">
      <c r="B352" s="88">
        <v>25865000000</v>
      </c>
      <c r="C352" s="88">
        <v>-8.3171434000000009</v>
      </c>
      <c r="N352" s="88">
        <v>25865000000</v>
      </c>
      <c r="O352" s="88">
        <v>-8.9694909999999997</v>
      </c>
    </row>
    <row r="353" spans="2:15" x14ac:dyDescent="0.25">
      <c r="B353" s="88">
        <v>26010000000</v>
      </c>
      <c r="C353" s="88">
        <v>-8.3969211999999995</v>
      </c>
      <c r="N353" s="88">
        <v>26010000000</v>
      </c>
      <c r="O353" s="88">
        <v>-9.0679312000000003</v>
      </c>
    </row>
    <row r="354" spans="2:15" x14ac:dyDescent="0.25">
      <c r="B354" s="88">
        <v>26155000000</v>
      </c>
      <c r="C354" s="88">
        <v>-8.3960886000000006</v>
      </c>
      <c r="N354" s="88">
        <v>26155000000</v>
      </c>
      <c r="O354" s="88">
        <v>-9.0554732999999992</v>
      </c>
    </row>
    <row r="355" spans="2:15" x14ac:dyDescent="0.25">
      <c r="B355" s="88">
        <v>26300000000</v>
      </c>
      <c r="C355" s="88">
        <v>-8.4563570000000006</v>
      </c>
      <c r="N355" s="88">
        <v>26300000000</v>
      </c>
      <c r="O355" s="88">
        <v>-9.0461425999999996</v>
      </c>
    </row>
    <row r="356" spans="2:15" x14ac:dyDescent="0.25">
      <c r="B356" s="88">
        <v>26445000000</v>
      </c>
      <c r="C356" s="88">
        <v>-8.5072040999999992</v>
      </c>
      <c r="N356" s="88">
        <v>26445000000</v>
      </c>
      <c r="O356" s="88">
        <v>-9.0426330999999998</v>
      </c>
    </row>
    <row r="357" spans="2:15" x14ac:dyDescent="0.25">
      <c r="B357" s="88">
        <v>26590000000</v>
      </c>
      <c r="C357" s="88">
        <v>-8.6032667000000007</v>
      </c>
      <c r="N357" s="88">
        <v>26590000000</v>
      </c>
      <c r="O357" s="88">
        <v>-9.1086206000000001</v>
      </c>
    </row>
    <row r="358" spans="2:15" x14ac:dyDescent="0.25">
      <c r="B358" s="88">
        <v>26735000000</v>
      </c>
      <c r="C358" s="88">
        <v>-8.6020173999999994</v>
      </c>
      <c r="N358" s="88">
        <v>26735000000</v>
      </c>
      <c r="O358" s="88">
        <v>-9.0964117000000009</v>
      </c>
    </row>
    <row r="359" spans="2:15" x14ac:dyDescent="0.25">
      <c r="B359" s="88">
        <v>26880000000</v>
      </c>
      <c r="C359" s="88">
        <v>-8.6304522000000006</v>
      </c>
      <c r="N359" s="88">
        <v>26880000000</v>
      </c>
      <c r="O359" s="88">
        <v>-9.0953473999999996</v>
      </c>
    </row>
    <row r="360" spans="2:15" x14ac:dyDescent="0.25">
      <c r="B360" s="88">
        <v>27025000000</v>
      </c>
      <c r="C360" s="88">
        <v>-8.6189833</v>
      </c>
      <c r="N360" s="88">
        <v>27025000000</v>
      </c>
      <c r="O360" s="88">
        <v>-9.0862607999999998</v>
      </c>
    </row>
    <row r="361" spans="2:15" x14ac:dyDescent="0.25">
      <c r="B361" s="88">
        <v>27170000000</v>
      </c>
      <c r="C361" s="88">
        <v>-8.6318502000000006</v>
      </c>
      <c r="N361" s="88">
        <v>27170000000</v>
      </c>
      <c r="O361" s="88">
        <v>-9.1114168000000006</v>
      </c>
    </row>
    <row r="362" spans="2:15" x14ac:dyDescent="0.25">
      <c r="B362" s="88">
        <v>27315000000</v>
      </c>
      <c r="C362" s="88">
        <v>-8.6693534999999997</v>
      </c>
      <c r="N362" s="88">
        <v>27315000000</v>
      </c>
      <c r="O362" s="88">
        <v>-9.1096745000000006</v>
      </c>
    </row>
    <row r="363" spans="2:15" x14ac:dyDescent="0.25">
      <c r="B363" s="88">
        <v>27460000000</v>
      </c>
      <c r="C363" s="88">
        <v>-8.6494578999999998</v>
      </c>
      <c r="N363" s="88">
        <v>27460000000</v>
      </c>
      <c r="O363" s="88">
        <v>-9.1014519000000007</v>
      </c>
    </row>
    <row r="364" spans="2:15" x14ac:dyDescent="0.25">
      <c r="B364" s="88">
        <v>27605000000</v>
      </c>
      <c r="C364" s="88">
        <v>-8.6435881000000006</v>
      </c>
      <c r="N364" s="88">
        <v>27605000000</v>
      </c>
      <c r="O364" s="88">
        <v>-9.0973454</v>
      </c>
    </row>
    <row r="365" spans="2:15" x14ac:dyDescent="0.25">
      <c r="B365" s="88">
        <v>27750000000</v>
      </c>
      <c r="C365" s="88">
        <v>-8.6466273999999999</v>
      </c>
      <c r="N365" s="88">
        <v>27750000000</v>
      </c>
      <c r="O365" s="88">
        <v>-9.1098557000000007</v>
      </c>
    </row>
    <row r="366" spans="2:15" x14ac:dyDescent="0.25">
      <c r="B366" s="88">
        <v>27895000000</v>
      </c>
      <c r="C366" s="88">
        <v>-8.6366434000000005</v>
      </c>
      <c r="N366" s="88">
        <v>27895000000</v>
      </c>
      <c r="O366" s="88">
        <v>-9.0614957999999994</v>
      </c>
    </row>
    <row r="367" spans="2:15" x14ac:dyDescent="0.25">
      <c r="B367" s="88">
        <v>28040000000</v>
      </c>
      <c r="C367" s="88">
        <v>-8.6051625999999999</v>
      </c>
      <c r="N367" s="88">
        <v>28040000000</v>
      </c>
      <c r="O367" s="88">
        <v>-9.0790234000000005</v>
      </c>
    </row>
    <row r="368" spans="2:15" x14ac:dyDescent="0.25">
      <c r="B368" s="88">
        <v>28185000000</v>
      </c>
      <c r="C368" s="88">
        <v>-8.6126947000000005</v>
      </c>
      <c r="N368" s="88">
        <v>28185000000</v>
      </c>
      <c r="O368" s="88">
        <v>-9.0687341999999997</v>
      </c>
    </row>
    <row r="369" spans="2:15" x14ac:dyDescent="0.25">
      <c r="B369" s="88">
        <v>28330000000</v>
      </c>
      <c r="C369" s="88">
        <v>-8.5830193000000001</v>
      </c>
      <c r="N369" s="88">
        <v>28330000000</v>
      </c>
      <c r="O369" s="88">
        <v>-9.0197591999999993</v>
      </c>
    </row>
    <row r="370" spans="2:15" x14ac:dyDescent="0.25">
      <c r="B370" s="88">
        <v>28475000000</v>
      </c>
      <c r="C370" s="88">
        <v>-8.5685120000000001</v>
      </c>
      <c r="N370" s="88">
        <v>28475000000</v>
      </c>
      <c r="O370" s="88">
        <v>-9.0186796000000005</v>
      </c>
    </row>
    <row r="371" spans="2:15" x14ac:dyDescent="0.25">
      <c r="B371" s="88">
        <v>28620000000</v>
      </c>
      <c r="C371" s="88">
        <v>-8.5309676999999997</v>
      </c>
      <c r="N371" s="88">
        <v>28620000000</v>
      </c>
      <c r="O371" s="88">
        <v>-9.0069046000000004</v>
      </c>
    </row>
    <row r="372" spans="2:15" x14ac:dyDescent="0.25">
      <c r="B372" s="88">
        <v>28765000000</v>
      </c>
      <c r="C372" s="88">
        <v>-8.5634908999999997</v>
      </c>
      <c r="N372" s="88">
        <v>28765000000</v>
      </c>
      <c r="O372" s="88">
        <v>-9.0113725999999996</v>
      </c>
    </row>
    <row r="373" spans="2:15" x14ac:dyDescent="0.25">
      <c r="B373" s="88">
        <v>28910000000</v>
      </c>
      <c r="C373" s="88">
        <v>-8.5800713999999996</v>
      </c>
      <c r="N373" s="88">
        <v>28910000000</v>
      </c>
      <c r="O373" s="88">
        <v>-9.0154838999999996</v>
      </c>
    </row>
    <row r="374" spans="2:15" x14ac:dyDescent="0.25">
      <c r="B374" s="88">
        <v>29055000000</v>
      </c>
      <c r="C374" s="88">
        <v>-8.5921515999999993</v>
      </c>
      <c r="N374" s="88">
        <v>29055000000</v>
      </c>
      <c r="O374" s="88">
        <v>-9.0378989999999995</v>
      </c>
    </row>
    <row r="375" spans="2:15" x14ac:dyDescent="0.25">
      <c r="B375" s="88">
        <v>29200000000</v>
      </c>
      <c r="C375" s="88">
        <v>-8.5889845000000005</v>
      </c>
      <c r="N375" s="88">
        <v>29200000000</v>
      </c>
      <c r="O375" s="88">
        <v>-9.0120763999999998</v>
      </c>
    </row>
    <row r="376" spans="2:15" x14ac:dyDescent="0.25">
      <c r="B376" s="88">
        <v>29345000000</v>
      </c>
      <c r="C376" s="88">
        <v>-8.6186799999999995</v>
      </c>
      <c r="N376" s="88">
        <v>29345000000</v>
      </c>
      <c r="O376" s="88">
        <v>-9.0438042000000003</v>
      </c>
    </row>
    <row r="377" spans="2:15" x14ac:dyDescent="0.25">
      <c r="B377" s="88">
        <v>29490000000</v>
      </c>
      <c r="C377" s="88">
        <v>-8.6222057000000003</v>
      </c>
      <c r="N377" s="88">
        <v>29490000000</v>
      </c>
      <c r="O377" s="88">
        <v>-9.0409240999999998</v>
      </c>
    </row>
    <row r="378" spans="2:15" x14ac:dyDescent="0.25">
      <c r="B378" s="88">
        <v>29635000000</v>
      </c>
      <c r="C378" s="88">
        <v>-8.6735743999999997</v>
      </c>
      <c r="N378" s="88">
        <v>29635000000</v>
      </c>
      <c r="O378" s="88">
        <v>-9.0700569000000009</v>
      </c>
    </row>
    <row r="379" spans="2:15" x14ac:dyDescent="0.25">
      <c r="B379" s="88">
        <v>29780000000</v>
      </c>
      <c r="C379" s="88">
        <v>-8.6620492999999996</v>
      </c>
      <c r="N379" s="88">
        <v>29780000000</v>
      </c>
      <c r="O379" s="88">
        <v>-9.0625782000000008</v>
      </c>
    </row>
    <row r="380" spans="2:15" x14ac:dyDescent="0.25">
      <c r="B380" s="88">
        <v>29925000000</v>
      </c>
      <c r="C380" s="88">
        <v>-8.6934958000000009</v>
      </c>
      <c r="N380" s="88">
        <v>29925000000</v>
      </c>
      <c r="O380" s="88">
        <v>-9.0801697000000008</v>
      </c>
    </row>
    <row r="381" spans="2:15" x14ac:dyDescent="0.25">
      <c r="B381" s="88">
        <v>30070000000</v>
      </c>
      <c r="C381" s="88">
        <v>-8.7534094000000007</v>
      </c>
      <c r="N381" s="88">
        <v>30070000000</v>
      </c>
      <c r="O381" s="88">
        <v>-9.1299934</v>
      </c>
    </row>
    <row r="382" spans="2:15" x14ac:dyDescent="0.25">
      <c r="B382" s="88">
        <v>30215000000</v>
      </c>
      <c r="C382" s="88">
        <v>-8.7662782999999997</v>
      </c>
      <c r="N382" s="88">
        <v>30215000000</v>
      </c>
      <c r="O382" s="88">
        <v>-9.1590147000000002</v>
      </c>
    </row>
    <row r="383" spans="2:15" x14ac:dyDescent="0.25">
      <c r="B383" s="88">
        <v>30360000000</v>
      </c>
      <c r="C383" s="88">
        <v>-8.8264885</v>
      </c>
      <c r="N383" s="88">
        <v>30360000000</v>
      </c>
      <c r="O383" s="88">
        <v>-9.1684216999999997</v>
      </c>
    </row>
    <row r="384" spans="2:15" x14ac:dyDescent="0.25">
      <c r="B384" s="88">
        <v>30505000000</v>
      </c>
      <c r="C384" s="88">
        <v>-8.8383389000000001</v>
      </c>
      <c r="N384" s="88">
        <v>30505000000</v>
      </c>
      <c r="O384" s="88">
        <v>-9.1968221999999997</v>
      </c>
    </row>
    <row r="385" spans="2:15" x14ac:dyDescent="0.25">
      <c r="B385" s="88">
        <v>30650000000</v>
      </c>
      <c r="C385" s="88">
        <v>-8.8810797000000008</v>
      </c>
      <c r="N385" s="88">
        <v>30650000000</v>
      </c>
      <c r="O385" s="88">
        <v>-9.2222165999999994</v>
      </c>
    </row>
    <row r="386" spans="2:15" x14ac:dyDescent="0.25">
      <c r="B386" s="88">
        <v>30795000000</v>
      </c>
      <c r="C386" s="88">
        <v>-8.9119948999999998</v>
      </c>
      <c r="N386" s="88">
        <v>30795000000</v>
      </c>
      <c r="O386" s="88">
        <v>-9.2569617999999991</v>
      </c>
    </row>
    <row r="387" spans="2:15" x14ac:dyDescent="0.25">
      <c r="B387" s="88">
        <v>30940000000</v>
      </c>
      <c r="C387" s="88">
        <v>-8.9425773999999993</v>
      </c>
      <c r="N387" s="88">
        <v>30940000000</v>
      </c>
      <c r="O387" s="88">
        <v>-9.2957000999999995</v>
      </c>
    </row>
    <row r="388" spans="2:15" x14ac:dyDescent="0.25">
      <c r="B388" s="88">
        <v>31085000000</v>
      </c>
      <c r="C388" s="88">
        <v>-8.9819592999999998</v>
      </c>
      <c r="N388" s="88">
        <v>31085000000</v>
      </c>
      <c r="O388" s="88">
        <v>-9.3609580999999995</v>
      </c>
    </row>
    <row r="389" spans="2:15" x14ac:dyDescent="0.25">
      <c r="B389" s="88">
        <v>31230000000</v>
      </c>
      <c r="C389" s="88">
        <v>-9.0077485999999993</v>
      </c>
      <c r="N389" s="88">
        <v>31230000000</v>
      </c>
      <c r="O389" s="88">
        <v>-9.4525442000000002</v>
      </c>
    </row>
    <row r="390" spans="2:15" x14ac:dyDescent="0.25">
      <c r="B390" s="88">
        <v>31375000000</v>
      </c>
      <c r="C390" s="88">
        <v>-9.0374899000000006</v>
      </c>
      <c r="N390" s="88">
        <v>31375000000</v>
      </c>
      <c r="O390" s="88">
        <v>-9.5469933000000005</v>
      </c>
    </row>
    <row r="391" spans="2:15" x14ac:dyDescent="0.25">
      <c r="B391" s="88">
        <v>31520000000</v>
      </c>
      <c r="C391" s="88">
        <v>-9.0618124000000009</v>
      </c>
      <c r="N391" s="88">
        <v>31520000000</v>
      </c>
      <c r="O391" s="88">
        <v>-9.6062335999999995</v>
      </c>
    </row>
    <row r="392" spans="2:15" x14ac:dyDescent="0.25">
      <c r="B392" s="88">
        <v>31665000000</v>
      </c>
      <c r="C392" s="88">
        <v>-9.1121625999999996</v>
      </c>
      <c r="N392" s="88">
        <v>31665000000</v>
      </c>
      <c r="O392" s="88">
        <v>-9.6785029999999992</v>
      </c>
    </row>
    <row r="393" spans="2:15" x14ac:dyDescent="0.25">
      <c r="B393" s="88">
        <v>31810000000</v>
      </c>
      <c r="C393" s="88">
        <v>-9.1165009000000001</v>
      </c>
      <c r="N393" s="88">
        <v>31810000000</v>
      </c>
      <c r="O393" s="88">
        <v>-9.7146472999999993</v>
      </c>
    </row>
    <row r="394" spans="2:15" x14ac:dyDescent="0.25">
      <c r="B394" s="88">
        <v>31955000000</v>
      </c>
      <c r="C394" s="88">
        <v>-9.1401272000000002</v>
      </c>
      <c r="N394" s="88">
        <v>31955000000</v>
      </c>
      <c r="O394" s="88">
        <v>-9.7973908999999999</v>
      </c>
    </row>
    <row r="395" spans="2:15" x14ac:dyDescent="0.25">
      <c r="B395" s="88">
        <v>32100000000</v>
      </c>
      <c r="C395" s="88">
        <v>-9.1790648000000008</v>
      </c>
      <c r="N395" s="88">
        <v>32100000000</v>
      </c>
      <c r="O395" s="88">
        <v>-9.8483657999999998</v>
      </c>
    </row>
    <row r="396" spans="2:15" x14ac:dyDescent="0.25">
      <c r="B396" s="88">
        <v>32245000000</v>
      </c>
      <c r="C396" s="88">
        <v>-9.1961507999999998</v>
      </c>
      <c r="N396" s="88">
        <v>32245000000</v>
      </c>
      <c r="O396" s="88">
        <v>-9.8868074000000004</v>
      </c>
    </row>
    <row r="397" spans="2:15" x14ac:dyDescent="0.25">
      <c r="B397" s="88">
        <v>32390000000</v>
      </c>
      <c r="C397" s="88">
        <v>-9.2641544000000007</v>
      </c>
      <c r="N397" s="88">
        <v>32390000000</v>
      </c>
      <c r="O397" s="88">
        <v>-9.9582510000000006</v>
      </c>
    </row>
    <row r="398" spans="2:15" x14ac:dyDescent="0.25">
      <c r="B398" s="88">
        <v>32535000000</v>
      </c>
      <c r="C398" s="88">
        <v>-9.3261374999999997</v>
      </c>
      <c r="N398" s="88">
        <v>32535000000</v>
      </c>
      <c r="O398" s="88">
        <v>-10.034285000000001</v>
      </c>
    </row>
    <row r="399" spans="2:15" x14ac:dyDescent="0.25">
      <c r="B399" s="88">
        <v>32680000000</v>
      </c>
      <c r="C399" s="88">
        <v>-9.3696240999999993</v>
      </c>
      <c r="N399" s="88">
        <v>32680000000</v>
      </c>
      <c r="O399" s="88">
        <v>-10.042198000000001</v>
      </c>
    </row>
    <row r="400" spans="2:15" x14ac:dyDescent="0.25">
      <c r="B400" s="88">
        <v>32825000000</v>
      </c>
      <c r="C400" s="88">
        <v>-9.4272250999999994</v>
      </c>
      <c r="N400" s="88">
        <v>32825000000</v>
      </c>
      <c r="O400" s="88">
        <v>-10.100365</v>
      </c>
    </row>
    <row r="401" spans="2:15" x14ac:dyDescent="0.25">
      <c r="B401" s="88">
        <v>32970000000</v>
      </c>
      <c r="C401" s="88">
        <v>-9.5078087</v>
      </c>
      <c r="N401" s="88">
        <v>32970000000</v>
      </c>
      <c r="O401" s="88">
        <v>-10.196498999999999</v>
      </c>
    </row>
    <row r="402" spans="2:15" x14ac:dyDescent="0.25">
      <c r="B402" s="88">
        <v>33115000000</v>
      </c>
      <c r="C402" s="88">
        <v>-9.5887966000000002</v>
      </c>
      <c r="N402" s="88">
        <v>33115000000</v>
      </c>
      <c r="O402" s="88">
        <v>-10.290514</v>
      </c>
    </row>
    <row r="403" spans="2:15" x14ac:dyDescent="0.25">
      <c r="B403" s="88">
        <v>33260000000</v>
      </c>
      <c r="C403" s="88">
        <v>-9.6841831000000003</v>
      </c>
      <c r="N403" s="88">
        <v>33260000000</v>
      </c>
      <c r="O403" s="88">
        <v>-10.358306000000001</v>
      </c>
    </row>
    <row r="404" spans="2:15" x14ac:dyDescent="0.25">
      <c r="B404" s="88">
        <v>33405000000</v>
      </c>
      <c r="C404" s="88">
        <v>-9.7801313000000007</v>
      </c>
      <c r="N404" s="88">
        <v>33405000000</v>
      </c>
      <c r="O404" s="88">
        <v>-10.459709</v>
      </c>
    </row>
    <row r="405" spans="2:15" x14ac:dyDescent="0.25">
      <c r="B405" s="88">
        <v>33550000000</v>
      </c>
      <c r="C405" s="88">
        <v>-9.8613949000000005</v>
      </c>
      <c r="N405" s="88">
        <v>33550000000</v>
      </c>
      <c r="O405" s="88">
        <v>-10.513247</v>
      </c>
    </row>
    <row r="406" spans="2:15" x14ac:dyDescent="0.25">
      <c r="B406" s="88">
        <v>33695000000</v>
      </c>
      <c r="C406" s="88">
        <v>-9.9517545999999992</v>
      </c>
      <c r="N406" s="88">
        <v>33695000000</v>
      </c>
      <c r="O406" s="88">
        <v>-10.660405000000001</v>
      </c>
    </row>
    <row r="407" spans="2:15" x14ac:dyDescent="0.25">
      <c r="B407" s="88">
        <v>33840000000</v>
      </c>
      <c r="C407" s="88">
        <v>-10.04876</v>
      </c>
      <c r="N407" s="88">
        <v>33840000000</v>
      </c>
      <c r="O407" s="88">
        <v>-10.734277000000001</v>
      </c>
    </row>
    <row r="408" spans="2:15" x14ac:dyDescent="0.25">
      <c r="B408" s="88">
        <v>33985000000</v>
      </c>
      <c r="C408" s="88">
        <v>-10.126201</v>
      </c>
      <c r="N408" s="88">
        <v>33985000000</v>
      </c>
      <c r="O408" s="88">
        <v>-10.84839</v>
      </c>
    </row>
    <row r="409" spans="2:15" x14ac:dyDescent="0.25">
      <c r="B409" s="88">
        <v>34130000000</v>
      </c>
      <c r="C409" s="88">
        <v>-10.221199</v>
      </c>
      <c r="N409" s="88">
        <v>34130000000</v>
      </c>
      <c r="O409" s="88">
        <v>-10.942539</v>
      </c>
    </row>
    <row r="410" spans="2:15" x14ac:dyDescent="0.25">
      <c r="B410" s="88">
        <v>34275000000</v>
      </c>
      <c r="C410" s="88">
        <v>-10.300538</v>
      </c>
      <c r="N410" s="88">
        <v>34275000000</v>
      </c>
      <c r="O410" s="88">
        <v>-10.988436</v>
      </c>
    </row>
    <row r="411" spans="2:15" x14ac:dyDescent="0.25">
      <c r="B411" s="88">
        <v>34420000000</v>
      </c>
      <c r="C411" s="88">
        <v>-10.416180000000001</v>
      </c>
      <c r="N411" s="88">
        <v>34420000000</v>
      </c>
      <c r="O411" s="88">
        <v>-11.089252999999999</v>
      </c>
    </row>
    <row r="412" spans="2:15" x14ac:dyDescent="0.25">
      <c r="B412" s="88">
        <v>34565000000</v>
      </c>
      <c r="C412" s="88">
        <v>-10.472721999999999</v>
      </c>
      <c r="N412" s="88">
        <v>34565000000</v>
      </c>
      <c r="O412" s="88">
        <v>-11.108749</v>
      </c>
    </row>
    <row r="413" spans="2:15" x14ac:dyDescent="0.25">
      <c r="B413" s="88">
        <v>34710000000</v>
      </c>
      <c r="C413" s="88">
        <v>-10.509122</v>
      </c>
      <c r="N413" s="88">
        <v>34710000000</v>
      </c>
      <c r="O413" s="88">
        <v>-11.113108</v>
      </c>
    </row>
    <row r="414" spans="2:15" x14ac:dyDescent="0.25">
      <c r="B414" s="88">
        <v>34855000000</v>
      </c>
      <c r="C414" s="88">
        <v>-10.625401</v>
      </c>
      <c r="N414" s="88">
        <v>34855000000</v>
      </c>
      <c r="O414" s="88">
        <v>-11.202954</v>
      </c>
    </row>
    <row r="415" spans="2:15" x14ac:dyDescent="0.25">
      <c r="B415" s="88">
        <v>35000000000</v>
      </c>
      <c r="C415" s="88">
        <v>-10.713898</v>
      </c>
      <c r="N415" s="88">
        <v>35000000000</v>
      </c>
      <c r="O415" s="88">
        <v>-11.245737999999999</v>
      </c>
    </row>
    <row r="416" spans="2:15" x14ac:dyDescent="0.25">
      <c r="B416" s="88" t="s">
        <v>21</v>
      </c>
      <c r="N416" s="88" t="s">
        <v>21</v>
      </c>
    </row>
    <row r="419" spans="2:15" x14ac:dyDescent="0.25">
      <c r="B419" s="88" t="s">
        <v>22</v>
      </c>
      <c r="N419" s="88" t="s">
        <v>22</v>
      </c>
    </row>
    <row r="420" spans="2:15" x14ac:dyDescent="0.25">
      <c r="B420" s="88" t="s">
        <v>19</v>
      </c>
      <c r="C420" s="88" t="s">
        <v>272</v>
      </c>
      <c r="N420" s="88" t="s">
        <v>19</v>
      </c>
      <c r="O420" s="88" t="s">
        <v>272</v>
      </c>
    </row>
    <row r="421" spans="2:15" x14ac:dyDescent="0.25">
      <c r="B421" s="88">
        <v>6000000000</v>
      </c>
      <c r="C421" s="88">
        <v>-20.497451999999999</v>
      </c>
      <c r="N421" s="88">
        <v>6000000000</v>
      </c>
      <c r="O421" s="88">
        <v>-21.378923</v>
      </c>
    </row>
    <row r="422" spans="2:15" x14ac:dyDescent="0.25">
      <c r="B422" s="88">
        <v>6145000000</v>
      </c>
      <c r="C422" s="88">
        <v>-19.626472</v>
      </c>
      <c r="N422" s="88">
        <v>6145000000</v>
      </c>
      <c r="O422" s="88">
        <v>-20.658791000000001</v>
      </c>
    </row>
    <row r="423" spans="2:15" x14ac:dyDescent="0.25">
      <c r="B423" s="88">
        <v>6290000000</v>
      </c>
      <c r="C423" s="88">
        <v>-17.090983999999999</v>
      </c>
      <c r="N423" s="88">
        <v>6290000000</v>
      </c>
      <c r="O423" s="88">
        <v>-19.551120999999998</v>
      </c>
    </row>
    <row r="424" spans="2:15" x14ac:dyDescent="0.25">
      <c r="B424" s="88">
        <v>6435000000</v>
      </c>
      <c r="C424" s="88">
        <v>-16.447966000000001</v>
      </c>
      <c r="N424" s="88">
        <v>6435000000</v>
      </c>
      <c r="O424" s="88">
        <v>-19.165966000000001</v>
      </c>
    </row>
    <row r="425" spans="2:15" x14ac:dyDescent="0.25">
      <c r="B425" s="88">
        <v>6580000000</v>
      </c>
      <c r="C425" s="88">
        <v>-14.709315999999999</v>
      </c>
      <c r="N425" s="88">
        <v>6580000000</v>
      </c>
      <c r="O425" s="88">
        <v>-17.889638999999999</v>
      </c>
    </row>
    <row r="426" spans="2:15" x14ac:dyDescent="0.25">
      <c r="B426" s="88">
        <v>6725000000</v>
      </c>
      <c r="C426" s="88">
        <v>-12.902068999999999</v>
      </c>
      <c r="N426" s="88">
        <v>6725000000</v>
      </c>
      <c r="O426" s="88">
        <v>-17.167501000000001</v>
      </c>
    </row>
    <row r="427" spans="2:15" x14ac:dyDescent="0.25">
      <c r="B427" s="88">
        <v>6870000000</v>
      </c>
      <c r="C427" s="88">
        <v>-11.610561000000001</v>
      </c>
      <c r="N427" s="88">
        <v>6870000000</v>
      </c>
      <c r="O427" s="88">
        <v>-16.378564999999998</v>
      </c>
    </row>
    <row r="428" spans="2:15" x14ac:dyDescent="0.25">
      <c r="B428" s="88">
        <v>7015000000</v>
      </c>
      <c r="C428" s="88">
        <v>-10.17126</v>
      </c>
      <c r="N428" s="88">
        <v>7015000000</v>
      </c>
      <c r="O428" s="88">
        <v>-15.314166999999999</v>
      </c>
    </row>
    <row r="429" spans="2:15" x14ac:dyDescent="0.25">
      <c r="B429" s="88">
        <v>7160000000</v>
      </c>
      <c r="C429" s="88">
        <v>-9.4700393999999992</v>
      </c>
      <c r="N429" s="88">
        <v>7160000000</v>
      </c>
      <c r="O429" s="88">
        <v>-14.169343</v>
      </c>
    </row>
    <row r="430" spans="2:15" x14ac:dyDescent="0.25">
      <c r="B430" s="88">
        <v>7305000000</v>
      </c>
      <c r="C430" s="88">
        <v>-8.4965419999999998</v>
      </c>
      <c r="N430" s="88">
        <v>7305000000</v>
      </c>
      <c r="O430" s="88">
        <v>-13.259007</v>
      </c>
    </row>
    <row r="431" spans="2:15" x14ac:dyDescent="0.25">
      <c r="B431" s="88">
        <v>7450000000</v>
      </c>
      <c r="C431" s="88">
        <v>-7.9123998000000002</v>
      </c>
      <c r="N431" s="88">
        <v>7450000000</v>
      </c>
      <c r="O431" s="88">
        <v>-12.346693</v>
      </c>
    </row>
    <row r="432" spans="2:15" x14ac:dyDescent="0.25">
      <c r="B432" s="88">
        <v>7595000000</v>
      </c>
      <c r="C432" s="88">
        <v>-7.3645535000000004</v>
      </c>
      <c r="N432" s="88">
        <v>7595000000</v>
      </c>
      <c r="O432" s="88">
        <v>-11.644135</v>
      </c>
    </row>
    <row r="433" spans="2:15" x14ac:dyDescent="0.25">
      <c r="B433" s="88">
        <v>7740000000</v>
      </c>
      <c r="C433" s="88">
        <v>-7.1457385999999996</v>
      </c>
      <c r="N433" s="88">
        <v>7740000000</v>
      </c>
      <c r="O433" s="88">
        <v>-10.931328000000001</v>
      </c>
    </row>
    <row r="434" spans="2:15" x14ac:dyDescent="0.25">
      <c r="B434" s="88">
        <v>7885000000</v>
      </c>
      <c r="C434" s="88">
        <v>-6.8592367000000003</v>
      </c>
      <c r="N434" s="88">
        <v>7885000000</v>
      </c>
      <c r="O434" s="88">
        <v>-10.468946000000001</v>
      </c>
    </row>
    <row r="435" spans="2:15" x14ac:dyDescent="0.25">
      <c r="B435" s="88">
        <v>8030000000</v>
      </c>
      <c r="C435" s="88">
        <v>-6.7284554999999999</v>
      </c>
      <c r="N435" s="88">
        <v>8030000000</v>
      </c>
      <c r="O435" s="88">
        <v>-10.026562</v>
      </c>
    </row>
    <row r="436" spans="2:15" x14ac:dyDescent="0.25">
      <c r="B436" s="88">
        <v>8175000000</v>
      </c>
      <c r="C436" s="88">
        <v>-6.7043299999999997</v>
      </c>
      <c r="N436" s="88">
        <v>8175000000</v>
      </c>
      <c r="O436" s="88">
        <v>-9.7136668999999998</v>
      </c>
    </row>
    <row r="437" spans="2:15" x14ac:dyDescent="0.25">
      <c r="B437" s="88">
        <v>8320000000</v>
      </c>
      <c r="C437" s="88">
        <v>-6.7429876000000002</v>
      </c>
      <c r="N437" s="88">
        <v>8320000000</v>
      </c>
      <c r="O437" s="88">
        <v>-9.4298924999999993</v>
      </c>
    </row>
    <row r="438" spans="2:15" x14ac:dyDescent="0.25">
      <c r="B438" s="88">
        <v>8465000000</v>
      </c>
      <c r="C438" s="88">
        <v>-6.7095298999999997</v>
      </c>
      <c r="N438" s="88">
        <v>8465000000</v>
      </c>
      <c r="O438" s="88">
        <v>-9.2477874999999994</v>
      </c>
    </row>
    <row r="439" spans="2:15" x14ac:dyDescent="0.25">
      <c r="B439" s="88">
        <v>8610000000</v>
      </c>
      <c r="C439" s="88">
        <v>-6.5848469999999999</v>
      </c>
      <c r="N439" s="88">
        <v>8610000000</v>
      </c>
      <c r="O439" s="88">
        <v>-9.0023459999999993</v>
      </c>
    </row>
    <row r="440" spans="2:15" x14ac:dyDescent="0.25">
      <c r="B440" s="88">
        <v>8755000000</v>
      </c>
      <c r="C440" s="88">
        <v>-6.6414089000000001</v>
      </c>
      <c r="N440" s="88">
        <v>8755000000</v>
      </c>
      <c r="O440" s="88">
        <v>-8.8905543999999992</v>
      </c>
    </row>
    <row r="441" spans="2:15" x14ac:dyDescent="0.25">
      <c r="B441" s="88">
        <v>8900000000</v>
      </c>
      <c r="C441" s="88">
        <v>-6.7422743000000001</v>
      </c>
      <c r="N441" s="88">
        <v>8900000000</v>
      </c>
      <c r="O441" s="88">
        <v>-8.8426886000000007</v>
      </c>
    </row>
    <row r="442" spans="2:15" x14ac:dyDescent="0.25">
      <c r="B442" s="88">
        <v>9045000000</v>
      </c>
      <c r="C442" s="88">
        <v>-6.7615647000000001</v>
      </c>
      <c r="N442" s="88">
        <v>9045000000</v>
      </c>
      <c r="O442" s="88">
        <v>-8.7713059999999992</v>
      </c>
    </row>
    <row r="443" spans="2:15" x14ac:dyDescent="0.25">
      <c r="B443" s="88">
        <v>9190000000</v>
      </c>
      <c r="C443" s="88">
        <v>-6.7821392999999999</v>
      </c>
      <c r="N443" s="88">
        <v>9190000000</v>
      </c>
      <c r="O443" s="88">
        <v>-8.7187920000000005</v>
      </c>
    </row>
    <row r="444" spans="2:15" x14ac:dyDescent="0.25">
      <c r="B444" s="88">
        <v>9335000000</v>
      </c>
      <c r="C444" s="88">
        <v>-6.8438258000000003</v>
      </c>
      <c r="N444" s="88">
        <v>9335000000</v>
      </c>
      <c r="O444" s="88">
        <v>-8.6994343000000001</v>
      </c>
    </row>
    <row r="445" spans="2:15" x14ac:dyDescent="0.25">
      <c r="B445" s="88">
        <v>9480000000</v>
      </c>
      <c r="C445" s="88">
        <v>-6.8788666999999997</v>
      </c>
      <c r="N445" s="88">
        <v>9480000000</v>
      </c>
      <c r="O445" s="88">
        <v>-8.6911124999999991</v>
      </c>
    </row>
    <row r="446" spans="2:15" x14ac:dyDescent="0.25">
      <c r="B446" s="88">
        <v>9625000000</v>
      </c>
      <c r="C446" s="88">
        <v>-6.9596996000000004</v>
      </c>
      <c r="N446" s="88">
        <v>9625000000</v>
      </c>
      <c r="O446" s="88">
        <v>-8.6828146000000004</v>
      </c>
    </row>
    <row r="447" spans="2:15" x14ac:dyDescent="0.25">
      <c r="B447" s="88">
        <v>9770000000</v>
      </c>
      <c r="C447" s="88">
        <v>-7.0066261000000001</v>
      </c>
      <c r="N447" s="88">
        <v>9770000000</v>
      </c>
      <c r="O447" s="88">
        <v>-8.7357712000000003</v>
      </c>
    </row>
    <row r="448" spans="2:15" x14ac:dyDescent="0.25">
      <c r="B448" s="88">
        <v>9915000000</v>
      </c>
      <c r="C448" s="88">
        <v>-7.0040630999999998</v>
      </c>
      <c r="N448" s="88">
        <v>9915000000</v>
      </c>
      <c r="O448" s="88">
        <v>-8.7131165999999993</v>
      </c>
    </row>
    <row r="449" spans="2:15" x14ac:dyDescent="0.25">
      <c r="B449" s="88">
        <v>10060000000</v>
      </c>
      <c r="C449" s="88">
        <v>-7.0726890999999998</v>
      </c>
      <c r="N449" s="88">
        <v>10060000000</v>
      </c>
      <c r="O449" s="88">
        <v>-8.6560249000000002</v>
      </c>
    </row>
    <row r="450" spans="2:15" x14ac:dyDescent="0.25">
      <c r="B450" s="88">
        <v>10205000000</v>
      </c>
      <c r="C450" s="88">
        <v>-7.0971188999999999</v>
      </c>
      <c r="N450" s="88">
        <v>10205000000</v>
      </c>
      <c r="O450" s="88">
        <v>-8.6572350999999994</v>
      </c>
    </row>
    <row r="451" spans="2:15" x14ac:dyDescent="0.25">
      <c r="B451" s="88">
        <v>10350000000</v>
      </c>
      <c r="C451" s="88">
        <v>-7.1173691999999997</v>
      </c>
      <c r="N451" s="88">
        <v>10350000000</v>
      </c>
      <c r="O451" s="88">
        <v>-8.5917168000000004</v>
      </c>
    </row>
    <row r="452" spans="2:15" x14ac:dyDescent="0.25">
      <c r="B452" s="88">
        <v>10495000000</v>
      </c>
      <c r="C452" s="88">
        <v>-7.1841207000000002</v>
      </c>
      <c r="N452" s="88">
        <v>10495000000</v>
      </c>
      <c r="O452" s="88">
        <v>-8.5856227999999994</v>
      </c>
    </row>
    <row r="453" spans="2:15" x14ac:dyDescent="0.25">
      <c r="B453" s="88">
        <v>10640000000</v>
      </c>
      <c r="C453" s="88">
        <v>-7.2117057000000004</v>
      </c>
      <c r="N453" s="88">
        <v>10640000000</v>
      </c>
      <c r="O453" s="88">
        <v>-8.5816221000000006</v>
      </c>
    </row>
    <row r="454" spans="2:15" x14ac:dyDescent="0.25">
      <c r="B454" s="88">
        <v>10785000000</v>
      </c>
      <c r="C454" s="88">
        <v>-7.1507316000000003</v>
      </c>
      <c r="N454" s="88">
        <v>10785000000</v>
      </c>
      <c r="O454" s="88">
        <v>-8.4822369000000002</v>
      </c>
    </row>
    <row r="455" spans="2:15" x14ac:dyDescent="0.25">
      <c r="B455" s="88">
        <v>10930000000</v>
      </c>
      <c r="C455" s="88">
        <v>-7.2480950000000002</v>
      </c>
      <c r="N455" s="88">
        <v>10930000000</v>
      </c>
      <c r="O455" s="88">
        <v>-8.4766407000000008</v>
      </c>
    </row>
    <row r="456" spans="2:15" x14ac:dyDescent="0.25">
      <c r="B456" s="88">
        <v>11075000000</v>
      </c>
      <c r="C456" s="88">
        <v>-7.2640615000000004</v>
      </c>
      <c r="N456" s="88">
        <v>11075000000</v>
      </c>
      <c r="O456" s="88">
        <v>-8.4850902999999995</v>
      </c>
    </row>
    <row r="457" spans="2:15" x14ac:dyDescent="0.25">
      <c r="B457" s="88">
        <v>11220000000</v>
      </c>
      <c r="C457" s="88">
        <v>-7.2895532000000003</v>
      </c>
      <c r="N457" s="88">
        <v>11220000000</v>
      </c>
      <c r="O457" s="88">
        <v>-8.4522704999999991</v>
      </c>
    </row>
    <row r="458" spans="2:15" x14ac:dyDescent="0.25">
      <c r="B458" s="88">
        <v>11365000000</v>
      </c>
      <c r="C458" s="88">
        <v>-7.2798090000000002</v>
      </c>
      <c r="N458" s="88">
        <v>11365000000</v>
      </c>
      <c r="O458" s="88">
        <v>-8.4438724999999994</v>
      </c>
    </row>
    <row r="459" spans="2:15" x14ac:dyDescent="0.25">
      <c r="B459" s="88">
        <v>11510000000</v>
      </c>
      <c r="C459" s="88">
        <v>-7.3153324</v>
      </c>
      <c r="N459" s="88">
        <v>11510000000</v>
      </c>
      <c r="O459" s="88">
        <v>-8.4551839999999991</v>
      </c>
    </row>
    <row r="460" spans="2:15" x14ac:dyDescent="0.25">
      <c r="B460" s="88">
        <v>11655000000</v>
      </c>
      <c r="C460" s="88">
        <v>-7.2568307000000001</v>
      </c>
      <c r="N460" s="88">
        <v>11655000000</v>
      </c>
      <c r="O460" s="88">
        <v>-8.3723869000000004</v>
      </c>
    </row>
    <row r="461" spans="2:15" x14ac:dyDescent="0.25">
      <c r="B461" s="88">
        <v>11800000000</v>
      </c>
      <c r="C461" s="88">
        <v>-7.2474689000000003</v>
      </c>
      <c r="N461" s="88">
        <v>11800000000</v>
      </c>
      <c r="O461" s="88">
        <v>-8.3443365000000007</v>
      </c>
    </row>
    <row r="462" spans="2:15" x14ac:dyDescent="0.25">
      <c r="B462" s="88">
        <v>11945000000</v>
      </c>
      <c r="C462" s="88">
        <v>-7.1903930000000003</v>
      </c>
      <c r="N462" s="88">
        <v>11945000000</v>
      </c>
      <c r="O462" s="88">
        <v>-8.2573518999999997</v>
      </c>
    </row>
    <row r="463" spans="2:15" x14ac:dyDescent="0.25">
      <c r="B463" s="88">
        <v>12090000000</v>
      </c>
      <c r="C463" s="88">
        <v>-7.1835518</v>
      </c>
      <c r="N463" s="88">
        <v>12090000000</v>
      </c>
      <c r="O463" s="88">
        <v>-8.2291384000000001</v>
      </c>
    </row>
    <row r="464" spans="2:15" x14ac:dyDescent="0.25">
      <c r="B464" s="88">
        <v>12235000000</v>
      </c>
      <c r="C464" s="88">
        <v>-7.1389994999999997</v>
      </c>
      <c r="N464" s="88">
        <v>12235000000</v>
      </c>
      <c r="O464" s="88">
        <v>-8.1862964999999992</v>
      </c>
    </row>
    <row r="465" spans="2:15" x14ac:dyDescent="0.25">
      <c r="B465" s="88">
        <v>12380000000</v>
      </c>
      <c r="C465" s="88">
        <v>-7.1088414000000002</v>
      </c>
      <c r="N465" s="88">
        <v>12380000000</v>
      </c>
      <c r="O465" s="88">
        <v>-8.1575918000000005</v>
      </c>
    </row>
    <row r="466" spans="2:15" x14ac:dyDescent="0.25">
      <c r="B466" s="88">
        <v>12525000000</v>
      </c>
      <c r="C466" s="88">
        <v>-7.0983539000000002</v>
      </c>
      <c r="N466" s="88">
        <v>12525000000</v>
      </c>
      <c r="O466" s="88">
        <v>-8.1189060000000008</v>
      </c>
    </row>
    <row r="467" spans="2:15" x14ac:dyDescent="0.25">
      <c r="B467" s="88">
        <v>12670000000</v>
      </c>
      <c r="C467" s="88">
        <v>-7.0680594000000001</v>
      </c>
      <c r="N467" s="88">
        <v>12670000000</v>
      </c>
      <c r="O467" s="88">
        <v>-8.0444201999999994</v>
      </c>
    </row>
    <row r="468" spans="2:15" x14ac:dyDescent="0.25">
      <c r="B468" s="88">
        <v>12815000000</v>
      </c>
      <c r="C468" s="88">
        <v>-7.0462436999999998</v>
      </c>
      <c r="N468" s="88">
        <v>12815000000</v>
      </c>
      <c r="O468" s="88">
        <v>-8.0380181999999998</v>
      </c>
    </row>
    <row r="469" spans="2:15" x14ac:dyDescent="0.25">
      <c r="B469" s="88">
        <v>12960000000</v>
      </c>
      <c r="C469" s="88">
        <v>-7.0257411000000003</v>
      </c>
      <c r="N469" s="88">
        <v>12960000000</v>
      </c>
      <c r="O469" s="88">
        <v>-8.0428628999999994</v>
      </c>
    </row>
    <row r="470" spans="2:15" x14ac:dyDescent="0.25">
      <c r="B470" s="88">
        <v>13105000000</v>
      </c>
      <c r="C470" s="88">
        <v>-7.0259518999999999</v>
      </c>
      <c r="N470" s="88">
        <v>13105000000</v>
      </c>
      <c r="O470" s="88">
        <v>-8.0417404000000001</v>
      </c>
    </row>
    <row r="471" spans="2:15" x14ac:dyDescent="0.25">
      <c r="B471" s="88">
        <v>13250000000</v>
      </c>
      <c r="C471" s="88">
        <v>-7.0016087999999996</v>
      </c>
      <c r="N471" s="88">
        <v>13250000000</v>
      </c>
      <c r="O471" s="88">
        <v>-8.0621232999999997</v>
      </c>
    </row>
    <row r="472" spans="2:15" x14ac:dyDescent="0.25">
      <c r="B472" s="88">
        <v>13395000000</v>
      </c>
      <c r="C472" s="88">
        <v>-6.9884024</v>
      </c>
      <c r="N472" s="88">
        <v>13395000000</v>
      </c>
      <c r="O472" s="88">
        <v>-8.1105327999999997</v>
      </c>
    </row>
    <row r="473" spans="2:15" x14ac:dyDescent="0.25">
      <c r="B473" s="88">
        <v>13540000000</v>
      </c>
      <c r="C473" s="88">
        <v>-7.0323443000000001</v>
      </c>
      <c r="N473" s="88">
        <v>13540000000</v>
      </c>
      <c r="O473" s="88">
        <v>-8.141057</v>
      </c>
    </row>
    <row r="474" spans="2:15" x14ac:dyDescent="0.25">
      <c r="B474" s="88">
        <v>13685000000</v>
      </c>
      <c r="C474" s="88">
        <v>-7.0594196</v>
      </c>
      <c r="N474" s="88">
        <v>13685000000</v>
      </c>
      <c r="O474" s="88">
        <v>-8.2219391000000002</v>
      </c>
    </row>
    <row r="475" spans="2:15" x14ac:dyDescent="0.25">
      <c r="B475" s="88">
        <v>13830000000</v>
      </c>
      <c r="C475" s="88">
        <v>-7.1582483999999997</v>
      </c>
      <c r="N475" s="88">
        <v>13830000000</v>
      </c>
      <c r="O475" s="88">
        <v>-8.3304720000000003</v>
      </c>
    </row>
    <row r="476" spans="2:15" x14ac:dyDescent="0.25">
      <c r="B476" s="88">
        <v>13975000000</v>
      </c>
      <c r="C476" s="88">
        <v>-7.2103038000000002</v>
      </c>
      <c r="N476" s="88">
        <v>13975000000</v>
      </c>
      <c r="O476" s="88">
        <v>-8.4710702999999992</v>
      </c>
    </row>
    <row r="477" spans="2:15" x14ac:dyDescent="0.25">
      <c r="B477" s="88">
        <v>14120000000</v>
      </c>
      <c r="C477" s="88">
        <v>-7.3165373999999996</v>
      </c>
      <c r="N477" s="88">
        <v>14120000000</v>
      </c>
      <c r="O477" s="88">
        <v>-8.643713</v>
      </c>
    </row>
    <row r="478" spans="2:15" x14ac:dyDescent="0.25">
      <c r="B478" s="88">
        <v>14265000000</v>
      </c>
      <c r="C478" s="88">
        <v>-7.3083676999999998</v>
      </c>
      <c r="N478" s="88">
        <v>14265000000</v>
      </c>
      <c r="O478" s="88">
        <v>-8.8181963000000003</v>
      </c>
    </row>
    <row r="479" spans="2:15" x14ac:dyDescent="0.25">
      <c r="B479" s="88">
        <v>14410000000</v>
      </c>
      <c r="C479" s="88">
        <v>-7.4285478999999999</v>
      </c>
      <c r="N479" s="88">
        <v>14410000000</v>
      </c>
      <c r="O479" s="88">
        <v>-8.9429330999999994</v>
      </c>
    </row>
    <row r="480" spans="2:15" x14ac:dyDescent="0.25">
      <c r="B480" s="88">
        <v>14555000000</v>
      </c>
      <c r="C480" s="88">
        <v>-7.3971505000000004</v>
      </c>
      <c r="N480" s="88">
        <v>14555000000</v>
      </c>
      <c r="O480" s="88">
        <v>-9.0743808999999995</v>
      </c>
    </row>
    <row r="481" spans="2:15" x14ac:dyDescent="0.25">
      <c r="B481" s="88">
        <v>14700000000</v>
      </c>
      <c r="C481" s="88">
        <v>-7.3525248000000003</v>
      </c>
      <c r="N481" s="88">
        <v>14700000000</v>
      </c>
      <c r="O481" s="88">
        <v>-9.1816853999999992</v>
      </c>
    </row>
    <row r="482" spans="2:15" x14ac:dyDescent="0.25">
      <c r="B482" s="88">
        <v>14845000000</v>
      </c>
      <c r="C482" s="88">
        <v>-7.3851461</v>
      </c>
      <c r="N482" s="88">
        <v>14845000000</v>
      </c>
      <c r="O482" s="88">
        <v>-9.2701893000000002</v>
      </c>
    </row>
    <row r="483" spans="2:15" x14ac:dyDescent="0.25">
      <c r="B483" s="88">
        <v>14990000000</v>
      </c>
      <c r="C483" s="88">
        <v>-7.3318142999999996</v>
      </c>
      <c r="N483" s="88">
        <v>14990000000</v>
      </c>
      <c r="O483" s="88">
        <v>-9.3085070000000005</v>
      </c>
    </row>
    <row r="484" spans="2:15" x14ac:dyDescent="0.25">
      <c r="B484" s="88">
        <v>15135000000</v>
      </c>
      <c r="C484" s="88">
        <v>-7.3512196999999997</v>
      </c>
      <c r="N484" s="88">
        <v>15135000000</v>
      </c>
      <c r="O484" s="88">
        <v>-9.4022017000000009</v>
      </c>
    </row>
    <row r="485" spans="2:15" x14ac:dyDescent="0.25">
      <c r="B485" s="88">
        <v>15280000000</v>
      </c>
      <c r="C485" s="88">
        <v>-7.3394760999999997</v>
      </c>
      <c r="N485" s="88">
        <v>15280000000</v>
      </c>
      <c r="O485" s="88">
        <v>-9.4466724000000006</v>
      </c>
    </row>
    <row r="486" spans="2:15" x14ac:dyDescent="0.25">
      <c r="B486" s="88">
        <v>15425000000</v>
      </c>
      <c r="C486" s="88">
        <v>-7.2295503999999999</v>
      </c>
      <c r="N486" s="88">
        <v>15425000000</v>
      </c>
      <c r="O486" s="88">
        <v>-9.4747743999999994</v>
      </c>
    </row>
    <row r="487" spans="2:15" x14ac:dyDescent="0.25">
      <c r="B487" s="88">
        <v>15570000000</v>
      </c>
      <c r="C487" s="88">
        <v>-7.3179846</v>
      </c>
      <c r="N487" s="88">
        <v>15570000000</v>
      </c>
      <c r="O487" s="88">
        <v>-9.5387936</v>
      </c>
    </row>
    <row r="488" spans="2:15" x14ac:dyDescent="0.25">
      <c r="B488" s="88">
        <v>15715000000</v>
      </c>
      <c r="C488" s="88">
        <v>-7.2578874000000004</v>
      </c>
      <c r="N488" s="88">
        <v>15715000000</v>
      </c>
      <c r="O488" s="88">
        <v>-9.5666819000000007</v>
      </c>
    </row>
    <row r="489" spans="2:15" x14ac:dyDescent="0.25">
      <c r="B489" s="88">
        <v>15860000000</v>
      </c>
      <c r="C489" s="88">
        <v>-7.2009477999999998</v>
      </c>
      <c r="N489" s="88">
        <v>15860000000</v>
      </c>
      <c r="O489" s="88">
        <v>-9.6178045000000001</v>
      </c>
    </row>
    <row r="490" spans="2:15" x14ac:dyDescent="0.25">
      <c r="B490" s="88">
        <v>16005000000</v>
      </c>
      <c r="C490" s="88">
        <v>-7.2442555000000004</v>
      </c>
      <c r="N490" s="88">
        <v>16005000000</v>
      </c>
      <c r="O490" s="88">
        <v>-9.6381549999999994</v>
      </c>
    </row>
    <row r="491" spans="2:15" x14ac:dyDescent="0.25">
      <c r="B491" s="88">
        <v>16150000000</v>
      </c>
      <c r="C491" s="88">
        <v>-7.3169975000000003</v>
      </c>
      <c r="N491" s="88">
        <v>16150000000</v>
      </c>
      <c r="O491" s="88">
        <v>-9.6508950999999996</v>
      </c>
    </row>
    <row r="492" spans="2:15" x14ac:dyDescent="0.25">
      <c r="B492" s="88">
        <v>16295000000</v>
      </c>
      <c r="C492" s="88">
        <v>-7.3043202999999997</v>
      </c>
      <c r="N492" s="88">
        <v>16295000000</v>
      </c>
      <c r="O492" s="88">
        <v>-9.6063794999999992</v>
      </c>
    </row>
    <row r="493" spans="2:15" x14ac:dyDescent="0.25">
      <c r="B493" s="88">
        <v>16440000000</v>
      </c>
      <c r="C493" s="88">
        <v>-7.3007526</v>
      </c>
      <c r="N493" s="88">
        <v>16440000000</v>
      </c>
      <c r="O493" s="88">
        <v>-9.6366253000000004</v>
      </c>
    </row>
    <row r="494" spans="2:15" x14ac:dyDescent="0.25">
      <c r="B494" s="88">
        <v>16585000000</v>
      </c>
      <c r="C494" s="88">
        <v>-7.3394456000000003</v>
      </c>
      <c r="N494" s="88">
        <v>16585000000</v>
      </c>
      <c r="O494" s="88">
        <v>-9.6602858999999999</v>
      </c>
    </row>
    <row r="495" spans="2:15" x14ac:dyDescent="0.25">
      <c r="B495" s="88">
        <v>16730000000</v>
      </c>
      <c r="C495" s="88">
        <v>-7.2755751999999996</v>
      </c>
      <c r="N495" s="88">
        <v>16730000000</v>
      </c>
      <c r="O495" s="88">
        <v>-9.6082725999999994</v>
      </c>
    </row>
    <row r="496" spans="2:15" x14ac:dyDescent="0.25">
      <c r="B496" s="88">
        <v>16875000000</v>
      </c>
      <c r="C496" s="88">
        <v>-7.3323907999999998</v>
      </c>
      <c r="N496" s="88">
        <v>16875000000</v>
      </c>
      <c r="O496" s="88">
        <v>-9.6230124999999997</v>
      </c>
    </row>
    <row r="497" spans="2:15" x14ac:dyDescent="0.25">
      <c r="B497" s="88">
        <v>17020000000</v>
      </c>
      <c r="C497" s="88">
        <v>-7.3361492000000004</v>
      </c>
      <c r="N497" s="88">
        <v>17020000000</v>
      </c>
      <c r="O497" s="88">
        <v>-9.6054811000000004</v>
      </c>
    </row>
    <row r="498" spans="2:15" x14ac:dyDescent="0.25">
      <c r="B498" s="88">
        <v>17165000000</v>
      </c>
      <c r="C498" s="88">
        <v>-7.3109779000000001</v>
      </c>
      <c r="N498" s="88">
        <v>17165000000</v>
      </c>
      <c r="O498" s="88">
        <v>-9.5325365000000009</v>
      </c>
    </row>
    <row r="499" spans="2:15" x14ac:dyDescent="0.25">
      <c r="B499" s="88">
        <v>17310000000</v>
      </c>
      <c r="C499" s="88">
        <v>-7.3834175999999996</v>
      </c>
      <c r="N499" s="88">
        <v>17310000000</v>
      </c>
      <c r="O499" s="88">
        <v>-9.5461731000000007</v>
      </c>
    </row>
    <row r="500" spans="2:15" x14ac:dyDescent="0.25">
      <c r="B500" s="88">
        <v>17455000000</v>
      </c>
      <c r="C500" s="88">
        <v>-7.4080601000000001</v>
      </c>
      <c r="N500" s="88">
        <v>17455000000</v>
      </c>
      <c r="O500" s="88">
        <v>-9.5053911000000006</v>
      </c>
    </row>
    <row r="501" spans="2:15" x14ac:dyDescent="0.25">
      <c r="B501" s="88">
        <v>17600000000</v>
      </c>
      <c r="C501" s="88">
        <v>-7.3970159999999998</v>
      </c>
      <c r="N501" s="88">
        <v>17600000000</v>
      </c>
      <c r="O501" s="88">
        <v>-9.4485043999999991</v>
      </c>
    </row>
    <row r="502" spans="2:15" x14ac:dyDescent="0.25">
      <c r="B502" s="88">
        <v>17745000000</v>
      </c>
      <c r="C502" s="88">
        <v>-7.4528803999999997</v>
      </c>
      <c r="N502" s="88">
        <v>17745000000</v>
      </c>
      <c r="O502" s="88">
        <v>-9.4499549999999992</v>
      </c>
    </row>
    <row r="503" spans="2:15" x14ac:dyDescent="0.25">
      <c r="B503" s="88">
        <v>17890000000</v>
      </c>
      <c r="C503" s="88">
        <v>-7.4904099000000004</v>
      </c>
      <c r="N503" s="88">
        <v>17890000000</v>
      </c>
      <c r="O503" s="88">
        <v>-9.3973007000000006</v>
      </c>
    </row>
    <row r="504" spans="2:15" x14ac:dyDescent="0.25">
      <c r="B504" s="88">
        <v>18035000000</v>
      </c>
      <c r="C504" s="88">
        <v>-7.5201206000000003</v>
      </c>
      <c r="N504" s="88">
        <v>18035000000</v>
      </c>
      <c r="O504" s="88">
        <v>-9.3359612999999992</v>
      </c>
    </row>
    <row r="505" spans="2:15" x14ac:dyDescent="0.25">
      <c r="B505" s="88">
        <v>18180000000</v>
      </c>
      <c r="C505" s="88">
        <v>-7.5524205999999996</v>
      </c>
      <c r="N505" s="88">
        <v>18180000000</v>
      </c>
      <c r="O505" s="88">
        <v>-9.2822970999999992</v>
      </c>
    </row>
    <row r="506" spans="2:15" x14ac:dyDescent="0.25">
      <c r="B506" s="88">
        <v>18325000000</v>
      </c>
      <c r="C506" s="88">
        <v>-7.5469217000000004</v>
      </c>
      <c r="N506" s="88">
        <v>18325000000</v>
      </c>
      <c r="O506" s="88">
        <v>-9.2696465999999997</v>
      </c>
    </row>
    <row r="507" spans="2:15" x14ac:dyDescent="0.25">
      <c r="B507" s="88">
        <v>18470000000</v>
      </c>
      <c r="C507" s="88">
        <v>-7.5814795000000004</v>
      </c>
      <c r="N507" s="88">
        <v>18470000000</v>
      </c>
      <c r="O507" s="88">
        <v>-9.2420396999999994</v>
      </c>
    </row>
    <row r="508" spans="2:15" x14ac:dyDescent="0.25">
      <c r="B508" s="88">
        <v>18615000000</v>
      </c>
      <c r="C508" s="88">
        <v>-7.5953378999999996</v>
      </c>
      <c r="N508" s="88">
        <v>18615000000</v>
      </c>
      <c r="O508" s="88">
        <v>-9.2190846999999998</v>
      </c>
    </row>
    <row r="509" spans="2:15" x14ac:dyDescent="0.25">
      <c r="B509" s="88">
        <v>18760000000</v>
      </c>
      <c r="C509" s="88">
        <v>-7.6084886000000003</v>
      </c>
      <c r="N509" s="88">
        <v>18760000000</v>
      </c>
      <c r="O509" s="88">
        <v>-9.2152280999999991</v>
      </c>
    </row>
    <row r="510" spans="2:15" x14ac:dyDescent="0.25">
      <c r="B510" s="88">
        <v>18905000000</v>
      </c>
      <c r="C510" s="88">
        <v>-7.5951985999999998</v>
      </c>
      <c r="N510" s="88">
        <v>18905000000</v>
      </c>
      <c r="O510" s="88">
        <v>-9.1454935000000006</v>
      </c>
    </row>
    <row r="511" spans="2:15" x14ac:dyDescent="0.25">
      <c r="B511" s="88">
        <v>19050000000</v>
      </c>
      <c r="C511" s="88">
        <v>-7.6431149999999999</v>
      </c>
      <c r="N511" s="88">
        <v>19050000000</v>
      </c>
      <c r="O511" s="88">
        <v>-9.1027021000000001</v>
      </c>
    </row>
    <row r="512" spans="2:15" x14ac:dyDescent="0.25">
      <c r="B512" s="88">
        <v>19195000000</v>
      </c>
      <c r="C512" s="88">
        <v>-7.6447744000000002</v>
      </c>
      <c r="N512" s="88">
        <v>19195000000</v>
      </c>
      <c r="O512" s="88">
        <v>-9.0585289000000007</v>
      </c>
    </row>
    <row r="513" spans="2:15" x14ac:dyDescent="0.25">
      <c r="B513" s="88">
        <v>19340000000</v>
      </c>
      <c r="C513" s="88">
        <v>-7.6790317999999997</v>
      </c>
      <c r="N513" s="88">
        <v>19340000000</v>
      </c>
      <c r="O513" s="88">
        <v>-9.0049419000000004</v>
      </c>
    </row>
    <row r="514" spans="2:15" x14ac:dyDescent="0.25">
      <c r="B514" s="88">
        <v>19485000000</v>
      </c>
      <c r="C514" s="88">
        <v>-7.7151971000000001</v>
      </c>
      <c r="N514" s="88">
        <v>19485000000</v>
      </c>
      <c r="O514" s="88">
        <v>-8.9883623000000004</v>
      </c>
    </row>
    <row r="515" spans="2:15" x14ac:dyDescent="0.25">
      <c r="B515" s="88">
        <v>19630000000</v>
      </c>
      <c r="C515" s="88">
        <v>-7.6766009000000004</v>
      </c>
      <c r="N515" s="88">
        <v>19630000000</v>
      </c>
      <c r="O515" s="88">
        <v>-8.9502211000000003</v>
      </c>
    </row>
    <row r="516" spans="2:15" x14ac:dyDescent="0.25">
      <c r="B516" s="88">
        <v>19775000000</v>
      </c>
      <c r="C516" s="88">
        <v>-7.6656041000000004</v>
      </c>
      <c r="N516" s="88">
        <v>19775000000</v>
      </c>
      <c r="O516" s="88">
        <v>-8.8604660000000006</v>
      </c>
    </row>
    <row r="517" spans="2:15" x14ac:dyDescent="0.25">
      <c r="B517" s="88">
        <v>19920000000</v>
      </c>
      <c r="C517" s="88">
        <v>-7.7327937999999996</v>
      </c>
      <c r="N517" s="88">
        <v>19920000000</v>
      </c>
      <c r="O517" s="88">
        <v>-8.8348560000000003</v>
      </c>
    </row>
    <row r="518" spans="2:15" x14ac:dyDescent="0.25">
      <c r="B518" s="88">
        <v>20065000000</v>
      </c>
      <c r="C518" s="88">
        <v>-7.7479262000000002</v>
      </c>
      <c r="N518" s="88">
        <v>20065000000</v>
      </c>
      <c r="O518" s="88">
        <v>-8.8207492999999992</v>
      </c>
    </row>
    <row r="519" spans="2:15" x14ac:dyDescent="0.25">
      <c r="B519" s="88">
        <v>20210000000</v>
      </c>
      <c r="C519" s="88">
        <v>-7.7729502000000004</v>
      </c>
      <c r="N519" s="88">
        <v>20210000000</v>
      </c>
      <c r="O519" s="88">
        <v>-8.7339524999999991</v>
      </c>
    </row>
    <row r="520" spans="2:15" x14ac:dyDescent="0.25">
      <c r="B520" s="88">
        <v>20355000000</v>
      </c>
      <c r="C520" s="88">
        <v>-7.7654766999999998</v>
      </c>
      <c r="N520" s="88">
        <v>20355000000</v>
      </c>
      <c r="O520" s="88">
        <v>-8.7232436999999994</v>
      </c>
    </row>
    <row r="521" spans="2:15" x14ac:dyDescent="0.25">
      <c r="B521" s="88">
        <v>20500000000</v>
      </c>
      <c r="C521" s="88">
        <v>-7.7645420999999999</v>
      </c>
      <c r="N521" s="88">
        <v>20500000000</v>
      </c>
      <c r="O521" s="88">
        <v>-8.7525662999999998</v>
      </c>
    </row>
    <row r="522" spans="2:15" x14ac:dyDescent="0.25">
      <c r="B522" s="88">
        <v>20645000000</v>
      </c>
      <c r="C522" s="88">
        <v>-7.7841778000000001</v>
      </c>
      <c r="N522" s="88">
        <v>20645000000</v>
      </c>
      <c r="O522" s="88">
        <v>-8.7919158999999993</v>
      </c>
    </row>
    <row r="523" spans="2:15" x14ac:dyDescent="0.25">
      <c r="B523" s="88">
        <v>20790000000</v>
      </c>
      <c r="C523" s="88">
        <v>-7.7978725000000004</v>
      </c>
      <c r="N523" s="88">
        <v>20790000000</v>
      </c>
      <c r="O523" s="88">
        <v>-8.6774348999999997</v>
      </c>
    </row>
    <row r="524" spans="2:15" x14ac:dyDescent="0.25">
      <c r="B524" s="88">
        <v>20935000000</v>
      </c>
      <c r="C524" s="88">
        <v>-7.9482068999999997</v>
      </c>
      <c r="N524" s="88">
        <v>20935000000</v>
      </c>
      <c r="O524" s="88">
        <v>-8.6950836000000002</v>
      </c>
    </row>
    <row r="525" spans="2:15" x14ac:dyDescent="0.25">
      <c r="B525" s="88">
        <v>21080000000</v>
      </c>
      <c r="C525" s="88">
        <v>-7.9076624000000004</v>
      </c>
      <c r="N525" s="88">
        <v>21080000000</v>
      </c>
      <c r="O525" s="88">
        <v>-8.7050953</v>
      </c>
    </row>
    <row r="526" spans="2:15" x14ac:dyDescent="0.25">
      <c r="B526" s="88">
        <v>21225000000</v>
      </c>
      <c r="C526" s="88">
        <v>-7.9381509000000001</v>
      </c>
      <c r="N526" s="88">
        <v>21225000000</v>
      </c>
      <c r="O526" s="88">
        <v>-8.7490424999999998</v>
      </c>
    </row>
    <row r="527" spans="2:15" x14ac:dyDescent="0.25">
      <c r="B527" s="88">
        <v>21370000000</v>
      </c>
      <c r="C527" s="88">
        <v>-7.7683214999999999</v>
      </c>
      <c r="N527" s="88">
        <v>21370000000</v>
      </c>
      <c r="O527" s="88">
        <v>-8.7320212999999995</v>
      </c>
    </row>
    <row r="528" spans="2:15" x14ac:dyDescent="0.25">
      <c r="B528" s="88">
        <v>21515000000</v>
      </c>
      <c r="C528" s="88">
        <v>-7.7474151000000004</v>
      </c>
      <c r="N528" s="88">
        <v>21515000000</v>
      </c>
      <c r="O528" s="88">
        <v>-8.7190999999999992</v>
      </c>
    </row>
    <row r="529" spans="2:15" x14ac:dyDescent="0.25">
      <c r="B529" s="88">
        <v>21660000000</v>
      </c>
      <c r="C529" s="88">
        <v>-7.7485347000000004</v>
      </c>
      <c r="N529" s="88">
        <v>21660000000</v>
      </c>
      <c r="O529" s="88">
        <v>-8.7228594000000008</v>
      </c>
    </row>
    <row r="530" spans="2:15" x14ac:dyDescent="0.25">
      <c r="B530" s="88">
        <v>21805000000</v>
      </c>
      <c r="C530" s="88">
        <v>-7.7620597</v>
      </c>
      <c r="N530" s="88">
        <v>21805000000</v>
      </c>
      <c r="O530" s="88">
        <v>-8.7179947000000002</v>
      </c>
    </row>
    <row r="531" spans="2:15" x14ac:dyDescent="0.25">
      <c r="B531" s="88">
        <v>21950000000</v>
      </c>
      <c r="C531" s="88">
        <v>-7.7163805999999999</v>
      </c>
      <c r="N531" s="88">
        <v>21950000000</v>
      </c>
      <c r="O531" s="88">
        <v>-8.7173452000000005</v>
      </c>
    </row>
    <row r="532" spans="2:15" x14ac:dyDescent="0.25">
      <c r="B532" s="88">
        <v>22095000000</v>
      </c>
      <c r="C532" s="88">
        <v>-7.7511581999999999</v>
      </c>
      <c r="N532" s="88">
        <v>22095000000</v>
      </c>
      <c r="O532" s="88">
        <v>-8.8519200999999992</v>
      </c>
    </row>
    <row r="533" spans="2:15" x14ac:dyDescent="0.25">
      <c r="B533" s="88">
        <v>22240000000</v>
      </c>
      <c r="C533" s="88">
        <v>-7.8149905000000004</v>
      </c>
      <c r="N533" s="88">
        <v>22240000000</v>
      </c>
      <c r="O533" s="88">
        <v>-9.0234746999999995</v>
      </c>
    </row>
    <row r="534" spans="2:15" x14ac:dyDescent="0.25">
      <c r="B534" s="88">
        <v>22385000000</v>
      </c>
      <c r="C534" s="88">
        <v>-7.9749683999999998</v>
      </c>
      <c r="N534" s="88">
        <v>22385000000</v>
      </c>
      <c r="O534" s="88">
        <v>-9.0812111000000009</v>
      </c>
    </row>
    <row r="535" spans="2:15" x14ac:dyDescent="0.25">
      <c r="B535" s="88">
        <v>22530000000</v>
      </c>
      <c r="C535" s="88">
        <v>-8.0628033000000006</v>
      </c>
      <c r="N535" s="88">
        <v>22530000000</v>
      </c>
      <c r="O535" s="88">
        <v>-9.1100349000000005</v>
      </c>
    </row>
    <row r="536" spans="2:15" x14ac:dyDescent="0.25">
      <c r="B536" s="88">
        <v>22675000000</v>
      </c>
      <c r="C536" s="88">
        <v>-8.0943784999999995</v>
      </c>
      <c r="N536" s="88">
        <v>22675000000</v>
      </c>
      <c r="O536" s="88">
        <v>-9.1779078999999992</v>
      </c>
    </row>
    <row r="537" spans="2:15" x14ac:dyDescent="0.25">
      <c r="B537" s="88">
        <v>22820000000</v>
      </c>
      <c r="C537" s="88">
        <v>-8.1862659000000004</v>
      </c>
      <c r="N537" s="88">
        <v>22820000000</v>
      </c>
      <c r="O537" s="88">
        <v>-9.1698369999999993</v>
      </c>
    </row>
    <row r="538" spans="2:15" x14ac:dyDescent="0.25">
      <c r="B538" s="88">
        <v>22965000000</v>
      </c>
      <c r="C538" s="88">
        <v>-8.2779512000000004</v>
      </c>
      <c r="N538" s="88">
        <v>22965000000</v>
      </c>
      <c r="O538" s="88">
        <v>-9.1277989999999996</v>
      </c>
    </row>
    <row r="539" spans="2:15" x14ac:dyDescent="0.25">
      <c r="B539" s="88">
        <v>23110000000</v>
      </c>
      <c r="C539" s="88">
        <v>-8.2443179999999998</v>
      </c>
      <c r="N539" s="88">
        <v>23110000000</v>
      </c>
      <c r="O539" s="88">
        <v>-9.1349982999999995</v>
      </c>
    </row>
    <row r="540" spans="2:15" x14ac:dyDescent="0.25">
      <c r="B540" s="88">
        <v>23255000000</v>
      </c>
      <c r="C540" s="88">
        <v>-8.2414856000000007</v>
      </c>
      <c r="N540" s="88">
        <v>23255000000</v>
      </c>
      <c r="O540" s="88">
        <v>-9.0527639000000004</v>
      </c>
    </row>
    <row r="541" spans="2:15" x14ac:dyDescent="0.25">
      <c r="B541" s="88">
        <v>23400000000</v>
      </c>
      <c r="C541" s="88">
        <v>-8.2210301999999995</v>
      </c>
      <c r="N541" s="88">
        <v>23400000000</v>
      </c>
      <c r="O541" s="88">
        <v>-9.0178145999999995</v>
      </c>
    </row>
    <row r="542" spans="2:15" x14ac:dyDescent="0.25">
      <c r="B542" s="88">
        <v>23545000000</v>
      </c>
      <c r="C542" s="88">
        <v>-8.2144375000000007</v>
      </c>
      <c r="N542" s="88">
        <v>23545000000</v>
      </c>
      <c r="O542" s="88">
        <v>-8.9688692000000003</v>
      </c>
    </row>
    <row r="543" spans="2:15" x14ac:dyDescent="0.25">
      <c r="B543" s="88">
        <v>23690000000</v>
      </c>
      <c r="C543" s="88">
        <v>-8.2037095999999998</v>
      </c>
      <c r="N543" s="88">
        <v>23690000000</v>
      </c>
      <c r="O543" s="88">
        <v>-8.9505099999999995</v>
      </c>
    </row>
    <row r="544" spans="2:15" x14ac:dyDescent="0.25">
      <c r="B544" s="88">
        <v>23835000000</v>
      </c>
      <c r="C544" s="88">
        <v>-8.1632843000000008</v>
      </c>
      <c r="N544" s="88">
        <v>23835000000</v>
      </c>
      <c r="O544" s="88">
        <v>-8.9030085000000003</v>
      </c>
    </row>
    <row r="545" spans="2:15" x14ac:dyDescent="0.25">
      <c r="B545" s="88">
        <v>23980000000</v>
      </c>
      <c r="C545" s="88">
        <v>-8.1663245999999994</v>
      </c>
      <c r="N545" s="88">
        <v>23980000000</v>
      </c>
      <c r="O545" s="88">
        <v>-8.8761720999999998</v>
      </c>
    </row>
    <row r="546" spans="2:15" x14ac:dyDescent="0.25">
      <c r="B546" s="88">
        <v>24125000000</v>
      </c>
      <c r="C546" s="88">
        <v>-8.1544246999999999</v>
      </c>
      <c r="N546" s="88">
        <v>24125000000</v>
      </c>
      <c r="O546" s="88">
        <v>-8.8369073999999994</v>
      </c>
    </row>
    <row r="547" spans="2:15" x14ac:dyDescent="0.25">
      <c r="B547" s="88">
        <v>24270000000</v>
      </c>
      <c r="C547" s="88">
        <v>-8.1575327000000009</v>
      </c>
      <c r="N547" s="88">
        <v>24270000000</v>
      </c>
      <c r="O547" s="88">
        <v>-8.8379926999999991</v>
      </c>
    </row>
    <row r="548" spans="2:15" x14ac:dyDescent="0.25">
      <c r="B548" s="88">
        <v>24415000000</v>
      </c>
      <c r="C548" s="88">
        <v>-8.1621188999999994</v>
      </c>
      <c r="N548" s="88">
        <v>24415000000</v>
      </c>
      <c r="O548" s="88">
        <v>-8.8389749999999996</v>
      </c>
    </row>
    <row r="549" spans="2:15" x14ac:dyDescent="0.25">
      <c r="B549" s="88">
        <v>24560000000</v>
      </c>
      <c r="C549" s="88">
        <v>-8.1685333</v>
      </c>
      <c r="N549" s="88">
        <v>24560000000</v>
      </c>
      <c r="O549" s="88">
        <v>-8.8596295999999999</v>
      </c>
    </row>
    <row r="550" spans="2:15" x14ac:dyDescent="0.25">
      <c r="B550" s="88">
        <v>24705000000</v>
      </c>
      <c r="C550" s="88">
        <v>-8.1618299000000007</v>
      </c>
      <c r="N550" s="88">
        <v>24705000000</v>
      </c>
      <c r="O550" s="88">
        <v>-8.8912382000000001</v>
      </c>
    </row>
    <row r="551" spans="2:15" x14ac:dyDescent="0.25">
      <c r="B551" s="88">
        <v>24850000000</v>
      </c>
      <c r="C551" s="88">
        <v>-8.1738586000000009</v>
      </c>
      <c r="N551" s="88">
        <v>24850000000</v>
      </c>
      <c r="O551" s="88">
        <v>-8.8429575000000007</v>
      </c>
    </row>
    <row r="552" spans="2:15" x14ac:dyDescent="0.25">
      <c r="B552" s="88">
        <v>24995000000</v>
      </c>
      <c r="C552" s="88">
        <v>-8.2138442999999999</v>
      </c>
      <c r="N552" s="88">
        <v>24995000000</v>
      </c>
      <c r="O552" s="88">
        <v>-8.8957119000000002</v>
      </c>
    </row>
    <row r="553" spans="2:15" x14ac:dyDescent="0.25">
      <c r="B553" s="88">
        <v>25140000000</v>
      </c>
      <c r="C553" s="88">
        <v>-8.2125567999999998</v>
      </c>
      <c r="N553" s="88">
        <v>25140000000</v>
      </c>
      <c r="O553" s="88">
        <v>-8.9184380000000001</v>
      </c>
    </row>
    <row r="554" spans="2:15" x14ac:dyDescent="0.25">
      <c r="B554" s="88">
        <v>25285000000</v>
      </c>
      <c r="C554" s="88">
        <v>-8.2389554999999994</v>
      </c>
      <c r="N554" s="88">
        <v>25285000000</v>
      </c>
      <c r="O554" s="88">
        <v>-8.9325475999999995</v>
      </c>
    </row>
    <row r="555" spans="2:15" x14ac:dyDescent="0.25">
      <c r="B555" s="88">
        <v>25430000000</v>
      </c>
      <c r="C555" s="88">
        <v>-8.3340139000000004</v>
      </c>
      <c r="N555" s="88">
        <v>25430000000</v>
      </c>
      <c r="O555" s="88">
        <v>-8.9575996</v>
      </c>
    </row>
    <row r="556" spans="2:15" x14ac:dyDescent="0.25">
      <c r="B556" s="88">
        <v>25575000000</v>
      </c>
      <c r="C556" s="88">
        <v>-8.3350649000000008</v>
      </c>
      <c r="N556" s="88">
        <v>25575000000</v>
      </c>
      <c r="O556" s="88">
        <v>-9.0024909999999991</v>
      </c>
    </row>
    <row r="557" spans="2:15" x14ac:dyDescent="0.25">
      <c r="B557" s="88">
        <v>25720000000</v>
      </c>
      <c r="C557" s="88">
        <v>-8.4142846999999996</v>
      </c>
      <c r="N557" s="88">
        <v>25720000000</v>
      </c>
      <c r="O557" s="88">
        <v>-9.0572481000000007</v>
      </c>
    </row>
    <row r="558" spans="2:15" x14ac:dyDescent="0.25">
      <c r="B558" s="88">
        <v>25865000000</v>
      </c>
      <c r="C558" s="88">
        <v>-8.4853096000000008</v>
      </c>
      <c r="N558" s="88">
        <v>25865000000</v>
      </c>
      <c r="O558" s="88">
        <v>-9.0687894999999994</v>
      </c>
    </row>
    <row r="559" spans="2:15" x14ac:dyDescent="0.25">
      <c r="B559" s="88">
        <v>26010000000</v>
      </c>
      <c r="C559" s="88">
        <v>-8.5606355999999995</v>
      </c>
      <c r="N559" s="88">
        <v>26010000000</v>
      </c>
      <c r="O559" s="88">
        <v>-9.1611899999999995</v>
      </c>
    </row>
    <row r="560" spans="2:15" x14ac:dyDescent="0.25">
      <c r="B560" s="88">
        <v>26155000000</v>
      </c>
      <c r="C560" s="88">
        <v>-8.5422057999999996</v>
      </c>
      <c r="N560" s="88">
        <v>26155000000</v>
      </c>
      <c r="O560" s="88">
        <v>-9.1776514000000002</v>
      </c>
    </row>
    <row r="561" spans="2:15" x14ac:dyDescent="0.25">
      <c r="B561" s="88">
        <v>26300000000</v>
      </c>
      <c r="C561" s="88">
        <v>-8.6042509000000003</v>
      </c>
      <c r="N561" s="88">
        <v>26300000000</v>
      </c>
      <c r="O561" s="88">
        <v>-9.1422167000000005</v>
      </c>
    </row>
    <row r="562" spans="2:15" x14ac:dyDescent="0.25">
      <c r="B562" s="88">
        <v>26445000000</v>
      </c>
      <c r="C562" s="88">
        <v>-8.6593485000000001</v>
      </c>
      <c r="N562" s="88">
        <v>26445000000</v>
      </c>
      <c r="O562" s="88">
        <v>-9.1567153999999995</v>
      </c>
    </row>
    <row r="563" spans="2:15" x14ac:dyDescent="0.25">
      <c r="B563" s="88">
        <v>26590000000</v>
      </c>
      <c r="C563" s="88">
        <v>-8.7573708999999997</v>
      </c>
      <c r="N563" s="88">
        <v>26590000000</v>
      </c>
      <c r="O563" s="88">
        <v>-9.2253036000000002</v>
      </c>
    </row>
    <row r="564" spans="2:15" x14ac:dyDescent="0.25">
      <c r="B564" s="88">
        <v>26735000000</v>
      </c>
      <c r="C564" s="88">
        <v>-8.7759456999999994</v>
      </c>
      <c r="N564" s="88">
        <v>26735000000</v>
      </c>
      <c r="O564" s="88">
        <v>-9.2129764999999999</v>
      </c>
    </row>
    <row r="565" spans="2:15" x14ac:dyDescent="0.25">
      <c r="B565" s="88">
        <v>26880000000</v>
      </c>
      <c r="C565" s="88">
        <v>-8.7728795999999996</v>
      </c>
      <c r="N565" s="88">
        <v>26880000000</v>
      </c>
      <c r="O565" s="88">
        <v>-9.2560977999999992</v>
      </c>
    </row>
    <row r="566" spans="2:15" x14ac:dyDescent="0.25">
      <c r="B566" s="88">
        <v>27025000000</v>
      </c>
      <c r="C566" s="88">
        <v>-8.7891264000000007</v>
      </c>
      <c r="N566" s="88">
        <v>27025000000</v>
      </c>
      <c r="O566" s="88">
        <v>-9.2360878</v>
      </c>
    </row>
    <row r="567" spans="2:15" x14ac:dyDescent="0.25">
      <c r="B567" s="88">
        <v>27170000000</v>
      </c>
      <c r="C567" s="88">
        <v>-8.8207492999999992</v>
      </c>
      <c r="N567" s="88">
        <v>27170000000</v>
      </c>
      <c r="O567" s="88">
        <v>-9.2521819999999995</v>
      </c>
    </row>
    <row r="568" spans="2:15" x14ac:dyDescent="0.25">
      <c r="B568" s="88">
        <v>27315000000</v>
      </c>
      <c r="C568" s="88">
        <v>-8.8097171999999997</v>
      </c>
      <c r="N568" s="88">
        <v>27315000000</v>
      </c>
      <c r="O568" s="88">
        <v>-9.2635298000000006</v>
      </c>
    </row>
    <row r="569" spans="2:15" x14ac:dyDescent="0.25">
      <c r="B569" s="88">
        <v>27460000000</v>
      </c>
      <c r="C569" s="88">
        <v>-8.7861176000000007</v>
      </c>
      <c r="N569" s="88">
        <v>27460000000</v>
      </c>
      <c r="O569" s="88">
        <v>-9.2580261000000004</v>
      </c>
    </row>
    <row r="570" spans="2:15" x14ac:dyDescent="0.25">
      <c r="B570" s="88">
        <v>27605000000</v>
      </c>
      <c r="C570" s="88">
        <v>-8.7922791999999994</v>
      </c>
      <c r="N570" s="88">
        <v>27605000000</v>
      </c>
      <c r="O570" s="88">
        <v>-9.2224196999999997</v>
      </c>
    </row>
    <row r="571" spans="2:15" x14ac:dyDescent="0.25">
      <c r="B571" s="88">
        <v>27750000000</v>
      </c>
      <c r="C571" s="88">
        <v>-8.8102140000000002</v>
      </c>
      <c r="N571" s="88">
        <v>27750000000</v>
      </c>
      <c r="O571" s="88">
        <v>-9.2628269000000003</v>
      </c>
    </row>
    <row r="572" spans="2:15" x14ac:dyDescent="0.25">
      <c r="B572" s="88">
        <v>27895000000</v>
      </c>
      <c r="C572" s="88">
        <v>-8.7864407999999994</v>
      </c>
      <c r="N572" s="88">
        <v>27895000000</v>
      </c>
      <c r="O572" s="88">
        <v>-9.231636</v>
      </c>
    </row>
    <row r="573" spans="2:15" x14ac:dyDescent="0.25">
      <c r="B573" s="88">
        <v>28040000000</v>
      </c>
      <c r="C573" s="88">
        <v>-8.7344674999999992</v>
      </c>
      <c r="N573" s="88">
        <v>28040000000</v>
      </c>
      <c r="O573" s="88">
        <v>-9.1992016000000003</v>
      </c>
    </row>
    <row r="574" spans="2:15" x14ac:dyDescent="0.25">
      <c r="B574" s="88">
        <v>28185000000</v>
      </c>
      <c r="C574" s="88">
        <v>-8.7404221999999994</v>
      </c>
      <c r="N574" s="88">
        <v>28185000000</v>
      </c>
      <c r="O574" s="88">
        <v>-9.1921023999999996</v>
      </c>
    </row>
    <row r="575" spans="2:15" x14ac:dyDescent="0.25">
      <c r="B575" s="88">
        <v>28330000000</v>
      </c>
      <c r="C575" s="88">
        <v>-8.7063036</v>
      </c>
      <c r="N575" s="88">
        <v>28330000000</v>
      </c>
      <c r="O575" s="88">
        <v>-9.1413907999999999</v>
      </c>
    </row>
    <row r="576" spans="2:15" x14ac:dyDescent="0.25">
      <c r="B576" s="88">
        <v>28475000000</v>
      </c>
      <c r="C576" s="88">
        <v>-8.6959581000000004</v>
      </c>
      <c r="N576" s="88">
        <v>28475000000</v>
      </c>
      <c r="O576" s="88">
        <v>-9.1434268999999997</v>
      </c>
    </row>
    <row r="577" spans="2:15" x14ac:dyDescent="0.25">
      <c r="B577" s="88">
        <v>28620000000</v>
      </c>
      <c r="C577" s="88">
        <v>-8.6754798999999991</v>
      </c>
      <c r="N577" s="88">
        <v>28620000000</v>
      </c>
      <c r="O577" s="88">
        <v>-9.0980530000000002</v>
      </c>
    </row>
    <row r="578" spans="2:15" x14ac:dyDescent="0.25">
      <c r="B578" s="88">
        <v>28765000000</v>
      </c>
      <c r="C578" s="88">
        <v>-8.6977329000000001</v>
      </c>
      <c r="N578" s="88">
        <v>28765000000</v>
      </c>
      <c r="O578" s="88">
        <v>-9.1148176000000003</v>
      </c>
    </row>
    <row r="579" spans="2:15" x14ac:dyDescent="0.25">
      <c r="B579" s="88">
        <v>28910000000</v>
      </c>
      <c r="C579" s="88">
        <v>-8.6937704</v>
      </c>
      <c r="N579" s="88">
        <v>28910000000</v>
      </c>
      <c r="O579" s="88">
        <v>-9.1080045999999992</v>
      </c>
    </row>
    <row r="580" spans="2:15" x14ac:dyDescent="0.25">
      <c r="B580" s="88">
        <v>29055000000</v>
      </c>
      <c r="C580" s="88">
        <v>-8.7044706000000005</v>
      </c>
      <c r="N580" s="88">
        <v>29055000000</v>
      </c>
      <c r="O580" s="88">
        <v>-9.1059608000000001</v>
      </c>
    </row>
    <row r="581" spans="2:15" x14ac:dyDescent="0.25">
      <c r="B581" s="88">
        <v>29200000000</v>
      </c>
      <c r="C581" s="88">
        <v>-8.7104540000000004</v>
      </c>
      <c r="N581" s="88">
        <v>29200000000</v>
      </c>
      <c r="O581" s="88">
        <v>-9.0797252999999998</v>
      </c>
    </row>
    <row r="582" spans="2:15" x14ac:dyDescent="0.25">
      <c r="B582" s="88">
        <v>29345000000</v>
      </c>
      <c r="C582" s="88">
        <v>-8.7419472000000003</v>
      </c>
      <c r="N582" s="88">
        <v>29345000000</v>
      </c>
      <c r="O582" s="88">
        <v>-9.1095036999999994</v>
      </c>
    </row>
    <row r="583" spans="2:15" x14ac:dyDescent="0.25">
      <c r="B583" s="88">
        <v>29490000000</v>
      </c>
      <c r="C583" s="88">
        <v>-8.7391719999999999</v>
      </c>
      <c r="N583" s="88">
        <v>29490000000</v>
      </c>
      <c r="O583" s="88">
        <v>-9.1230525999999994</v>
      </c>
    </row>
    <row r="584" spans="2:15" x14ac:dyDescent="0.25">
      <c r="B584" s="88">
        <v>29635000000</v>
      </c>
      <c r="C584" s="88">
        <v>-8.7670574000000006</v>
      </c>
      <c r="N584" s="88">
        <v>29635000000</v>
      </c>
      <c r="O584" s="88">
        <v>-9.1200857000000006</v>
      </c>
    </row>
    <row r="585" spans="2:15" x14ac:dyDescent="0.25">
      <c r="B585" s="88">
        <v>29780000000</v>
      </c>
      <c r="C585" s="88">
        <v>-8.7742500000000003</v>
      </c>
      <c r="N585" s="88">
        <v>29780000000</v>
      </c>
      <c r="O585" s="88">
        <v>-9.1194792000000007</v>
      </c>
    </row>
    <row r="586" spans="2:15" x14ac:dyDescent="0.25">
      <c r="B586" s="88">
        <v>29925000000</v>
      </c>
      <c r="C586" s="88">
        <v>-8.7796287999999993</v>
      </c>
      <c r="N586" s="88">
        <v>29925000000</v>
      </c>
      <c r="O586" s="88">
        <v>-9.1226807000000001</v>
      </c>
    </row>
    <row r="587" spans="2:15" x14ac:dyDescent="0.25">
      <c r="B587" s="88">
        <v>30070000000</v>
      </c>
      <c r="C587" s="88">
        <v>-8.8139935000000005</v>
      </c>
      <c r="N587" s="88">
        <v>30070000000</v>
      </c>
      <c r="O587" s="88">
        <v>-9.1637011000000008</v>
      </c>
    </row>
    <row r="588" spans="2:15" x14ac:dyDescent="0.25">
      <c r="B588" s="88">
        <v>30215000000</v>
      </c>
      <c r="C588" s="88">
        <v>-8.8603058000000008</v>
      </c>
      <c r="N588" s="88">
        <v>30215000000</v>
      </c>
      <c r="O588" s="88">
        <v>-9.1764317000000002</v>
      </c>
    </row>
    <row r="589" spans="2:15" x14ac:dyDescent="0.25">
      <c r="B589" s="88">
        <v>30360000000</v>
      </c>
      <c r="C589" s="88">
        <v>-8.8779812000000007</v>
      </c>
      <c r="N589" s="88">
        <v>30360000000</v>
      </c>
      <c r="O589" s="88">
        <v>-9.1799631000000002</v>
      </c>
    </row>
    <row r="590" spans="2:15" x14ac:dyDescent="0.25">
      <c r="B590" s="88">
        <v>30505000000</v>
      </c>
      <c r="C590" s="88">
        <v>-8.9012203000000003</v>
      </c>
      <c r="N590" s="88">
        <v>30505000000</v>
      </c>
      <c r="O590" s="88">
        <v>-9.1927862000000005</v>
      </c>
    </row>
    <row r="591" spans="2:15" x14ac:dyDescent="0.25">
      <c r="B591" s="88">
        <v>30650000000</v>
      </c>
      <c r="C591" s="88">
        <v>-8.9313029999999998</v>
      </c>
      <c r="N591" s="88">
        <v>30650000000</v>
      </c>
      <c r="O591" s="88">
        <v>-9.2306489999999997</v>
      </c>
    </row>
    <row r="592" spans="2:15" x14ac:dyDescent="0.25">
      <c r="B592" s="88">
        <v>30795000000</v>
      </c>
      <c r="C592" s="88">
        <v>-8.9666624000000006</v>
      </c>
      <c r="N592" s="88">
        <v>30795000000</v>
      </c>
      <c r="O592" s="88">
        <v>-9.2540226000000008</v>
      </c>
    </row>
    <row r="593" spans="2:15" x14ac:dyDescent="0.25">
      <c r="B593" s="88">
        <v>30940000000</v>
      </c>
      <c r="C593" s="88">
        <v>-8.9837989999999994</v>
      </c>
      <c r="N593" s="88">
        <v>30940000000</v>
      </c>
      <c r="O593" s="88">
        <v>-9.2844295999999993</v>
      </c>
    </row>
    <row r="594" spans="2:15" x14ac:dyDescent="0.25">
      <c r="B594" s="88">
        <v>31085000000</v>
      </c>
      <c r="C594" s="88">
        <v>-9.0120859000000006</v>
      </c>
      <c r="N594" s="88">
        <v>31085000000</v>
      </c>
      <c r="O594" s="88">
        <v>-9.3509474000000008</v>
      </c>
    </row>
    <row r="595" spans="2:15" x14ac:dyDescent="0.25">
      <c r="B595" s="88">
        <v>31230000000</v>
      </c>
      <c r="C595" s="88">
        <v>-9.0767860000000002</v>
      </c>
      <c r="N595" s="88">
        <v>31230000000</v>
      </c>
      <c r="O595" s="88">
        <v>-9.4311848000000005</v>
      </c>
    </row>
    <row r="596" spans="2:15" x14ac:dyDescent="0.25">
      <c r="B596" s="88">
        <v>31375000000</v>
      </c>
      <c r="C596" s="88">
        <v>-9.1075859000000001</v>
      </c>
      <c r="N596" s="88">
        <v>31375000000</v>
      </c>
      <c r="O596" s="88">
        <v>-9.5386372000000001</v>
      </c>
    </row>
    <row r="597" spans="2:15" x14ac:dyDescent="0.25">
      <c r="B597" s="88">
        <v>31520000000</v>
      </c>
      <c r="C597" s="88">
        <v>-9.1452513</v>
      </c>
      <c r="N597" s="88">
        <v>31520000000</v>
      </c>
      <c r="O597" s="88">
        <v>-9.5889548999999992</v>
      </c>
    </row>
    <row r="598" spans="2:15" x14ac:dyDescent="0.25">
      <c r="B598" s="88">
        <v>31665000000</v>
      </c>
      <c r="C598" s="88">
        <v>-9.1812123999999997</v>
      </c>
      <c r="N598" s="88">
        <v>31665000000</v>
      </c>
      <c r="O598" s="88">
        <v>-9.6601820000000007</v>
      </c>
    </row>
    <row r="599" spans="2:15" x14ac:dyDescent="0.25">
      <c r="B599" s="88">
        <v>31810000000</v>
      </c>
      <c r="C599" s="88">
        <v>-9.1794013999999997</v>
      </c>
      <c r="N599" s="88">
        <v>31810000000</v>
      </c>
      <c r="O599" s="88">
        <v>-9.7315644999999993</v>
      </c>
    </row>
    <row r="600" spans="2:15" x14ac:dyDescent="0.25">
      <c r="B600" s="88">
        <v>31955000000</v>
      </c>
      <c r="C600" s="88">
        <v>-9.1983843000000007</v>
      </c>
      <c r="N600" s="88">
        <v>31955000000</v>
      </c>
      <c r="O600" s="88">
        <v>-9.7769698999999992</v>
      </c>
    </row>
    <row r="601" spans="2:15" x14ac:dyDescent="0.25">
      <c r="B601" s="88">
        <v>32100000000</v>
      </c>
      <c r="C601" s="88">
        <v>-9.2403230999999995</v>
      </c>
      <c r="N601" s="88">
        <v>32100000000</v>
      </c>
      <c r="O601" s="88">
        <v>-9.8318653000000005</v>
      </c>
    </row>
    <row r="602" spans="2:15" x14ac:dyDescent="0.25">
      <c r="B602" s="88">
        <v>32245000000</v>
      </c>
      <c r="C602" s="88">
        <v>-9.2656068999999999</v>
      </c>
      <c r="N602" s="88">
        <v>32245000000</v>
      </c>
      <c r="O602" s="88">
        <v>-9.8690519000000005</v>
      </c>
    </row>
    <row r="603" spans="2:15" x14ac:dyDescent="0.25">
      <c r="B603" s="88">
        <v>32390000000</v>
      </c>
      <c r="C603" s="88">
        <v>-9.3494119999999992</v>
      </c>
      <c r="N603" s="88">
        <v>32390000000</v>
      </c>
      <c r="O603" s="88">
        <v>-9.9551821</v>
      </c>
    </row>
    <row r="604" spans="2:15" x14ac:dyDescent="0.25">
      <c r="B604" s="88">
        <v>32535000000</v>
      </c>
      <c r="C604" s="88">
        <v>-9.4671182999999992</v>
      </c>
      <c r="N604" s="88">
        <v>32535000000</v>
      </c>
      <c r="O604" s="88">
        <v>-10.030404000000001</v>
      </c>
    </row>
    <row r="605" spans="2:15" x14ac:dyDescent="0.25">
      <c r="B605" s="88">
        <v>32680000000</v>
      </c>
      <c r="C605" s="88">
        <v>-9.4810838999999998</v>
      </c>
      <c r="N605" s="88">
        <v>32680000000</v>
      </c>
      <c r="O605" s="88">
        <v>-10.086244000000001</v>
      </c>
    </row>
    <row r="606" spans="2:15" x14ac:dyDescent="0.25">
      <c r="B606" s="88">
        <v>32825000000</v>
      </c>
      <c r="C606" s="88">
        <v>-9.5886058999999992</v>
      </c>
      <c r="N606" s="88">
        <v>32825000000</v>
      </c>
      <c r="O606" s="88">
        <v>-10.176598</v>
      </c>
    </row>
    <row r="607" spans="2:15" x14ac:dyDescent="0.25">
      <c r="B607" s="88">
        <v>32970000000</v>
      </c>
      <c r="C607" s="88">
        <v>-9.6434441</v>
      </c>
      <c r="N607" s="88">
        <v>32970000000</v>
      </c>
      <c r="O607" s="88">
        <v>-10.266738999999999</v>
      </c>
    </row>
    <row r="608" spans="2:15" x14ac:dyDescent="0.25">
      <c r="B608" s="88">
        <v>33115000000</v>
      </c>
      <c r="C608" s="88">
        <v>-9.7456303000000002</v>
      </c>
      <c r="N608" s="88">
        <v>33115000000</v>
      </c>
      <c r="O608" s="88">
        <v>-10.339067</v>
      </c>
    </row>
    <row r="609" spans="2:15" x14ac:dyDescent="0.25">
      <c r="B609" s="88">
        <v>33260000000</v>
      </c>
      <c r="C609" s="88">
        <v>-9.8222904</v>
      </c>
      <c r="N609" s="88">
        <v>33260000000</v>
      </c>
      <c r="O609" s="88">
        <v>-10.449268</v>
      </c>
    </row>
    <row r="610" spans="2:15" x14ac:dyDescent="0.25">
      <c r="B610" s="88">
        <v>33405000000</v>
      </c>
      <c r="C610" s="88">
        <v>-9.9142103000000006</v>
      </c>
      <c r="N610" s="88">
        <v>33405000000</v>
      </c>
      <c r="O610" s="88">
        <v>-10.535112</v>
      </c>
    </row>
    <row r="611" spans="2:15" x14ac:dyDescent="0.25">
      <c r="B611" s="88">
        <v>33550000000</v>
      </c>
      <c r="C611" s="88">
        <v>-9.9982328000000003</v>
      </c>
      <c r="N611" s="88">
        <v>33550000000</v>
      </c>
      <c r="O611" s="88">
        <v>-10.625586999999999</v>
      </c>
    </row>
    <row r="612" spans="2:15" x14ac:dyDescent="0.25">
      <c r="B612" s="88">
        <v>33695000000</v>
      </c>
      <c r="C612" s="88">
        <v>-10.152225</v>
      </c>
      <c r="N612" s="88">
        <v>33695000000</v>
      </c>
      <c r="O612" s="88">
        <v>-10.778635</v>
      </c>
    </row>
    <row r="613" spans="2:15" x14ac:dyDescent="0.25">
      <c r="B613" s="88">
        <v>33840000000</v>
      </c>
      <c r="C613" s="88">
        <v>-10.220314999999999</v>
      </c>
      <c r="N613" s="88">
        <v>33840000000</v>
      </c>
      <c r="O613" s="88">
        <v>-10.888887</v>
      </c>
    </row>
    <row r="614" spans="2:15" x14ac:dyDescent="0.25">
      <c r="B614" s="88">
        <v>33985000000</v>
      </c>
      <c r="C614" s="88">
        <v>-10.302875999999999</v>
      </c>
      <c r="N614" s="88">
        <v>33985000000</v>
      </c>
      <c r="O614" s="88">
        <v>-10.973096999999999</v>
      </c>
    </row>
    <row r="615" spans="2:15" x14ac:dyDescent="0.25">
      <c r="B615" s="88">
        <v>34130000000</v>
      </c>
      <c r="C615" s="88">
        <v>-10.393345</v>
      </c>
      <c r="N615" s="88">
        <v>34130000000</v>
      </c>
      <c r="O615" s="88">
        <v>-11.10472</v>
      </c>
    </row>
    <row r="616" spans="2:15" x14ac:dyDescent="0.25">
      <c r="B616" s="88">
        <v>34275000000</v>
      </c>
      <c r="C616" s="88">
        <v>-10.502598000000001</v>
      </c>
      <c r="N616" s="88">
        <v>34275000000</v>
      </c>
      <c r="O616" s="88">
        <v>-11.12928</v>
      </c>
    </row>
    <row r="617" spans="2:15" x14ac:dyDescent="0.25">
      <c r="B617" s="88">
        <v>34420000000</v>
      </c>
      <c r="C617" s="88">
        <v>-10.618302999999999</v>
      </c>
      <c r="N617" s="88">
        <v>34420000000</v>
      </c>
      <c r="O617" s="88">
        <v>-11.242604999999999</v>
      </c>
    </row>
    <row r="618" spans="2:15" x14ac:dyDescent="0.25">
      <c r="B618" s="88">
        <v>34565000000</v>
      </c>
      <c r="C618" s="88">
        <v>-10.633699</v>
      </c>
      <c r="N618" s="88">
        <v>34565000000</v>
      </c>
      <c r="O618" s="88">
        <v>-11.254783</v>
      </c>
    </row>
    <row r="619" spans="2:15" x14ac:dyDescent="0.25">
      <c r="B619" s="88">
        <v>34710000000</v>
      </c>
      <c r="C619" s="88">
        <v>-10.674963</v>
      </c>
      <c r="N619" s="88">
        <v>34710000000</v>
      </c>
      <c r="O619" s="88">
        <v>-11.274609</v>
      </c>
    </row>
    <row r="620" spans="2:15" x14ac:dyDescent="0.25">
      <c r="B620" s="88">
        <v>34855000000</v>
      </c>
      <c r="C620" s="88">
        <v>-10.763232</v>
      </c>
      <c r="N620" s="88">
        <v>34855000000</v>
      </c>
      <c r="O620" s="88">
        <v>-11.364013</v>
      </c>
    </row>
    <row r="621" spans="2:15" x14ac:dyDescent="0.25">
      <c r="B621" s="88">
        <v>35000000000</v>
      </c>
      <c r="C621" s="88">
        <v>-10.880419</v>
      </c>
      <c r="N621" s="88">
        <v>35000000000</v>
      </c>
      <c r="O621" s="88">
        <v>-11.404944</v>
      </c>
    </row>
    <row r="622" spans="2:15" x14ac:dyDescent="0.25">
      <c r="B622" s="88" t="s">
        <v>21</v>
      </c>
      <c r="N622" s="88" t="s">
        <v>21</v>
      </c>
    </row>
    <row r="625" spans="2:15" x14ac:dyDescent="0.25">
      <c r="B625" s="88" t="s">
        <v>23</v>
      </c>
      <c r="N625" s="88" t="s">
        <v>23</v>
      </c>
    </row>
    <row r="626" spans="2:15" x14ac:dyDescent="0.25">
      <c r="B626" s="88" t="s">
        <v>19</v>
      </c>
      <c r="C626" s="88" t="s">
        <v>273</v>
      </c>
      <c r="N626" s="88" t="s">
        <v>19</v>
      </c>
      <c r="O626" s="88" t="s">
        <v>273</v>
      </c>
    </row>
    <row r="627" spans="2:15" x14ac:dyDescent="0.25">
      <c r="B627" s="88">
        <v>6000000000</v>
      </c>
      <c r="C627" s="88">
        <v>-25.524146999999999</v>
      </c>
      <c r="N627" s="88">
        <v>6000000000</v>
      </c>
      <c r="O627" s="88">
        <v>-22.168892</v>
      </c>
    </row>
    <row r="628" spans="2:15" x14ac:dyDescent="0.25">
      <c r="B628" s="88">
        <v>6145000000</v>
      </c>
      <c r="C628" s="88">
        <v>-24.031624000000001</v>
      </c>
      <c r="N628" s="88">
        <v>6145000000</v>
      </c>
      <c r="O628" s="88">
        <v>-21.403227000000001</v>
      </c>
    </row>
    <row r="629" spans="2:15" x14ac:dyDescent="0.25">
      <c r="B629" s="88">
        <v>6290000000</v>
      </c>
      <c r="C629" s="88">
        <v>-20.144562000000001</v>
      </c>
      <c r="N629" s="88">
        <v>6290000000</v>
      </c>
      <c r="O629" s="88">
        <v>-20.142792</v>
      </c>
    </row>
    <row r="630" spans="2:15" x14ac:dyDescent="0.25">
      <c r="B630" s="88">
        <v>6435000000</v>
      </c>
      <c r="C630" s="88">
        <v>-19.699998999999998</v>
      </c>
      <c r="N630" s="88">
        <v>6435000000</v>
      </c>
      <c r="O630" s="88">
        <v>-19.923663999999999</v>
      </c>
    </row>
    <row r="631" spans="2:15" x14ac:dyDescent="0.25">
      <c r="B631" s="88">
        <v>6580000000</v>
      </c>
      <c r="C631" s="88">
        <v>-17.149681000000001</v>
      </c>
      <c r="N631" s="88">
        <v>6580000000</v>
      </c>
      <c r="O631" s="88">
        <v>-18.402339999999999</v>
      </c>
    </row>
    <row r="632" spans="2:15" x14ac:dyDescent="0.25">
      <c r="B632" s="88">
        <v>6725000000</v>
      </c>
      <c r="C632" s="88">
        <v>-14.824783</v>
      </c>
      <c r="N632" s="88">
        <v>6725000000</v>
      </c>
      <c r="O632" s="88">
        <v>-17.677659999999999</v>
      </c>
    </row>
    <row r="633" spans="2:15" x14ac:dyDescent="0.25">
      <c r="B633" s="88">
        <v>6870000000</v>
      </c>
      <c r="C633" s="88">
        <v>-13.14874</v>
      </c>
      <c r="N633" s="88">
        <v>6870000000</v>
      </c>
      <c r="O633" s="88">
        <v>-16.898273</v>
      </c>
    </row>
    <row r="634" spans="2:15" x14ac:dyDescent="0.25">
      <c r="B634" s="88">
        <v>7015000000</v>
      </c>
      <c r="C634" s="88">
        <v>-11.284204000000001</v>
      </c>
      <c r="N634" s="88">
        <v>7015000000</v>
      </c>
      <c r="O634" s="88">
        <v>-15.772334000000001</v>
      </c>
    </row>
    <row r="635" spans="2:15" x14ac:dyDescent="0.25">
      <c r="B635" s="88">
        <v>7160000000</v>
      </c>
      <c r="C635" s="88">
        <v>-10.27548</v>
      </c>
      <c r="N635" s="88">
        <v>7160000000</v>
      </c>
      <c r="O635" s="88">
        <v>-14.428435</v>
      </c>
    </row>
    <row r="636" spans="2:15" x14ac:dyDescent="0.25">
      <c r="B636" s="88">
        <v>7305000000</v>
      </c>
      <c r="C636" s="88">
        <v>-9.1186161000000006</v>
      </c>
      <c r="N636" s="88">
        <v>7305000000</v>
      </c>
      <c r="O636" s="88">
        <v>-13.493967</v>
      </c>
    </row>
    <row r="637" spans="2:15" x14ac:dyDescent="0.25">
      <c r="B637" s="88">
        <v>7450000000</v>
      </c>
      <c r="C637" s="88">
        <v>-8.4220828999999995</v>
      </c>
      <c r="N637" s="88">
        <v>7450000000</v>
      </c>
      <c r="O637" s="88">
        <v>-12.530581</v>
      </c>
    </row>
    <row r="638" spans="2:15" x14ac:dyDescent="0.25">
      <c r="B638" s="88">
        <v>7595000000</v>
      </c>
      <c r="C638" s="88">
        <v>-7.7584562000000004</v>
      </c>
      <c r="N638" s="88">
        <v>7595000000</v>
      </c>
      <c r="O638" s="88">
        <v>-11.789788</v>
      </c>
    </row>
    <row r="639" spans="2:15" x14ac:dyDescent="0.25">
      <c r="B639" s="88">
        <v>7740000000</v>
      </c>
      <c r="C639" s="88">
        <v>-7.5056814999999997</v>
      </c>
      <c r="N639" s="88">
        <v>7740000000</v>
      </c>
      <c r="O639" s="88">
        <v>-11.046424</v>
      </c>
    </row>
    <row r="640" spans="2:15" x14ac:dyDescent="0.25">
      <c r="B640" s="88">
        <v>7885000000</v>
      </c>
      <c r="C640" s="88">
        <v>-7.1759418999999998</v>
      </c>
      <c r="N640" s="88">
        <v>7885000000</v>
      </c>
      <c r="O640" s="88">
        <v>-10.605869</v>
      </c>
    </row>
    <row r="641" spans="2:15" x14ac:dyDescent="0.25">
      <c r="B641" s="88">
        <v>8030000000</v>
      </c>
      <c r="C641" s="88">
        <v>-7.0233702999999998</v>
      </c>
      <c r="N641" s="88">
        <v>8030000000</v>
      </c>
      <c r="O641" s="88">
        <v>-10.152336</v>
      </c>
    </row>
    <row r="642" spans="2:15" x14ac:dyDescent="0.25">
      <c r="B642" s="88">
        <v>8175000000</v>
      </c>
      <c r="C642" s="88">
        <v>-6.9781122</v>
      </c>
      <c r="N642" s="88">
        <v>8175000000</v>
      </c>
      <c r="O642" s="88">
        <v>-9.8080435000000001</v>
      </c>
    </row>
    <row r="643" spans="2:15" x14ac:dyDescent="0.25">
      <c r="B643" s="88">
        <v>8320000000</v>
      </c>
      <c r="C643" s="88">
        <v>-6.9864649999999999</v>
      </c>
      <c r="N643" s="88">
        <v>8320000000</v>
      </c>
      <c r="O643" s="88">
        <v>-9.5231686</v>
      </c>
    </row>
    <row r="644" spans="2:15" x14ac:dyDescent="0.25">
      <c r="B644" s="88">
        <v>8465000000</v>
      </c>
      <c r="C644" s="88">
        <v>-6.9445834</v>
      </c>
      <c r="N644" s="88">
        <v>8465000000</v>
      </c>
      <c r="O644" s="88">
        <v>-9.3831290999999997</v>
      </c>
    </row>
    <row r="645" spans="2:15" x14ac:dyDescent="0.25">
      <c r="B645" s="88">
        <v>8610000000</v>
      </c>
      <c r="C645" s="88">
        <v>-6.8063115999999999</v>
      </c>
      <c r="N645" s="88">
        <v>8610000000</v>
      </c>
      <c r="O645" s="88">
        <v>-9.1228970999999994</v>
      </c>
    </row>
    <row r="646" spans="2:15" x14ac:dyDescent="0.25">
      <c r="B646" s="88">
        <v>8755000000</v>
      </c>
      <c r="C646" s="88">
        <v>-6.8573613</v>
      </c>
      <c r="N646" s="88">
        <v>8755000000</v>
      </c>
      <c r="O646" s="88">
        <v>-9.0101814000000005</v>
      </c>
    </row>
    <row r="647" spans="2:15" x14ac:dyDescent="0.25">
      <c r="B647" s="88">
        <v>8900000000</v>
      </c>
      <c r="C647" s="88">
        <v>-6.9311623999999998</v>
      </c>
      <c r="N647" s="88">
        <v>8900000000</v>
      </c>
      <c r="O647" s="88">
        <v>-8.9909859000000001</v>
      </c>
    </row>
    <row r="648" spans="2:15" x14ac:dyDescent="0.25">
      <c r="B648" s="88">
        <v>9045000000</v>
      </c>
      <c r="C648" s="88">
        <v>-6.9493384000000002</v>
      </c>
      <c r="N648" s="88">
        <v>9045000000</v>
      </c>
      <c r="O648" s="88">
        <v>-8.9335518</v>
      </c>
    </row>
    <row r="649" spans="2:15" x14ac:dyDescent="0.25">
      <c r="B649" s="88">
        <v>9190000000</v>
      </c>
      <c r="C649" s="88">
        <v>-6.9658493999999997</v>
      </c>
      <c r="N649" s="88">
        <v>9190000000</v>
      </c>
      <c r="O649" s="88">
        <v>-8.8394823000000002</v>
      </c>
    </row>
    <row r="650" spans="2:15" x14ac:dyDescent="0.25">
      <c r="B650" s="88">
        <v>9335000000</v>
      </c>
      <c r="C650" s="88">
        <v>-7.0130410000000003</v>
      </c>
      <c r="N650" s="88">
        <v>9335000000</v>
      </c>
      <c r="O650" s="88">
        <v>-8.8430613999999998</v>
      </c>
    </row>
    <row r="651" spans="2:15" x14ac:dyDescent="0.25">
      <c r="B651" s="88">
        <v>9480000000</v>
      </c>
      <c r="C651" s="88">
        <v>-7.0566411000000002</v>
      </c>
      <c r="N651" s="88">
        <v>9480000000</v>
      </c>
      <c r="O651" s="88">
        <v>-8.8414287999999992</v>
      </c>
    </row>
    <row r="652" spans="2:15" x14ac:dyDescent="0.25">
      <c r="B652" s="88">
        <v>9625000000</v>
      </c>
      <c r="C652" s="88">
        <v>-7.1260184999999998</v>
      </c>
      <c r="N652" s="88">
        <v>9625000000</v>
      </c>
      <c r="O652" s="88">
        <v>-8.8151759999999992</v>
      </c>
    </row>
    <row r="653" spans="2:15" x14ac:dyDescent="0.25">
      <c r="B653" s="88">
        <v>9770000000</v>
      </c>
      <c r="C653" s="88">
        <v>-7.1496534</v>
      </c>
      <c r="N653" s="88">
        <v>9770000000</v>
      </c>
      <c r="O653" s="88">
        <v>-8.8620509999999992</v>
      </c>
    </row>
    <row r="654" spans="2:15" x14ac:dyDescent="0.25">
      <c r="B654" s="88">
        <v>9915000000</v>
      </c>
      <c r="C654" s="88">
        <v>-7.1478934000000001</v>
      </c>
      <c r="N654" s="88">
        <v>9915000000</v>
      </c>
      <c r="O654" s="88">
        <v>-8.8094377999999995</v>
      </c>
    </row>
    <row r="655" spans="2:15" x14ac:dyDescent="0.25">
      <c r="B655" s="88">
        <v>10060000000</v>
      </c>
      <c r="C655" s="88">
        <v>-7.2277670000000001</v>
      </c>
      <c r="N655" s="88">
        <v>10060000000</v>
      </c>
      <c r="O655" s="88">
        <v>-8.7795705999999996</v>
      </c>
    </row>
    <row r="656" spans="2:15" x14ac:dyDescent="0.25">
      <c r="B656" s="88">
        <v>10205000000</v>
      </c>
      <c r="C656" s="88">
        <v>-7.2338313999999997</v>
      </c>
      <c r="N656" s="88">
        <v>10205000000</v>
      </c>
      <c r="O656" s="88">
        <v>-8.7738131999999993</v>
      </c>
    </row>
    <row r="657" spans="2:15" x14ac:dyDescent="0.25">
      <c r="B657" s="88">
        <v>10350000000</v>
      </c>
      <c r="C657" s="88">
        <v>-7.2700315</v>
      </c>
      <c r="N657" s="88">
        <v>10350000000</v>
      </c>
      <c r="O657" s="88">
        <v>-8.6753645000000006</v>
      </c>
    </row>
    <row r="658" spans="2:15" x14ac:dyDescent="0.25">
      <c r="B658" s="88">
        <v>10495000000</v>
      </c>
      <c r="C658" s="88">
        <v>-7.3001642000000002</v>
      </c>
      <c r="N658" s="88">
        <v>10495000000</v>
      </c>
      <c r="O658" s="88">
        <v>-8.6885080000000006</v>
      </c>
    </row>
    <row r="659" spans="2:15" x14ac:dyDescent="0.25">
      <c r="B659" s="88">
        <v>10640000000</v>
      </c>
      <c r="C659" s="88">
        <v>-7.3274664999999999</v>
      </c>
      <c r="N659" s="88">
        <v>10640000000</v>
      </c>
      <c r="O659" s="88">
        <v>-8.6516418000000002</v>
      </c>
    </row>
    <row r="660" spans="2:15" x14ac:dyDescent="0.25">
      <c r="B660" s="88">
        <v>10785000000</v>
      </c>
      <c r="C660" s="88">
        <v>-7.3200501999999998</v>
      </c>
      <c r="N660" s="88">
        <v>10785000000</v>
      </c>
      <c r="O660" s="88">
        <v>-8.5965366000000003</v>
      </c>
    </row>
    <row r="661" spans="2:15" x14ac:dyDescent="0.25">
      <c r="B661" s="88">
        <v>10930000000</v>
      </c>
      <c r="C661" s="88">
        <v>-7.4023370999999996</v>
      </c>
      <c r="N661" s="88">
        <v>10930000000</v>
      </c>
      <c r="O661" s="88">
        <v>-8.5943421999999998</v>
      </c>
    </row>
    <row r="662" spans="2:15" x14ac:dyDescent="0.25">
      <c r="B662" s="88">
        <v>11075000000</v>
      </c>
      <c r="C662" s="88">
        <v>-7.4094161999999999</v>
      </c>
      <c r="N662" s="88">
        <v>11075000000</v>
      </c>
      <c r="O662" s="88">
        <v>-8.5840520999999992</v>
      </c>
    </row>
    <row r="663" spans="2:15" x14ac:dyDescent="0.25">
      <c r="B663" s="88">
        <v>11220000000</v>
      </c>
      <c r="C663" s="88">
        <v>-7.4222612000000003</v>
      </c>
      <c r="N663" s="88">
        <v>11220000000</v>
      </c>
      <c r="O663" s="88">
        <v>-8.5550145999999998</v>
      </c>
    </row>
    <row r="664" spans="2:15" x14ac:dyDescent="0.25">
      <c r="B664" s="88">
        <v>11365000000</v>
      </c>
      <c r="C664" s="88">
        <v>-7.4293098000000004</v>
      </c>
      <c r="N664" s="88">
        <v>11365000000</v>
      </c>
      <c r="O664" s="88">
        <v>-8.5340176000000003</v>
      </c>
    </row>
    <row r="665" spans="2:15" x14ac:dyDescent="0.25">
      <c r="B665" s="88">
        <v>11510000000</v>
      </c>
      <c r="C665" s="88">
        <v>-7.4487271000000002</v>
      </c>
      <c r="N665" s="88">
        <v>11510000000</v>
      </c>
      <c r="O665" s="88">
        <v>-8.5157165999999993</v>
      </c>
    </row>
    <row r="666" spans="2:15" x14ac:dyDescent="0.25">
      <c r="B666" s="88">
        <v>11655000000</v>
      </c>
      <c r="C666" s="88">
        <v>-7.3681555000000003</v>
      </c>
      <c r="N666" s="88">
        <v>11655000000</v>
      </c>
      <c r="O666" s="88">
        <v>-8.4477776999999996</v>
      </c>
    </row>
    <row r="667" spans="2:15" x14ac:dyDescent="0.25">
      <c r="B667" s="88">
        <v>11800000000</v>
      </c>
      <c r="C667" s="88">
        <v>-7.3836006999999997</v>
      </c>
      <c r="N667" s="88">
        <v>11800000000</v>
      </c>
      <c r="O667" s="88">
        <v>-8.4256802000000004</v>
      </c>
    </row>
    <row r="668" spans="2:15" x14ac:dyDescent="0.25">
      <c r="B668" s="88">
        <v>11945000000</v>
      </c>
      <c r="C668" s="88">
        <v>-7.3088097999999997</v>
      </c>
      <c r="N668" s="88">
        <v>11945000000</v>
      </c>
      <c r="O668" s="88">
        <v>-8.3429613000000007</v>
      </c>
    </row>
    <row r="669" spans="2:15" x14ac:dyDescent="0.25">
      <c r="B669" s="88">
        <v>12090000000</v>
      </c>
      <c r="C669" s="88">
        <v>-7.3233256000000004</v>
      </c>
      <c r="N669" s="88">
        <v>12090000000</v>
      </c>
      <c r="O669" s="88">
        <v>-8.3304272000000008</v>
      </c>
    </row>
    <row r="670" spans="2:15" x14ac:dyDescent="0.25">
      <c r="B670" s="88">
        <v>12235000000</v>
      </c>
      <c r="C670" s="88">
        <v>-7.2670946000000001</v>
      </c>
      <c r="N670" s="88">
        <v>12235000000</v>
      </c>
      <c r="O670" s="88">
        <v>-8.2862452999999991</v>
      </c>
    </row>
    <row r="671" spans="2:15" x14ac:dyDescent="0.25">
      <c r="B671" s="88">
        <v>12380000000</v>
      </c>
      <c r="C671" s="88">
        <v>-7.2480779000000002</v>
      </c>
      <c r="N671" s="88">
        <v>12380000000</v>
      </c>
      <c r="O671" s="88">
        <v>-8.2510613999999993</v>
      </c>
    </row>
    <row r="672" spans="2:15" x14ac:dyDescent="0.25">
      <c r="B672" s="88">
        <v>12525000000</v>
      </c>
      <c r="C672" s="88">
        <v>-7.2291917999999997</v>
      </c>
      <c r="N672" s="88">
        <v>12525000000</v>
      </c>
      <c r="O672" s="88">
        <v>-8.2090969000000005</v>
      </c>
    </row>
    <row r="673" spans="2:15" x14ac:dyDescent="0.25">
      <c r="B673" s="88">
        <v>12670000000</v>
      </c>
      <c r="C673" s="88">
        <v>-7.2122259</v>
      </c>
      <c r="N673" s="88">
        <v>12670000000</v>
      </c>
      <c r="O673" s="88">
        <v>-8.1551627999999994</v>
      </c>
    </row>
    <row r="674" spans="2:15" x14ac:dyDescent="0.25">
      <c r="B674" s="88">
        <v>12815000000</v>
      </c>
      <c r="C674" s="88">
        <v>-7.1814938000000001</v>
      </c>
      <c r="N674" s="88">
        <v>12815000000</v>
      </c>
      <c r="O674" s="88">
        <v>-8.1681433000000006</v>
      </c>
    </row>
    <row r="675" spans="2:15" x14ac:dyDescent="0.25">
      <c r="B675" s="88">
        <v>12960000000</v>
      </c>
      <c r="C675" s="88">
        <v>-7.1899141999999996</v>
      </c>
      <c r="N675" s="88">
        <v>12960000000</v>
      </c>
      <c r="O675" s="88">
        <v>-8.1639376000000006</v>
      </c>
    </row>
    <row r="676" spans="2:15" x14ac:dyDescent="0.25">
      <c r="B676" s="88">
        <v>13105000000</v>
      </c>
      <c r="C676" s="88">
        <v>-7.1724743999999996</v>
      </c>
      <c r="N676" s="88">
        <v>13105000000</v>
      </c>
      <c r="O676" s="88">
        <v>-8.1500596999999999</v>
      </c>
    </row>
    <row r="677" spans="2:15" x14ac:dyDescent="0.25">
      <c r="B677" s="88">
        <v>13250000000</v>
      </c>
      <c r="C677" s="88">
        <v>-7.1765337000000002</v>
      </c>
      <c r="N677" s="88">
        <v>13250000000</v>
      </c>
      <c r="O677" s="88">
        <v>-8.1858243999999996</v>
      </c>
    </row>
    <row r="678" spans="2:15" x14ac:dyDescent="0.25">
      <c r="B678" s="88">
        <v>13395000000</v>
      </c>
      <c r="C678" s="88">
        <v>-7.1604295000000002</v>
      </c>
      <c r="N678" s="88">
        <v>13395000000</v>
      </c>
      <c r="O678" s="88">
        <v>-8.2229252000000006</v>
      </c>
    </row>
    <row r="679" spans="2:15" x14ac:dyDescent="0.25">
      <c r="B679" s="88">
        <v>13540000000</v>
      </c>
      <c r="C679" s="88">
        <v>-7.2229980999999999</v>
      </c>
      <c r="N679" s="88">
        <v>13540000000</v>
      </c>
      <c r="O679" s="88">
        <v>-8.2803077999999992</v>
      </c>
    </row>
    <row r="680" spans="2:15" x14ac:dyDescent="0.25">
      <c r="B680" s="88">
        <v>13685000000</v>
      </c>
      <c r="C680" s="88">
        <v>-7.2597394</v>
      </c>
      <c r="N680" s="88">
        <v>13685000000</v>
      </c>
      <c r="O680" s="88">
        <v>-8.3642807000000001</v>
      </c>
    </row>
    <row r="681" spans="2:15" x14ac:dyDescent="0.25">
      <c r="B681" s="88">
        <v>13830000000</v>
      </c>
      <c r="C681" s="88">
        <v>-7.3890041999999996</v>
      </c>
      <c r="N681" s="88">
        <v>13830000000</v>
      </c>
      <c r="O681" s="88">
        <v>-8.4980592999999995</v>
      </c>
    </row>
    <row r="682" spans="2:15" x14ac:dyDescent="0.25">
      <c r="B682" s="88">
        <v>13975000000</v>
      </c>
      <c r="C682" s="88">
        <v>-7.4673337999999996</v>
      </c>
      <c r="N682" s="88">
        <v>13975000000</v>
      </c>
      <c r="O682" s="88">
        <v>-8.647316</v>
      </c>
    </row>
    <row r="683" spans="2:15" x14ac:dyDescent="0.25">
      <c r="B683" s="88">
        <v>14120000000</v>
      </c>
      <c r="C683" s="88">
        <v>-7.6105003</v>
      </c>
      <c r="N683" s="88">
        <v>14120000000</v>
      </c>
      <c r="O683" s="88">
        <v>-8.8342141999999999</v>
      </c>
    </row>
    <row r="684" spans="2:15" x14ac:dyDescent="0.25">
      <c r="B684" s="88">
        <v>14265000000</v>
      </c>
      <c r="C684" s="88">
        <v>-7.6304926999999996</v>
      </c>
      <c r="N684" s="88">
        <v>14265000000</v>
      </c>
      <c r="O684" s="88">
        <v>-9.0511122000000004</v>
      </c>
    </row>
    <row r="685" spans="2:15" x14ac:dyDescent="0.25">
      <c r="B685" s="88">
        <v>14410000000</v>
      </c>
      <c r="C685" s="88">
        <v>-7.7586101999999997</v>
      </c>
      <c r="N685" s="88">
        <v>14410000000</v>
      </c>
      <c r="O685" s="88">
        <v>-9.1623125000000005</v>
      </c>
    </row>
    <row r="686" spans="2:15" x14ac:dyDescent="0.25">
      <c r="B686" s="88">
        <v>14555000000</v>
      </c>
      <c r="C686" s="88">
        <v>-7.7219433999999998</v>
      </c>
      <c r="N686" s="88">
        <v>14555000000</v>
      </c>
      <c r="O686" s="88">
        <v>-9.3181571999999999</v>
      </c>
    </row>
    <row r="687" spans="2:15" x14ac:dyDescent="0.25">
      <c r="B687" s="88">
        <v>14700000000</v>
      </c>
      <c r="C687" s="88">
        <v>-7.6898369999999998</v>
      </c>
      <c r="N687" s="88">
        <v>14700000000</v>
      </c>
      <c r="O687" s="88">
        <v>-9.4055738000000009</v>
      </c>
    </row>
    <row r="688" spans="2:15" x14ac:dyDescent="0.25">
      <c r="B688" s="88">
        <v>14845000000</v>
      </c>
      <c r="C688" s="88">
        <v>-7.7345351999999998</v>
      </c>
      <c r="N688" s="88">
        <v>14845000000</v>
      </c>
      <c r="O688" s="88">
        <v>-9.4955654000000003</v>
      </c>
    </row>
    <row r="689" spans="2:15" x14ac:dyDescent="0.25">
      <c r="B689" s="88">
        <v>14990000000</v>
      </c>
      <c r="C689" s="88">
        <v>-7.6599035000000004</v>
      </c>
      <c r="N689" s="88">
        <v>14990000000</v>
      </c>
      <c r="O689" s="88">
        <v>-9.5294018000000005</v>
      </c>
    </row>
    <row r="690" spans="2:15" x14ac:dyDescent="0.25">
      <c r="B690" s="88">
        <v>15135000000</v>
      </c>
      <c r="C690" s="88">
        <v>-7.6983956999999998</v>
      </c>
      <c r="N690" s="88">
        <v>15135000000</v>
      </c>
      <c r="O690" s="88">
        <v>-9.6015367999999999</v>
      </c>
    </row>
    <row r="691" spans="2:15" x14ac:dyDescent="0.25">
      <c r="B691" s="88">
        <v>15280000000</v>
      </c>
      <c r="C691" s="88">
        <v>-7.6835651</v>
      </c>
      <c r="N691" s="88">
        <v>15280000000</v>
      </c>
      <c r="O691" s="88">
        <v>-9.6643056999999999</v>
      </c>
    </row>
    <row r="692" spans="2:15" x14ac:dyDescent="0.25">
      <c r="B692" s="88">
        <v>15425000000</v>
      </c>
      <c r="C692" s="88">
        <v>-7.5306993000000002</v>
      </c>
      <c r="N692" s="88">
        <v>15425000000</v>
      </c>
      <c r="O692" s="88">
        <v>-9.6913061000000003</v>
      </c>
    </row>
    <row r="693" spans="2:15" x14ac:dyDescent="0.25">
      <c r="B693" s="88">
        <v>15570000000</v>
      </c>
      <c r="C693" s="88">
        <v>-7.6443357000000001</v>
      </c>
      <c r="N693" s="88">
        <v>15570000000</v>
      </c>
      <c r="O693" s="88">
        <v>-9.7597474999999996</v>
      </c>
    </row>
    <row r="694" spans="2:15" x14ac:dyDescent="0.25">
      <c r="B694" s="88">
        <v>15715000000</v>
      </c>
      <c r="C694" s="88">
        <v>-7.5586013999999997</v>
      </c>
      <c r="N694" s="88">
        <v>15715000000</v>
      </c>
      <c r="O694" s="88">
        <v>-9.7588530000000002</v>
      </c>
    </row>
    <row r="695" spans="2:15" x14ac:dyDescent="0.25">
      <c r="B695" s="88">
        <v>15860000000</v>
      </c>
      <c r="C695" s="88">
        <v>-7.5116905999999997</v>
      </c>
      <c r="N695" s="88">
        <v>15860000000</v>
      </c>
      <c r="O695" s="88">
        <v>-9.8202972000000006</v>
      </c>
    </row>
    <row r="696" spans="2:15" x14ac:dyDescent="0.25">
      <c r="B696" s="88">
        <v>16005000000</v>
      </c>
      <c r="C696" s="88">
        <v>-7.5398326000000004</v>
      </c>
      <c r="N696" s="88">
        <v>16005000000</v>
      </c>
      <c r="O696" s="88">
        <v>-9.8337897999999999</v>
      </c>
    </row>
    <row r="697" spans="2:15" x14ac:dyDescent="0.25">
      <c r="B697" s="88">
        <v>16150000000</v>
      </c>
      <c r="C697" s="88">
        <v>-7.6394485999999997</v>
      </c>
      <c r="N697" s="88">
        <v>16150000000</v>
      </c>
      <c r="O697" s="88">
        <v>-9.8242998000000004</v>
      </c>
    </row>
    <row r="698" spans="2:15" x14ac:dyDescent="0.25">
      <c r="B698" s="88">
        <v>16295000000</v>
      </c>
      <c r="C698" s="88">
        <v>-7.6109261999999998</v>
      </c>
      <c r="N698" s="88">
        <v>16295000000</v>
      </c>
      <c r="O698" s="88">
        <v>-9.7994021999999994</v>
      </c>
    </row>
    <row r="699" spans="2:15" x14ac:dyDescent="0.25">
      <c r="B699" s="88">
        <v>16440000000</v>
      </c>
      <c r="C699" s="88">
        <v>-7.6071695999999998</v>
      </c>
      <c r="N699" s="88">
        <v>16440000000</v>
      </c>
      <c r="O699" s="88">
        <v>-9.8204241000000003</v>
      </c>
    </row>
    <row r="700" spans="2:15" x14ac:dyDescent="0.25">
      <c r="B700" s="88">
        <v>16585000000</v>
      </c>
      <c r="C700" s="88">
        <v>-7.6432652000000001</v>
      </c>
      <c r="N700" s="88">
        <v>16585000000</v>
      </c>
      <c r="O700" s="88">
        <v>-9.824605</v>
      </c>
    </row>
    <row r="701" spans="2:15" x14ac:dyDescent="0.25">
      <c r="B701" s="88">
        <v>16730000000</v>
      </c>
      <c r="C701" s="88">
        <v>-7.5448651</v>
      </c>
      <c r="N701" s="88">
        <v>16730000000</v>
      </c>
      <c r="O701" s="88">
        <v>-9.8068018000000006</v>
      </c>
    </row>
    <row r="702" spans="2:15" x14ac:dyDescent="0.25">
      <c r="B702" s="88">
        <v>16875000000</v>
      </c>
      <c r="C702" s="88">
        <v>-7.6170850000000003</v>
      </c>
      <c r="N702" s="88">
        <v>16875000000</v>
      </c>
      <c r="O702" s="88">
        <v>-9.7922315999999991</v>
      </c>
    </row>
    <row r="703" spans="2:15" x14ac:dyDescent="0.25">
      <c r="B703" s="88">
        <v>17020000000</v>
      </c>
      <c r="C703" s="88">
        <v>-7.609426</v>
      </c>
      <c r="N703" s="88">
        <v>17020000000</v>
      </c>
      <c r="O703" s="88">
        <v>-9.7645511999999997</v>
      </c>
    </row>
    <row r="704" spans="2:15" x14ac:dyDescent="0.25">
      <c r="B704" s="88">
        <v>17165000000</v>
      </c>
      <c r="C704" s="88">
        <v>-7.5277748000000004</v>
      </c>
      <c r="N704" s="88">
        <v>17165000000</v>
      </c>
      <c r="O704" s="88">
        <v>-9.7191057000000001</v>
      </c>
    </row>
    <row r="705" spans="2:15" x14ac:dyDescent="0.25">
      <c r="B705" s="88">
        <v>17310000000</v>
      </c>
      <c r="C705" s="88">
        <v>-7.6346707</v>
      </c>
      <c r="N705" s="88">
        <v>17310000000</v>
      </c>
      <c r="O705" s="88">
        <v>-9.7106408999999996</v>
      </c>
    </row>
    <row r="706" spans="2:15" x14ac:dyDescent="0.25">
      <c r="B706" s="88">
        <v>17455000000</v>
      </c>
      <c r="C706" s="88">
        <v>-7.6512193999999996</v>
      </c>
      <c r="N706" s="88">
        <v>17455000000</v>
      </c>
      <c r="O706" s="88">
        <v>-9.6551665999999994</v>
      </c>
    </row>
    <row r="707" spans="2:15" x14ac:dyDescent="0.25">
      <c r="B707" s="88">
        <v>17600000000</v>
      </c>
      <c r="C707" s="88">
        <v>-7.6259623000000003</v>
      </c>
      <c r="N707" s="88">
        <v>17600000000</v>
      </c>
      <c r="O707" s="88">
        <v>-9.6276188000000005</v>
      </c>
    </row>
    <row r="708" spans="2:15" x14ac:dyDescent="0.25">
      <c r="B708" s="88">
        <v>17745000000</v>
      </c>
      <c r="C708" s="88">
        <v>-7.6763430000000001</v>
      </c>
      <c r="N708" s="88">
        <v>17745000000</v>
      </c>
      <c r="O708" s="88">
        <v>-9.5879393000000004</v>
      </c>
    </row>
    <row r="709" spans="2:15" x14ac:dyDescent="0.25">
      <c r="B709" s="88">
        <v>17890000000</v>
      </c>
      <c r="C709" s="88">
        <v>-7.7206859999999997</v>
      </c>
      <c r="N709" s="88">
        <v>17890000000</v>
      </c>
      <c r="O709" s="88">
        <v>-9.5333471000000003</v>
      </c>
    </row>
    <row r="710" spans="2:15" x14ac:dyDescent="0.25">
      <c r="B710" s="88">
        <v>18035000000</v>
      </c>
      <c r="C710" s="88">
        <v>-7.7141814000000002</v>
      </c>
      <c r="N710" s="88">
        <v>18035000000</v>
      </c>
      <c r="O710" s="88">
        <v>-9.4903259000000002</v>
      </c>
    </row>
    <row r="711" spans="2:15" x14ac:dyDescent="0.25">
      <c r="B711" s="88">
        <v>18180000000</v>
      </c>
      <c r="C711" s="88">
        <v>-7.7828932000000002</v>
      </c>
      <c r="N711" s="88">
        <v>18180000000</v>
      </c>
      <c r="O711" s="88">
        <v>-9.4193601999999998</v>
      </c>
    </row>
    <row r="712" spans="2:15" x14ac:dyDescent="0.25">
      <c r="B712" s="88">
        <v>18325000000</v>
      </c>
      <c r="C712" s="88">
        <v>-7.7779417000000004</v>
      </c>
      <c r="N712" s="88">
        <v>18325000000</v>
      </c>
      <c r="O712" s="88">
        <v>-9.4282111999999998</v>
      </c>
    </row>
    <row r="713" spans="2:15" x14ac:dyDescent="0.25">
      <c r="B713" s="88">
        <v>18470000000</v>
      </c>
      <c r="C713" s="88">
        <v>-7.8206848999999998</v>
      </c>
      <c r="N713" s="88">
        <v>18470000000</v>
      </c>
      <c r="O713" s="88">
        <v>-9.3701095999999993</v>
      </c>
    </row>
    <row r="714" spans="2:15" x14ac:dyDescent="0.25">
      <c r="B714" s="88">
        <v>18615000000</v>
      </c>
      <c r="C714" s="88">
        <v>-7.8611297999999996</v>
      </c>
      <c r="N714" s="88">
        <v>18615000000</v>
      </c>
      <c r="O714" s="88">
        <v>-9.3499031000000006</v>
      </c>
    </row>
    <row r="715" spans="2:15" x14ac:dyDescent="0.25">
      <c r="B715" s="88">
        <v>18760000000</v>
      </c>
      <c r="C715" s="88">
        <v>-7.8677697000000002</v>
      </c>
      <c r="N715" s="88">
        <v>18760000000</v>
      </c>
      <c r="O715" s="88">
        <v>-9.3318930000000009</v>
      </c>
    </row>
    <row r="716" spans="2:15" x14ac:dyDescent="0.25">
      <c r="B716" s="88">
        <v>18905000000</v>
      </c>
      <c r="C716" s="88">
        <v>-7.8120507999999997</v>
      </c>
      <c r="N716" s="88">
        <v>18905000000</v>
      </c>
      <c r="O716" s="88">
        <v>-9.2600087999999996</v>
      </c>
    </row>
    <row r="717" spans="2:15" x14ac:dyDescent="0.25">
      <c r="B717" s="88">
        <v>19050000000</v>
      </c>
      <c r="C717" s="88">
        <v>-7.8712578000000004</v>
      </c>
      <c r="N717" s="88">
        <v>19050000000</v>
      </c>
      <c r="O717" s="88">
        <v>-9.2014207999999993</v>
      </c>
    </row>
    <row r="718" spans="2:15" x14ac:dyDescent="0.25">
      <c r="B718" s="88">
        <v>19195000000</v>
      </c>
      <c r="C718" s="88">
        <v>-7.8912144</v>
      </c>
      <c r="N718" s="88">
        <v>19195000000</v>
      </c>
      <c r="O718" s="88">
        <v>-9.1559963</v>
      </c>
    </row>
    <row r="719" spans="2:15" x14ac:dyDescent="0.25">
      <c r="B719" s="88">
        <v>19340000000</v>
      </c>
      <c r="C719" s="88">
        <v>-7.8791656000000003</v>
      </c>
      <c r="N719" s="88">
        <v>19340000000</v>
      </c>
      <c r="O719" s="88">
        <v>-9.1196041000000001</v>
      </c>
    </row>
    <row r="720" spans="2:15" x14ac:dyDescent="0.25">
      <c r="B720" s="88">
        <v>19485000000</v>
      </c>
      <c r="C720" s="88">
        <v>-7.9046855000000003</v>
      </c>
      <c r="N720" s="88">
        <v>19485000000</v>
      </c>
      <c r="O720" s="88">
        <v>-9.095129</v>
      </c>
    </row>
    <row r="721" spans="2:15" x14ac:dyDescent="0.25">
      <c r="B721" s="88">
        <v>19630000000</v>
      </c>
      <c r="C721" s="88">
        <v>-7.8465132999999998</v>
      </c>
      <c r="N721" s="88">
        <v>19630000000</v>
      </c>
      <c r="O721" s="88">
        <v>-9.0759925999999993</v>
      </c>
    </row>
    <row r="722" spans="2:15" x14ac:dyDescent="0.25">
      <c r="B722" s="88">
        <v>19775000000</v>
      </c>
      <c r="C722" s="88">
        <v>-7.8187113000000004</v>
      </c>
      <c r="N722" s="88">
        <v>19775000000</v>
      </c>
      <c r="O722" s="88">
        <v>-8.9853783000000007</v>
      </c>
    </row>
    <row r="723" spans="2:15" x14ac:dyDescent="0.25">
      <c r="B723" s="88">
        <v>19920000000</v>
      </c>
      <c r="C723" s="88">
        <v>-7.8969377999999999</v>
      </c>
      <c r="N723" s="88">
        <v>19920000000</v>
      </c>
      <c r="O723" s="88">
        <v>-8.9439706999999995</v>
      </c>
    </row>
    <row r="724" spans="2:15" x14ac:dyDescent="0.25">
      <c r="B724" s="88">
        <v>20065000000</v>
      </c>
      <c r="C724" s="88">
        <v>-7.8820142999999998</v>
      </c>
      <c r="N724" s="88">
        <v>20065000000</v>
      </c>
      <c r="O724" s="88">
        <v>-8.9757461999999997</v>
      </c>
    </row>
    <row r="725" spans="2:15" x14ac:dyDescent="0.25">
      <c r="B725" s="88">
        <v>20210000000</v>
      </c>
      <c r="C725" s="88">
        <v>-7.9115405000000001</v>
      </c>
      <c r="N725" s="88">
        <v>20210000000</v>
      </c>
      <c r="O725" s="88">
        <v>-8.8815155000000008</v>
      </c>
    </row>
    <row r="726" spans="2:15" x14ac:dyDescent="0.25">
      <c r="B726" s="88">
        <v>20355000000</v>
      </c>
      <c r="C726" s="88">
        <v>-7.8825722000000003</v>
      </c>
      <c r="N726" s="88">
        <v>20355000000</v>
      </c>
      <c r="O726" s="88">
        <v>-8.8564872999999995</v>
      </c>
    </row>
    <row r="727" spans="2:15" x14ac:dyDescent="0.25">
      <c r="B727" s="88">
        <v>20500000000</v>
      </c>
      <c r="C727" s="88">
        <v>-7.9267225000000003</v>
      </c>
      <c r="N727" s="88">
        <v>20500000000</v>
      </c>
      <c r="O727" s="88">
        <v>-8.9044342000000007</v>
      </c>
    </row>
    <row r="728" spans="2:15" x14ac:dyDescent="0.25">
      <c r="B728" s="88">
        <v>20645000000</v>
      </c>
      <c r="C728" s="88">
        <v>-7.9335461</v>
      </c>
      <c r="N728" s="88">
        <v>20645000000</v>
      </c>
      <c r="O728" s="88">
        <v>-8.9614200999999998</v>
      </c>
    </row>
    <row r="729" spans="2:15" x14ac:dyDescent="0.25">
      <c r="B729" s="88">
        <v>20790000000</v>
      </c>
      <c r="C729" s="88">
        <v>-7.9212451000000001</v>
      </c>
      <c r="N729" s="88">
        <v>20790000000</v>
      </c>
      <c r="O729" s="88">
        <v>-8.8542699999999996</v>
      </c>
    </row>
    <row r="730" spans="2:15" x14ac:dyDescent="0.25">
      <c r="B730" s="88">
        <v>20935000000</v>
      </c>
      <c r="C730" s="88">
        <v>-8.0632266999999995</v>
      </c>
      <c r="N730" s="88">
        <v>20935000000</v>
      </c>
      <c r="O730" s="88">
        <v>-8.8730639999999994</v>
      </c>
    </row>
    <row r="731" spans="2:15" x14ac:dyDescent="0.25">
      <c r="B731" s="88">
        <v>21080000000</v>
      </c>
      <c r="C731" s="88">
        <v>-8.0353812999999992</v>
      </c>
      <c r="N731" s="88">
        <v>21080000000</v>
      </c>
      <c r="O731" s="88">
        <v>-8.8621168000000008</v>
      </c>
    </row>
    <row r="732" spans="2:15" x14ac:dyDescent="0.25">
      <c r="B732" s="88">
        <v>21225000000</v>
      </c>
      <c r="C732" s="88">
        <v>-8.0885028999999999</v>
      </c>
      <c r="N732" s="88">
        <v>21225000000</v>
      </c>
      <c r="O732" s="88">
        <v>-8.9207306000000006</v>
      </c>
    </row>
    <row r="733" spans="2:15" x14ac:dyDescent="0.25">
      <c r="B733" s="88">
        <v>21370000000</v>
      </c>
      <c r="C733" s="88">
        <v>-7.9120812000000003</v>
      </c>
      <c r="N733" s="88">
        <v>21370000000</v>
      </c>
      <c r="O733" s="88">
        <v>-8.9014769000000005</v>
      </c>
    </row>
    <row r="734" spans="2:15" x14ac:dyDescent="0.25">
      <c r="B734" s="88">
        <v>21515000000</v>
      </c>
      <c r="C734" s="88">
        <v>-7.9072351000000003</v>
      </c>
      <c r="N734" s="88">
        <v>21515000000</v>
      </c>
      <c r="O734" s="88">
        <v>-8.8846778999999998</v>
      </c>
    </row>
    <row r="735" spans="2:15" x14ac:dyDescent="0.25">
      <c r="B735" s="88">
        <v>21660000000</v>
      </c>
      <c r="C735" s="88">
        <v>-7.9141640999999998</v>
      </c>
      <c r="N735" s="88">
        <v>21660000000</v>
      </c>
      <c r="O735" s="88">
        <v>-8.9050732000000004</v>
      </c>
    </row>
    <row r="736" spans="2:15" x14ac:dyDescent="0.25">
      <c r="B736" s="88">
        <v>21805000000</v>
      </c>
      <c r="C736" s="88">
        <v>-7.9345789</v>
      </c>
      <c r="N736" s="88">
        <v>21805000000</v>
      </c>
      <c r="O736" s="88">
        <v>-8.8816041999999999</v>
      </c>
    </row>
    <row r="737" spans="2:15" x14ac:dyDescent="0.25">
      <c r="B737" s="88">
        <v>21950000000</v>
      </c>
      <c r="C737" s="88">
        <v>-7.9261818000000002</v>
      </c>
      <c r="N737" s="88">
        <v>21950000000</v>
      </c>
      <c r="O737" s="88">
        <v>-8.8706951000000007</v>
      </c>
    </row>
    <row r="738" spans="2:15" x14ac:dyDescent="0.25">
      <c r="B738" s="88">
        <v>22095000000</v>
      </c>
      <c r="C738" s="88">
        <v>-7.9891677000000003</v>
      </c>
      <c r="N738" s="88">
        <v>22095000000</v>
      </c>
      <c r="O738" s="88">
        <v>-9.0499763000000009</v>
      </c>
    </row>
    <row r="739" spans="2:15" x14ac:dyDescent="0.25">
      <c r="B739" s="88">
        <v>22240000000</v>
      </c>
      <c r="C739" s="88">
        <v>-8.0911989000000002</v>
      </c>
      <c r="N739" s="88">
        <v>22240000000</v>
      </c>
      <c r="O739" s="88">
        <v>-9.2461480999999992</v>
      </c>
    </row>
    <row r="740" spans="2:15" x14ac:dyDescent="0.25">
      <c r="B740" s="88">
        <v>22385000000</v>
      </c>
      <c r="C740" s="88">
        <v>-8.2555981000000003</v>
      </c>
      <c r="N740" s="88">
        <v>22385000000</v>
      </c>
      <c r="O740" s="88">
        <v>-9.3072804999999992</v>
      </c>
    </row>
    <row r="741" spans="2:15" x14ac:dyDescent="0.25">
      <c r="B741" s="88">
        <v>22530000000</v>
      </c>
      <c r="C741" s="88">
        <v>-8.3476409999999994</v>
      </c>
      <c r="N741" s="88">
        <v>22530000000</v>
      </c>
      <c r="O741" s="88">
        <v>-9.3219919000000004</v>
      </c>
    </row>
    <row r="742" spans="2:15" x14ac:dyDescent="0.25">
      <c r="B742" s="88">
        <v>22675000000</v>
      </c>
      <c r="C742" s="88">
        <v>-8.3846445000000003</v>
      </c>
      <c r="N742" s="88">
        <v>22675000000</v>
      </c>
      <c r="O742" s="88">
        <v>-9.4048958000000002</v>
      </c>
    </row>
    <row r="743" spans="2:15" x14ac:dyDescent="0.25">
      <c r="B743" s="88">
        <v>22820000000</v>
      </c>
      <c r="C743" s="88">
        <v>-8.4942179000000007</v>
      </c>
      <c r="N743" s="88">
        <v>22820000000</v>
      </c>
      <c r="O743" s="88">
        <v>-9.3819131999999996</v>
      </c>
    </row>
    <row r="744" spans="2:15" x14ac:dyDescent="0.25">
      <c r="B744" s="88">
        <v>22965000000</v>
      </c>
      <c r="C744" s="88">
        <v>-8.5832566999999997</v>
      </c>
      <c r="N744" s="88">
        <v>22965000000</v>
      </c>
      <c r="O744" s="88">
        <v>-9.3208847000000006</v>
      </c>
    </row>
    <row r="745" spans="2:15" x14ac:dyDescent="0.25">
      <c r="B745" s="88">
        <v>23110000000</v>
      </c>
      <c r="C745" s="88">
        <v>-8.5072030999999999</v>
      </c>
      <c r="N745" s="88">
        <v>23110000000</v>
      </c>
      <c r="O745" s="88">
        <v>-9.3516654999999993</v>
      </c>
    </row>
    <row r="746" spans="2:15" x14ac:dyDescent="0.25">
      <c r="B746" s="88">
        <v>23255000000</v>
      </c>
      <c r="C746" s="88">
        <v>-8.5240334999999998</v>
      </c>
      <c r="N746" s="88">
        <v>23255000000</v>
      </c>
      <c r="O746" s="88">
        <v>-9.2644900999999997</v>
      </c>
    </row>
    <row r="747" spans="2:15" x14ac:dyDescent="0.25">
      <c r="B747" s="88">
        <v>23400000000</v>
      </c>
      <c r="C747" s="88">
        <v>-8.4402112999999996</v>
      </c>
      <c r="N747" s="88">
        <v>23400000000</v>
      </c>
      <c r="O747" s="88">
        <v>-9.2285891000000007</v>
      </c>
    </row>
    <row r="748" spans="2:15" x14ac:dyDescent="0.25">
      <c r="B748" s="88">
        <v>23545000000</v>
      </c>
      <c r="C748" s="88">
        <v>-8.4416513000000002</v>
      </c>
      <c r="N748" s="88">
        <v>23545000000</v>
      </c>
      <c r="O748" s="88">
        <v>-9.1511230000000001</v>
      </c>
    </row>
    <row r="749" spans="2:15" x14ac:dyDescent="0.25">
      <c r="B749" s="88">
        <v>23690000000</v>
      </c>
      <c r="C749" s="88">
        <v>-8.4169254000000002</v>
      </c>
      <c r="N749" s="88">
        <v>23690000000</v>
      </c>
      <c r="O749" s="88">
        <v>-9.1434754999999992</v>
      </c>
    </row>
    <row r="750" spans="2:15" x14ac:dyDescent="0.25">
      <c r="B750" s="88">
        <v>23835000000</v>
      </c>
      <c r="C750" s="88">
        <v>-8.3679799999999993</v>
      </c>
      <c r="N750" s="88">
        <v>23835000000</v>
      </c>
      <c r="O750" s="88">
        <v>-9.0618733999999996</v>
      </c>
    </row>
    <row r="751" spans="2:15" x14ac:dyDescent="0.25">
      <c r="B751" s="88">
        <v>23980000000</v>
      </c>
      <c r="C751" s="88">
        <v>-8.3517188999999998</v>
      </c>
      <c r="N751" s="88">
        <v>23980000000</v>
      </c>
      <c r="O751" s="88">
        <v>-9.0511683999999999</v>
      </c>
    </row>
    <row r="752" spans="2:15" x14ac:dyDescent="0.25">
      <c r="B752" s="88">
        <v>24125000000</v>
      </c>
      <c r="C752" s="88">
        <v>-8.3599691000000007</v>
      </c>
      <c r="N752" s="88">
        <v>24125000000</v>
      </c>
      <c r="O752" s="88">
        <v>-8.9916744000000008</v>
      </c>
    </row>
    <row r="753" spans="2:15" x14ac:dyDescent="0.25">
      <c r="B753" s="88">
        <v>24270000000</v>
      </c>
      <c r="C753" s="88">
        <v>-8.3889475000000004</v>
      </c>
      <c r="N753" s="88">
        <v>24270000000</v>
      </c>
      <c r="O753" s="88">
        <v>-8.9865627000000003</v>
      </c>
    </row>
    <row r="754" spans="2:15" x14ac:dyDescent="0.25">
      <c r="B754" s="88">
        <v>24415000000</v>
      </c>
      <c r="C754" s="88">
        <v>-8.3685206999999995</v>
      </c>
      <c r="N754" s="88">
        <v>24415000000</v>
      </c>
      <c r="O754" s="88">
        <v>-8.9833546000000002</v>
      </c>
    </row>
    <row r="755" spans="2:15" x14ac:dyDescent="0.25">
      <c r="B755" s="88">
        <v>24560000000</v>
      </c>
      <c r="C755" s="88">
        <v>-8.3777132000000005</v>
      </c>
      <c r="N755" s="88">
        <v>24560000000</v>
      </c>
      <c r="O755" s="88">
        <v>-9.0039081999999997</v>
      </c>
    </row>
    <row r="756" spans="2:15" x14ac:dyDescent="0.25">
      <c r="B756" s="88">
        <v>24705000000</v>
      </c>
      <c r="C756" s="88">
        <v>-8.3935823000000003</v>
      </c>
      <c r="N756" s="88">
        <v>24705000000</v>
      </c>
      <c r="O756" s="88">
        <v>-9.0357132</v>
      </c>
    </row>
    <row r="757" spans="2:15" x14ac:dyDescent="0.25">
      <c r="B757" s="88">
        <v>24850000000</v>
      </c>
      <c r="C757" s="88">
        <v>-8.4004612000000005</v>
      </c>
      <c r="N757" s="88">
        <v>24850000000</v>
      </c>
      <c r="O757" s="88">
        <v>-9.0309314999999994</v>
      </c>
    </row>
    <row r="758" spans="2:15" x14ac:dyDescent="0.25">
      <c r="B758" s="88">
        <v>24995000000</v>
      </c>
      <c r="C758" s="88">
        <v>-8.4557362000000005</v>
      </c>
      <c r="N758" s="88">
        <v>24995000000</v>
      </c>
      <c r="O758" s="88">
        <v>-9.0389423000000004</v>
      </c>
    </row>
    <row r="759" spans="2:15" x14ac:dyDescent="0.25">
      <c r="B759" s="88">
        <v>25140000000</v>
      </c>
      <c r="C759" s="88">
        <v>-8.4593238999999993</v>
      </c>
      <c r="N759" s="88">
        <v>25140000000</v>
      </c>
      <c r="O759" s="88">
        <v>-9.0799274000000008</v>
      </c>
    </row>
    <row r="760" spans="2:15" x14ac:dyDescent="0.25">
      <c r="B760" s="88">
        <v>25285000000</v>
      </c>
      <c r="C760" s="88">
        <v>-8.4650067999999994</v>
      </c>
      <c r="N760" s="88">
        <v>25285000000</v>
      </c>
      <c r="O760" s="88">
        <v>-9.1201220000000003</v>
      </c>
    </row>
    <row r="761" spans="2:15" x14ac:dyDescent="0.25">
      <c r="B761" s="88">
        <v>25430000000</v>
      </c>
      <c r="C761" s="88">
        <v>-8.5916537999999996</v>
      </c>
      <c r="N761" s="88">
        <v>25430000000</v>
      </c>
      <c r="O761" s="88">
        <v>-9.1090278999999992</v>
      </c>
    </row>
    <row r="762" spans="2:15" x14ac:dyDescent="0.25">
      <c r="B762" s="88">
        <v>25575000000</v>
      </c>
      <c r="C762" s="88">
        <v>-8.6260452000000001</v>
      </c>
      <c r="N762" s="88">
        <v>25575000000</v>
      </c>
      <c r="O762" s="88">
        <v>-9.1988277000000007</v>
      </c>
    </row>
    <row r="763" spans="2:15" x14ac:dyDescent="0.25">
      <c r="B763" s="88">
        <v>25720000000</v>
      </c>
      <c r="C763" s="88">
        <v>-8.6626329000000002</v>
      </c>
      <c r="N763" s="88">
        <v>25720000000</v>
      </c>
      <c r="O763" s="88">
        <v>-9.2702159999999996</v>
      </c>
    </row>
    <row r="764" spans="2:15" x14ac:dyDescent="0.25">
      <c r="B764" s="88">
        <v>25865000000</v>
      </c>
      <c r="C764" s="88">
        <v>-8.7396077999999999</v>
      </c>
      <c r="N764" s="88">
        <v>25865000000</v>
      </c>
      <c r="O764" s="88">
        <v>-9.2457819000000008</v>
      </c>
    </row>
    <row r="765" spans="2:15" x14ac:dyDescent="0.25">
      <c r="B765" s="88">
        <v>26010000000</v>
      </c>
      <c r="C765" s="88">
        <v>-8.8003101000000008</v>
      </c>
      <c r="N765" s="88">
        <v>26010000000</v>
      </c>
      <c r="O765" s="88">
        <v>-9.3853092</v>
      </c>
    </row>
    <row r="766" spans="2:15" x14ac:dyDescent="0.25">
      <c r="B766" s="88">
        <v>26155000000</v>
      </c>
      <c r="C766" s="88">
        <v>-8.8210286999999994</v>
      </c>
      <c r="N766" s="88">
        <v>26155000000</v>
      </c>
      <c r="O766" s="88">
        <v>-9.3772116000000008</v>
      </c>
    </row>
    <row r="767" spans="2:15" x14ac:dyDescent="0.25">
      <c r="B767" s="88">
        <v>26300000000</v>
      </c>
      <c r="C767" s="88">
        <v>-8.8307456999999996</v>
      </c>
      <c r="N767" s="88">
        <v>26300000000</v>
      </c>
      <c r="O767" s="88">
        <v>-9.3762273999999994</v>
      </c>
    </row>
    <row r="768" spans="2:15" x14ac:dyDescent="0.25">
      <c r="B768" s="88">
        <v>26445000000</v>
      </c>
      <c r="C768" s="88">
        <v>-8.9196348000000008</v>
      </c>
      <c r="N768" s="88">
        <v>26445000000</v>
      </c>
      <c r="O768" s="88">
        <v>-9.3795403999999998</v>
      </c>
    </row>
    <row r="769" spans="2:15" x14ac:dyDescent="0.25">
      <c r="B769" s="88">
        <v>26590000000</v>
      </c>
      <c r="C769" s="88">
        <v>-9.0341357999999996</v>
      </c>
      <c r="N769" s="88">
        <v>26590000000</v>
      </c>
      <c r="O769" s="88">
        <v>-9.4801339999999996</v>
      </c>
    </row>
    <row r="770" spans="2:15" x14ac:dyDescent="0.25">
      <c r="B770" s="88">
        <v>26735000000</v>
      </c>
      <c r="C770" s="88">
        <v>-9.0437154999999994</v>
      </c>
      <c r="N770" s="88">
        <v>26735000000</v>
      </c>
      <c r="O770" s="88">
        <v>-9.4440498000000002</v>
      </c>
    </row>
    <row r="771" spans="2:15" x14ac:dyDescent="0.25">
      <c r="B771" s="88">
        <v>26880000000</v>
      </c>
      <c r="C771" s="88">
        <v>-9.0454311000000001</v>
      </c>
      <c r="N771" s="88">
        <v>26880000000</v>
      </c>
      <c r="O771" s="88">
        <v>-9.5114908000000007</v>
      </c>
    </row>
    <row r="772" spans="2:15" x14ac:dyDescent="0.25">
      <c r="B772" s="88">
        <v>27025000000</v>
      </c>
      <c r="C772" s="88">
        <v>-9.0231466000000005</v>
      </c>
      <c r="N772" s="88">
        <v>27025000000</v>
      </c>
      <c r="O772" s="88">
        <v>-9.4531059000000006</v>
      </c>
    </row>
    <row r="773" spans="2:15" x14ac:dyDescent="0.25">
      <c r="B773" s="88">
        <v>27170000000</v>
      </c>
      <c r="C773" s="88">
        <v>-9.0590582000000008</v>
      </c>
      <c r="N773" s="88">
        <v>27170000000</v>
      </c>
      <c r="O773" s="88">
        <v>-9.4844407999999998</v>
      </c>
    </row>
    <row r="774" spans="2:15" x14ac:dyDescent="0.25">
      <c r="B774" s="88">
        <v>27315000000</v>
      </c>
      <c r="C774" s="88">
        <v>-9.0701503999999993</v>
      </c>
      <c r="N774" s="88">
        <v>27315000000</v>
      </c>
      <c r="O774" s="88">
        <v>-9.5094414</v>
      </c>
    </row>
    <row r="775" spans="2:15" x14ac:dyDescent="0.25">
      <c r="B775" s="88">
        <v>27460000000</v>
      </c>
      <c r="C775" s="88">
        <v>-9.0436831000000009</v>
      </c>
      <c r="N775" s="88">
        <v>27460000000</v>
      </c>
      <c r="O775" s="88">
        <v>-9.4876527999999993</v>
      </c>
    </row>
    <row r="776" spans="2:15" x14ac:dyDescent="0.25">
      <c r="B776" s="88">
        <v>27605000000</v>
      </c>
      <c r="C776" s="88">
        <v>-9.0218468000000005</v>
      </c>
      <c r="N776" s="88">
        <v>27605000000</v>
      </c>
      <c r="O776" s="88">
        <v>-9.4484996999999993</v>
      </c>
    </row>
    <row r="777" spans="2:15" x14ac:dyDescent="0.25">
      <c r="B777" s="88">
        <v>27750000000</v>
      </c>
      <c r="C777" s="88">
        <v>-9.0786791000000004</v>
      </c>
      <c r="N777" s="88">
        <v>27750000000</v>
      </c>
      <c r="O777" s="88">
        <v>-9.5032271999999995</v>
      </c>
    </row>
    <row r="778" spans="2:15" x14ac:dyDescent="0.25">
      <c r="B778" s="88">
        <v>27895000000</v>
      </c>
      <c r="C778" s="88">
        <v>-9.0381421999999993</v>
      </c>
      <c r="N778" s="88">
        <v>27895000000</v>
      </c>
      <c r="O778" s="88">
        <v>-9.4533214999999995</v>
      </c>
    </row>
    <row r="779" spans="2:15" x14ac:dyDescent="0.25">
      <c r="B779" s="88">
        <v>28040000000</v>
      </c>
      <c r="C779" s="88">
        <v>-8.9811067999999992</v>
      </c>
      <c r="N779" s="88">
        <v>28040000000</v>
      </c>
      <c r="O779" s="88">
        <v>-9.4059258000000003</v>
      </c>
    </row>
    <row r="780" spans="2:15" x14ac:dyDescent="0.25">
      <c r="B780" s="88">
        <v>28185000000</v>
      </c>
      <c r="C780" s="88">
        <v>-8.9655714</v>
      </c>
      <c r="N780" s="88">
        <v>28185000000</v>
      </c>
      <c r="O780" s="88">
        <v>-9.4340352999999997</v>
      </c>
    </row>
    <row r="781" spans="2:15" x14ac:dyDescent="0.25">
      <c r="B781" s="88">
        <v>28330000000</v>
      </c>
      <c r="C781" s="88">
        <v>-8.9471626000000004</v>
      </c>
      <c r="N781" s="88">
        <v>28330000000</v>
      </c>
      <c r="O781" s="88">
        <v>-9.3254746999999991</v>
      </c>
    </row>
    <row r="782" spans="2:15" x14ac:dyDescent="0.25">
      <c r="B782" s="88">
        <v>28475000000</v>
      </c>
      <c r="C782" s="88">
        <v>-8.9282769999999996</v>
      </c>
      <c r="N782" s="88">
        <v>28475000000</v>
      </c>
      <c r="O782" s="88">
        <v>-9.3449001000000003</v>
      </c>
    </row>
    <row r="783" spans="2:15" x14ac:dyDescent="0.25">
      <c r="B783" s="88">
        <v>28620000000</v>
      </c>
      <c r="C783" s="88">
        <v>-8.8890238000000004</v>
      </c>
      <c r="N783" s="88">
        <v>28620000000</v>
      </c>
      <c r="O783" s="88">
        <v>-9.3263531000000004</v>
      </c>
    </row>
    <row r="784" spans="2:15" x14ac:dyDescent="0.25">
      <c r="B784" s="88">
        <v>28765000000</v>
      </c>
      <c r="C784" s="88">
        <v>-8.9158878000000001</v>
      </c>
      <c r="N784" s="88">
        <v>28765000000</v>
      </c>
      <c r="O784" s="88">
        <v>-9.2841024000000001</v>
      </c>
    </row>
    <row r="785" spans="2:15" x14ac:dyDescent="0.25">
      <c r="B785" s="88">
        <v>28910000000</v>
      </c>
      <c r="C785" s="88">
        <v>-8.9157218999999994</v>
      </c>
      <c r="N785" s="88">
        <v>28910000000</v>
      </c>
      <c r="O785" s="88">
        <v>-9.2440862999999993</v>
      </c>
    </row>
    <row r="786" spans="2:15" x14ac:dyDescent="0.25">
      <c r="B786" s="88">
        <v>29055000000</v>
      </c>
      <c r="C786" s="88">
        <v>-8.9311503999999999</v>
      </c>
      <c r="N786" s="88">
        <v>29055000000</v>
      </c>
      <c r="O786" s="88">
        <v>-9.2402944999999992</v>
      </c>
    </row>
    <row r="787" spans="2:15" x14ac:dyDescent="0.25">
      <c r="B787" s="88">
        <v>29200000000</v>
      </c>
      <c r="C787" s="88">
        <v>-8.9001845999999993</v>
      </c>
      <c r="N787" s="88">
        <v>29200000000</v>
      </c>
      <c r="O787" s="88">
        <v>-9.2551907999999994</v>
      </c>
    </row>
    <row r="788" spans="2:15" x14ac:dyDescent="0.25">
      <c r="B788" s="88">
        <v>29345000000</v>
      </c>
      <c r="C788" s="88">
        <v>-8.9383210999999996</v>
      </c>
      <c r="N788" s="88">
        <v>29345000000</v>
      </c>
      <c r="O788" s="88">
        <v>-9.2557592</v>
      </c>
    </row>
    <row r="789" spans="2:15" x14ac:dyDescent="0.25">
      <c r="B789" s="88">
        <v>29490000000</v>
      </c>
      <c r="C789" s="88">
        <v>-8.9145097999999994</v>
      </c>
      <c r="N789" s="88">
        <v>29490000000</v>
      </c>
      <c r="O789" s="88">
        <v>-9.2942485999999995</v>
      </c>
    </row>
    <row r="790" spans="2:15" x14ac:dyDescent="0.25">
      <c r="B790" s="88">
        <v>29635000000</v>
      </c>
      <c r="C790" s="88">
        <v>-8.9581584999999997</v>
      </c>
      <c r="N790" s="88">
        <v>29635000000</v>
      </c>
      <c r="O790" s="88">
        <v>-9.2723206999999999</v>
      </c>
    </row>
    <row r="791" spans="2:15" x14ac:dyDescent="0.25">
      <c r="B791" s="88">
        <v>29780000000</v>
      </c>
      <c r="C791" s="88">
        <v>-8.9517202000000005</v>
      </c>
      <c r="N791" s="88">
        <v>29780000000</v>
      </c>
      <c r="O791" s="88">
        <v>-9.2635611999999998</v>
      </c>
    </row>
    <row r="792" spans="2:15" x14ac:dyDescent="0.25">
      <c r="B792" s="88">
        <v>29925000000</v>
      </c>
      <c r="C792" s="88">
        <v>-8.9287557999999994</v>
      </c>
      <c r="N792" s="88">
        <v>29925000000</v>
      </c>
      <c r="O792" s="88">
        <v>-9.2709723000000004</v>
      </c>
    </row>
    <row r="793" spans="2:15" x14ac:dyDescent="0.25">
      <c r="B793" s="88">
        <v>30070000000</v>
      </c>
      <c r="C793" s="88">
        <v>-9.0014447999999998</v>
      </c>
      <c r="N793" s="88">
        <v>30070000000</v>
      </c>
      <c r="O793" s="88">
        <v>-9.2702331999999998</v>
      </c>
    </row>
    <row r="794" spans="2:15" x14ac:dyDescent="0.25">
      <c r="B794" s="88">
        <v>30215000000</v>
      </c>
      <c r="C794" s="88">
        <v>-9.0011834999999998</v>
      </c>
      <c r="N794" s="88">
        <v>30215000000</v>
      </c>
      <c r="O794" s="88">
        <v>-9.2871666000000008</v>
      </c>
    </row>
    <row r="795" spans="2:15" x14ac:dyDescent="0.25">
      <c r="B795" s="88">
        <v>30360000000</v>
      </c>
      <c r="C795" s="88">
        <v>-9.0253077000000008</v>
      </c>
      <c r="N795" s="88">
        <v>30360000000</v>
      </c>
      <c r="O795" s="88">
        <v>-9.3004912999999991</v>
      </c>
    </row>
    <row r="796" spans="2:15" x14ac:dyDescent="0.25">
      <c r="B796" s="88">
        <v>30505000000</v>
      </c>
      <c r="C796" s="88">
        <v>-9.0507565000000003</v>
      </c>
      <c r="N796" s="88">
        <v>30505000000</v>
      </c>
      <c r="O796" s="88">
        <v>-9.2975130000000004</v>
      </c>
    </row>
    <row r="797" spans="2:15" x14ac:dyDescent="0.25">
      <c r="B797" s="88">
        <v>30650000000</v>
      </c>
      <c r="C797" s="88">
        <v>-9.0900850000000002</v>
      </c>
      <c r="N797" s="88">
        <v>30650000000</v>
      </c>
      <c r="O797" s="88">
        <v>-9.3601437000000001</v>
      </c>
    </row>
    <row r="798" spans="2:15" x14ac:dyDescent="0.25">
      <c r="B798" s="88">
        <v>30795000000</v>
      </c>
      <c r="C798" s="88">
        <v>-9.1212444000000001</v>
      </c>
      <c r="N798" s="88">
        <v>30795000000</v>
      </c>
      <c r="O798" s="88">
        <v>-9.4024639000000008</v>
      </c>
    </row>
    <row r="799" spans="2:15" x14ac:dyDescent="0.25">
      <c r="B799" s="88">
        <v>30940000000</v>
      </c>
      <c r="C799" s="88">
        <v>-9.1213979999999992</v>
      </c>
      <c r="N799" s="88">
        <v>30940000000</v>
      </c>
      <c r="O799" s="88">
        <v>-9.4067878999999994</v>
      </c>
    </row>
    <row r="800" spans="2:15" x14ac:dyDescent="0.25">
      <c r="B800" s="88">
        <v>31085000000</v>
      </c>
      <c r="C800" s="88">
        <v>-9.1726246000000007</v>
      </c>
      <c r="N800" s="88">
        <v>31085000000</v>
      </c>
      <c r="O800" s="88">
        <v>-9.4552689000000001</v>
      </c>
    </row>
    <row r="801" spans="2:15" x14ac:dyDescent="0.25">
      <c r="B801" s="88">
        <v>31230000000</v>
      </c>
      <c r="C801" s="88">
        <v>-9.2073660000000004</v>
      </c>
      <c r="N801" s="88">
        <v>31230000000</v>
      </c>
      <c r="O801" s="88">
        <v>-9.5487309000000007</v>
      </c>
    </row>
    <row r="802" spans="2:15" x14ac:dyDescent="0.25">
      <c r="B802" s="88">
        <v>31375000000</v>
      </c>
      <c r="C802" s="88">
        <v>-9.2664366000000005</v>
      </c>
      <c r="N802" s="88">
        <v>31375000000</v>
      </c>
      <c r="O802" s="88">
        <v>-9.6406974999999999</v>
      </c>
    </row>
    <row r="803" spans="2:15" x14ac:dyDescent="0.25">
      <c r="B803" s="88">
        <v>31520000000</v>
      </c>
      <c r="C803" s="88">
        <v>-9.3064280000000004</v>
      </c>
      <c r="N803" s="88">
        <v>31520000000</v>
      </c>
      <c r="O803" s="88">
        <v>-9.6941928999999991</v>
      </c>
    </row>
    <row r="804" spans="2:15" x14ac:dyDescent="0.25">
      <c r="B804" s="88">
        <v>31665000000</v>
      </c>
      <c r="C804" s="88">
        <v>-9.3425206999999997</v>
      </c>
      <c r="N804" s="88">
        <v>31665000000</v>
      </c>
      <c r="O804" s="88">
        <v>-9.7710466</v>
      </c>
    </row>
    <row r="805" spans="2:15" x14ac:dyDescent="0.25">
      <c r="B805" s="88">
        <v>31810000000</v>
      </c>
      <c r="C805" s="88">
        <v>-9.3526267999999995</v>
      </c>
      <c r="N805" s="88">
        <v>31810000000</v>
      </c>
      <c r="O805" s="88">
        <v>-9.8406638999999991</v>
      </c>
    </row>
    <row r="806" spans="2:15" x14ac:dyDescent="0.25">
      <c r="B806" s="88">
        <v>31955000000</v>
      </c>
      <c r="C806" s="88">
        <v>-9.3628645000000006</v>
      </c>
      <c r="N806" s="88">
        <v>31955000000</v>
      </c>
      <c r="O806" s="88">
        <v>-9.8727722</v>
      </c>
    </row>
    <row r="807" spans="2:15" x14ac:dyDescent="0.25">
      <c r="B807" s="88">
        <v>32100000000</v>
      </c>
      <c r="C807" s="88">
        <v>-9.4325761999999997</v>
      </c>
      <c r="N807" s="88">
        <v>32100000000</v>
      </c>
      <c r="O807" s="88">
        <v>-9.9560499</v>
      </c>
    </row>
    <row r="808" spans="2:15" x14ac:dyDescent="0.25">
      <c r="B808" s="88">
        <v>32245000000</v>
      </c>
      <c r="C808" s="88">
        <v>-9.4433440999999991</v>
      </c>
      <c r="N808" s="88">
        <v>32245000000</v>
      </c>
      <c r="O808" s="88">
        <v>-9.9675425999999998</v>
      </c>
    </row>
    <row r="809" spans="2:15" x14ac:dyDescent="0.25">
      <c r="B809" s="88">
        <v>32390000000</v>
      </c>
      <c r="C809" s="88">
        <v>-9.5604361999999998</v>
      </c>
      <c r="N809" s="88">
        <v>32390000000</v>
      </c>
      <c r="O809" s="88">
        <v>-10.072547999999999</v>
      </c>
    </row>
    <row r="810" spans="2:15" x14ac:dyDescent="0.25">
      <c r="B810" s="88">
        <v>32535000000</v>
      </c>
      <c r="C810" s="88">
        <v>-9.6837149</v>
      </c>
      <c r="N810" s="88">
        <v>32535000000</v>
      </c>
      <c r="O810" s="88">
        <v>-10.195976999999999</v>
      </c>
    </row>
    <row r="811" spans="2:15" x14ac:dyDescent="0.25">
      <c r="B811" s="88">
        <v>32680000000</v>
      </c>
      <c r="C811" s="88">
        <v>-9.728116</v>
      </c>
      <c r="N811" s="88">
        <v>32680000000</v>
      </c>
      <c r="O811" s="88">
        <v>-10.265228</v>
      </c>
    </row>
    <row r="812" spans="2:15" x14ac:dyDescent="0.25">
      <c r="B812" s="88">
        <v>32825000000</v>
      </c>
      <c r="C812" s="88">
        <v>-9.8134499000000002</v>
      </c>
      <c r="N812" s="88">
        <v>32825000000</v>
      </c>
      <c r="O812" s="88">
        <v>-10.369293000000001</v>
      </c>
    </row>
    <row r="813" spans="2:15" x14ac:dyDescent="0.25">
      <c r="B813" s="88">
        <v>32970000000</v>
      </c>
      <c r="C813" s="88">
        <v>-9.9068117000000004</v>
      </c>
      <c r="N813" s="88">
        <v>32970000000</v>
      </c>
      <c r="O813" s="88">
        <v>-10.460254000000001</v>
      </c>
    </row>
    <row r="814" spans="2:15" x14ac:dyDescent="0.25">
      <c r="B814" s="88">
        <v>33115000000</v>
      </c>
      <c r="C814" s="88">
        <v>-10.026612999999999</v>
      </c>
      <c r="N814" s="88">
        <v>33115000000</v>
      </c>
      <c r="O814" s="88">
        <v>-10.578431999999999</v>
      </c>
    </row>
    <row r="815" spans="2:15" x14ac:dyDescent="0.25">
      <c r="B815" s="88">
        <v>33260000000</v>
      </c>
      <c r="C815" s="88">
        <v>-10.134672999999999</v>
      </c>
      <c r="N815" s="88">
        <v>33260000000</v>
      </c>
      <c r="O815" s="88">
        <v>-10.694049</v>
      </c>
    </row>
    <row r="816" spans="2:15" x14ac:dyDescent="0.25">
      <c r="B816" s="88">
        <v>33405000000</v>
      </c>
      <c r="C816" s="88">
        <v>-10.208384000000001</v>
      </c>
      <c r="N816" s="88">
        <v>33405000000</v>
      </c>
      <c r="O816" s="88">
        <v>-10.802572</v>
      </c>
    </row>
    <row r="817" spans="2:15" x14ac:dyDescent="0.25">
      <c r="B817" s="88">
        <v>33550000000</v>
      </c>
      <c r="C817" s="88">
        <v>-10.300723</v>
      </c>
      <c r="N817" s="88">
        <v>33550000000</v>
      </c>
      <c r="O817" s="88">
        <v>-10.881762999999999</v>
      </c>
    </row>
    <row r="818" spans="2:15" x14ac:dyDescent="0.25">
      <c r="B818" s="88">
        <v>33695000000</v>
      </c>
      <c r="C818" s="88">
        <v>-10.491080999999999</v>
      </c>
      <c r="N818" s="88">
        <v>33695000000</v>
      </c>
      <c r="O818" s="88">
        <v>-11.085883000000001</v>
      </c>
    </row>
    <row r="819" spans="2:15" x14ac:dyDescent="0.25">
      <c r="B819" s="88">
        <v>33840000000</v>
      </c>
      <c r="C819" s="88">
        <v>-10.584009999999999</v>
      </c>
      <c r="N819" s="88">
        <v>33840000000</v>
      </c>
      <c r="O819" s="88">
        <v>-11.186264</v>
      </c>
    </row>
    <row r="820" spans="2:15" x14ac:dyDescent="0.25">
      <c r="B820" s="88">
        <v>33985000000</v>
      </c>
      <c r="C820" s="88">
        <v>-10.650513</v>
      </c>
      <c r="N820" s="88">
        <v>33985000000</v>
      </c>
      <c r="O820" s="88">
        <v>-11.313021000000001</v>
      </c>
    </row>
    <row r="821" spans="2:15" x14ac:dyDescent="0.25">
      <c r="B821" s="88">
        <v>34130000000</v>
      </c>
      <c r="C821" s="88">
        <v>-10.790778</v>
      </c>
      <c r="N821" s="88">
        <v>34130000000</v>
      </c>
      <c r="O821" s="88">
        <v>-11.406311000000001</v>
      </c>
    </row>
    <row r="822" spans="2:15" x14ac:dyDescent="0.25">
      <c r="B822" s="88">
        <v>34275000000</v>
      </c>
      <c r="C822" s="88">
        <v>-10.845556999999999</v>
      </c>
      <c r="N822" s="88">
        <v>34275000000</v>
      </c>
      <c r="O822" s="88">
        <v>-11.479119000000001</v>
      </c>
    </row>
    <row r="823" spans="2:15" x14ac:dyDescent="0.25">
      <c r="B823" s="88">
        <v>34420000000</v>
      </c>
      <c r="C823" s="88">
        <v>-10.991282</v>
      </c>
      <c r="N823" s="88">
        <v>34420000000</v>
      </c>
      <c r="O823" s="88">
        <v>-11.571325</v>
      </c>
    </row>
    <row r="824" spans="2:15" x14ac:dyDescent="0.25">
      <c r="B824" s="88">
        <v>34565000000</v>
      </c>
      <c r="C824" s="88">
        <v>-11.072151</v>
      </c>
      <c r="N824" s="88">
        <v>34565000000</v>
      </c>
      <c r="O824" s="88">
        <v>-11.597519</v>
      </c>
    </row>
    <row r="825" spans="2:15" x14ac:dyDescent="0.25">
      <c r="B825" s="88">
        <v>34710000000</v>
      </c>
      <c r="C825" s="88">
        <v>-11.015197000000001</v>
      </c>
      <c r="N825" s="88">
        <v>34710000000</v>
      </c>
      <c r="O825" s="88">
        <v>-11.620034</v>
      </c>
    </row>
    <row r="826" spans="2:15" x14ac:dyDescent="0.25">
      <c r="B826" s="88">
        <v>34855000000</v>
      </c>
      <c r="C826" s="88">
        <v>-11.142791000000001</v>
      </c>
      <c r="N826" s="88">
        <v>34855000000</v>
      </c>
      <c r="O826" s="88">
        <v>-11.649844999999999</v>
      </c>
    </row>
    <row r="827" spans="2:15" x14ac:dyDescent="0.25">
      <c r="B827" s="88">
        <v>35000000000</v>
      </c>
      <c r="C827" s="88">
        <v>-11.289550999999999</v>
      </c>
      <c r="N827" s="88">
        <v>35000000000</v>
      </c>
      <c r="O827" s="88">
        <v>-11.775922</v>
      </c>
    </row>
    <row r="828" spans="2:15" x14ac:dyDescent="0.25">
      <c r="B828" s="88" t="s">
        <v>21</v>
      </c>
      <c r="N828" s="88" t="s">
        <v>21</v>
      </c>
    </row>
    <row r="831" spans="2:15" x14ac:dyDescent="0.25">
      <c r="B831" s="88" t="s">
        <v>24</v>
      </c>
      <c r="N831" s="88" t="s">
        <v>24</v>
      </c>
    </row>
    <row r="832" spans="2:15" x14ac:dyDescent="0.25">
      <c r="B832" s="88" t="s">
        <v>19</v>
      </c>
      <c r="C832" s="88" t="s">
        <v>274</v>
      </c>
      <c r="N832" s="88" t="s">
        <v>19</v>
      </c>
      <c r="O832" s="88" t="s">
        <v>274</v>
      </c>
    </row>
    <row r="833" spans="2:15" x14ac:dyDescent="0.25">
      <c r="B833" s="88">
        <v>6000000000</v>
      </c>
      <c r="C833" s="88">
        <v>-31.721122999999999</v>
      </c>
      <c r="N833" s="88">
        <v>6000000000</v>
      </c>
      <c r="O833" s="88">
        <v>-23.281929000000002</v>
      </c>
    </row>
    <row r="834" spans="2:15" x14ac:dyDescent="0.25">
      <c r="B834" s="88">
        <v>6145000000</v>
      </c>
      <c r="C834" s="88">
        <v>-29.804355999999999</v>
      </c>
      <c r="N834" s="88">
        <v>6145000000</v>
      </c>
      <c r="O834" s="88">
        <v>-22.545342999999999</v>
      </c>
    </row>
    <row r="835" spans="2:15" x14ac:dyDescent="0.25">
      <c r="B835" s="88">
        <v>6290000000</v>
      </c>
      <c r="C835" s="88">
        <v>-24.599979000000001</v>
      </c>
      <c r="N835" s="88">
        <v>6290000000</v>
      </c>
      <c r="O835" s="88">
        <v>-21.133607999999999</v>
      </c>
    </row>
    <row r="836" spans="2:15" x14ac:dyDescent="0.25">
      <c r="B836" s="88">
        <v>6435000000</v>
      </c>
      <c r="C836" s="88">
        <v>-24.058969000000001</v>
      </c>
      <c r="N836" s="88">
        <v>6435000000</v>
      </c>
      <c r="O836" s="88">
        <v>-21.072199000000001</v>
      </c>
    </row>
    <row r="837" spans="2:15" x14ac:dyDescent="0.25">
      <c r="B837" s="88">
        <v>6580000000</v>
      </c>
      <c r="C837" s="88">
        <v>-20.564619</v>
      </c>
      <c r="N837" s="88">
        <v>6580000000</v>
      </c>
      <c r="O837" s="88">
        <v>-19.174928999999999</v>
      </c>
    </row>
    <row r="838" spans="2:15" x14ac:dyDescent="0.25">
      <c r="B838" s="88">
        <v>6725000000</v>
      </c>
      <c r="C838" s="88">
        <v>-17.569303999999999</v>
      </c>
      <c r="N838" s="88">
        <v>6725000000</v>
      </c>
      <c r="O838" s="88">
        <v>-18.387215000000001</v>
      </c>
    </row>
    <row r="839" spans="2:15" x14ac:dyDescent="0.25">
      <c r="B839" s="88">
        <v>6870000000</v>
      </c>
      <c r="C839" s="88">
        <v>-15.359488000000001</v>
      </c>
      <c r="N839" s="88">
        <v>6870000000</v>
      </c>
      <c r="O839" s="88">
        <v>-17.578959000000001</v>
      </c>
    </row>
    <row r="840" spans="2:15" x14ac:dyDescent="0.25">
      <c r="B840" s="88">
        <v>7015000000</v>
      </c>
      <c r="C840" s="88">
        <v>-12.89489</v>
      </c>
      <c r="N840" s="88">
        <v>7015000000</v>
      </c>
      <c r="O840" s="88">
        <v>-16.36816</v>
      </c>
    </row>
    <row r="841" spans="2:15" x14ac:dyDescent="0.25">
      <c r="B841" s="88">
        <v>7160000000</v>
      </c>
      <c r="C841" s="88">
        <v>-11.404643</v>
      </c>
      <c r="N841" s="88">
        <v>7160000000</v>
      </c>
      <c r="O841" s="88">
        <v>-14.863500999999999</v>
      </c>
    </row>
    <row r="842" spans="2:15" x14ac:dyDescent="0.25">
      <c r="B842" s="88">
        <v>7305000000</v>
      </c>
      <c r="C842" s="88">
        <v>-9.9764709000000007</v>
      </c>
      <c r="N842" s="88">
        <v>7305000000</v>
      </c>
      <c r="O842" s="88">
        <v>-13.854283000000001</v>
      </c>
    </row>
    <row r="843" spans="2:15" x14ac:dyDescent="0.25">
      <c r="B843" s="88">
        <v>7450000000</v>
      </c>
      <c r="C843" s="88">
        <v>-9.1279135</v>
      </c>
      <c r="N843" s="88">
        <v>7450000000</v>
      </c>
      <c r="O843" s="88">
        <v>-12.797834999999999</v>
      </c>
    </row>
    <row r="844" spans="2:15" x14ac:dyDescent="0.25">
      <c r="B844" s="88">
        <v>7595000000</v>
      </c>
      <c r="C844" s="88">
        <v>-8.2965260000000001</v>
      </c>
      <c r="N844" s="88">
        <v>7595000000</v>
      </c>
      <c r="O844" s="88">
        <v>-12.062377</v>
      </c>
    </row>
    <row r="845" spans="2:15" x14ac:dyDescent="0.25">
      <c r="B845" s="88">
        <v>7740000000</v>
      </c>
      <c r="C845" s="88">
        <v>-7.9684739000000002</v>
      </c>
      <c r="N845" s="88">
        <v>7740000000</v>
      </c>
      <c r="O845" s="88">
        <v>-11.191062000000001</v>
      </c>
    </row>
    <row r="846" spans="2:15" x14ac:dyDescent="0.25">
      <c r="B846" s="88">
        <v>7885000000</v>
      </c>
      <c r="C846" s="88">
        <v>-7.5502167</v>
      </c>
      <c r="N846" s="88">
        <v>7885000000</v>
      </c>
      <c r="O846" s="88">
        <v>-10.734640000000001</v>
      </c>
    </row>
    <row r="847" spans="2:15" x14ac:dyDescent="0.25">
      <c r="B847" s="88">
        <v>8030000000</v>
      </c>
      <c r="C847" s="88">
        <v>-7.3947181999999998</v>
      </c>
      <c r="N847" s="88">
        <v>8030000000</v>
      </c>
      <c r="O847" s="88">
        <v>-10.272424000000001</v>
      </c>
    </row>
    <row r="848" spans="2:15" x14ac:dyDescent="0.25">
      <c r="B848" s="88">
        <v>8175000000</v>
      </c>
      <c r="C848" s="88">
        <v>-7.2871408000000004</v>
      </c>
      <c r="N848" s="88">
        <v>8175000000</v>
      </c>
      <c r="O848" s="88">
        <v>-9.9609184000000006</v>
      </c>
    </row>
    <row r="849" spans="2:15" x14ac:dyDescent="0.25">
      <c r="B849" s="88">
        <v>8320000000</v>
      </c>
      <c r="C849" s="88">
        <v>-7.2821392999999999</v>
      </c>
      <c r="N849" s="88">
        <v>8320000000</v>
      </c>
      <c r="O849" s="88">
        <v>-9.6619595999999994</v>
      </c>
    </row>
    <row r="850" spans="2:15" x14ac:dyDescent="0.25">
      <c r="B850" s="88">
        <v>8465000000</v>
      </c>
      <c r="C850" s="88">
        <v>-7.2240643999999996</v>
      </c>
      <c r="N850" s="88">
        <v>8465000000</v>
      </c>
      <c r="O850" s="88">
        <v>-9.5512704999999993</v>
      </c>
    </row>
    <row r="851" spans="2:15" x14ac:dyDescent="0.25">
      <c r="B851" s="88">
        <v>8610000000</v>
      </c>
      <c r="C851" s="88">
        <v>-7.0643124999999998</v>
      </c>
      <c r="N851" s="88">
        <v>8610000000</v>
      </c>
      <c r="O851" s="88">
        <v>-9.2714853000000002</v>
      </c>
    </row>
    <row r="852" spans="2:15" x14ac:dyDescent="0.25">
      <c r="B852" s="88">
        <v>8755000000</v>
      </c>
      <c r="C852" s="88">
        <v>-7.1008057999999998</v>
      </c>
      <c r="N852" s="88">
        <v>8755000000</v>
      </c>
      <c r="O852" s="88">
        <v>-9.1880941000000007</v>
      </c>
    </row>
    <row r="853" spans="2:15" x14ac:dyDescent="0.25">
      <c r="B853" s="88">
        <v>8900000000</v>
      </c>
      <c r="C853" s="88">
        <v>-7.1569051999999997</v>
      </c>
      <c r="N853" s="88">
        <v>8900000000</v>
      </c>
      <c r="O853" s="88">
        <v>-9.1474618999999997</v>
      </c>
    </row>
    <row r="854" spans="2:15" x14ac:dyDescent="0.25">
      <c r="B854" s="88">
        <v>9045000000</v>
      </c>
      <c r="C854" s="88">
        <v>-7.1660804999999996</v>
      </c>
      <c r="N854" s="88">
        <v>9045000000</v>
      </c>
      <c r="O854" s="88">
        <v>-9.0916356999999994</v>
      </c>
    </row>
    <row r="855" spans="2:15" x14ac:dyDescent="0.25">
      <c r="B855" s="88">
        <v>9190000000</v>
      </c>
      <c r="C855" s="88">
        <v>-7.1833147999999998</v>
      </c>
      <c r="N855" s="88">
        <v>9190000000</v>
      </c>
      <c r="O855" s="88">
        <v>-9.0144272000000001</v>
      </c>
    </row>
    <row r="856" spans="2:15" x14ac:dyDescent="0.25">
      <c r="B856" s="88">
        <v>9335000000</v>
      </c>
      <c r="C856" s="88">
        <v>-7.2236114000000002</v>
      </c>
      <c r="N856" s="88">
        <v>9335000000</v>
      </c>
      <c r="O856" s="88">
        <v>-8.9836253999999993</v>
      </c>
    </row>
    <row r="857" spans="2:15" x14ac:dyDescent="0.25">
      <c r="B857" s="88">
        <v>9480000000</v>
      </c>
      <c r="C857" s="88">
        <v>-7.2515092000000001</v>
      </c>
      <c r="N857" s="88">
        <v>9480000000</v>
      </c>
      <c r="O857" s="88">
        <v>-9.0104217999999996</v>
      </c>
    </row>
    <row r="858" spans="2:15" x14ac:dyDescent="0.25">
      <c r="B858" s="88">
        <v>9625000000</v>
      </c>
      <c r="C858" s="88">
        <v>-7.3454294000000004</v>
      </c>
      <c r="N858" s="88">
        <v>9625000000</v>
      </c>
      <c r="O858" s="88">
        <v>-8.9721346000000004</v>
      </c>
    </row>
    <row r="859" spans="2:15" x14ac:dyDescent="0.25">
      <c r="B859" s="88">
        <v>9770000000</v>
      </c>
      <c r="C859" s="88">
        <v>-7.3259635000000003</v>
      </c>
      <c r="N859" s="88">
        <v>9770000000</v>
      </c>
      <c r="O859" s="88">
        <v>-9.0316553000000006</v>
      </c>
    </row>
    <row r="860" spans="2:15" x14ac:dyDescent="0.25">
      <c r="B860" s="88">
        <v>9915000000</v>
      </c>
      <c r="C860" s="88">
        <v>-7.3240594999999997</v>
      </c>
      <c r="N860" s="88">
        <v>9915000000</v>
      </c>
      <c r="O860" s="88">
        <v>-8.9494275999999999</v>
      </c>
    </row>
    <row r="861" spans="2:15" x14ac:dyDescent="0.25">
      <c r="B861" s="88">
        <v>10060000000</v>
      </c>
      <c r="C861" s="88">
        <v>-7.4131327000000002</v>
      </c>
      <c r="N861" s="88">
        <v>10060000000</v>
      </c>
      <c r="O861" s="88">
        <v>-8.9211711999999999</v>
      </c>
    </row>
    <row r="862" spans="2:15" x14ac:dyDescent="0.25">
      <c r="B862" s="88">
        <v>10205000000</v>
      </c>
      <c r="C862" s="88">
        <v>-7.4222726999999997</v>
      </c>
      <c r="N862" s="88">
        <v>10205000000</v>
      </c>
      <c r="O862" s="88">
        <v>-8.8945264999999996</v>
      </c>
    </row>
    <row r="863" spans="2:15" x14ac:dyDescent="0.25">
      <c r="B863" s="88">
        <v>10350000000</v>
      </c>
      <c r="C863" s="88">
        <v>-7.4858737</v>
      </c>
      <c r="N863" s="88">
        <v>10350000000</v>
      </c>
      <c r="O863" s="88">
        <v>-8.8081083000000007</v>
      </c>
    </row>
    <row r="864" spans="2:15" x14ac:dyDescent="0.25">
      <c r="B864" s="88">
        <v>10495000000</v>
      </c>
      <c r="C864" s="88">
        <v>-7.4991488000000004</v>
      </c>
      <c r="N864" s="88">
        <v>10495000000</v>
      </c>
      <c r="O864" s="88">
        <v>-8.8135499999999993</v>
      </c>
    </row>
    <row r="865" spans="2:15" x14ac:dyDescent="0.25">
      <c r="B865" s="88">
        <v>10640000000</v>
      </c>
      <c r="C865" s="88">
        <v>-7.5495701000000004</v>
      </c>
      <c r="N865" s="88">
        <v>10640000000</v>
      </c>
      <c r="O865" s="88">
        <v>-8.8068913999999996</v>
      </c>
    </row>
    <row r="866" spans="2:15" x14ac:dyDescent="0.25">
      <c r="B866" s="88">
        <v>10785000000</v>
      </c>
      <c r="C866" s="88">
        <v>-7.5374493999999999</v>
      </c>
      <c r="N866" s="88">
        <v>10785000000</v>
      </c>
      <c r="O866" s="88">
        <v>-8.7332286999999997</v>
      </c>
    </row>
    <row r="867" spans="2:15" x14ac:dyDescent="0.25">
      <c r="B867" s="88">
        <v>10930000000</v>
      </c>
      <c r="C867" s="88">
        <v>-7.6304211999999998</v>
      </c>
      <c r="N867" s="88">
        <v>10930000000</v>
      </c>
      <c r="O867" s="88">
        <v>-8.7391299999999994</v>
      </c>
    </row>
    <row r="868" spans="2:15" x14ac:dyDescent="0.25">
      <c r="B868" s="88">
        <v>11075000000</v>
      </c>
      <c r="C868" s="88">
        <v>-7.6225157000000001</v>
      </c>
      <c r="N868" s="88">
        <v>11075000000</v>
      </c>
      <c r="O868" s="88">
        <v>-8.7198305000000005</v>
      </c>
    </row>
    <row r="869" spans="2:15" x14ac:dyDescent="0.25">
      <c r="B869" s="88">
        <v>11220000000</v>
      </c>
      <c r="C869" s="88">
        <v>-7.6613955000000002</v>
      </c>
      <c r="N869" s="88">
        <v>11220000000</v>
      </c>
      <c r="O869" s="88">
        <v>-8.7154951000000001</v>
      </c>
    </row>
    <row r="870" spans="2:15" x14ac:dyDescent="0.25">
      <c r="B870" s="88">
        <v>11365000000</v>
      </c>
      <c r="C870" s="88">
        <v>-7.6602591999999996</v>
      </c>
      <c r="N870" s="88">
        <v>11365000000</v>
      </c>
      <c r="O870" s="88">
        <v>-8.6649208000000009</v>
      </c>
    </row>
    <row r="871" spans="2:15" x14ac:dyDescent="0.25">
      <c r="B871" s="88">
        <v>11510000000</v>
      </c>
      <c r="C871" s="88">
        <v>-7.6485281000000001</v>
      </c>
      <c r="N871" s="88">
        <v>11510000000</v>
      </c>
      <c r="O871" s="88">
        <v>-8.6413726999999998</v>
      </c>
    </row>
    <row r="872" spans="2:15" x14ac:dyDescent="0.25">
      <c r="B872" s="88">
        <v>11655000000</v>
      </c>
      <c r="C872" s="88">
        <v>-7.6098657000000003</v>
      </c>
      <c r="N872" s="88">
        <v>11655000000</v>
      </c>
      <c r="O872" s="88">
        <v>-8.5703001000000008</v>
      </c>
    </row>
    <row r="873" spans="2:15" x14ac:dyDescent="0.25">
      <c r="B873" s="88">
        <v>11800000000</v>
      </c>
      <c r="C873" s="88">
        <v>-7.6149559</v>
      </c>
      <c r="N873" s="88">
        <v>11800000000</v>
      </c>
      <c r="O873" s="88">
        <v>-8.5687674999999999</v>
      </c>
    </row>
    <row r="874" spans="2:15" x14ac:dyDescent="0.25">
      <c r="B874" s="88">
        <v>11945000000</v>
      </c>
      <c r="C874" s="88">
        <v>-7.5270618999999996</v>
      </c>
      <c r="N874" s="88">
        <v>11945000000</v>
      </c>
      <c r="O874" s="88">
        <v>-8.4909295999999994</v>
      </c>
    </row>
    <row r="875" spans="2:15" x14ac:dyDescent="0.25">
      <c r="B875" s="88">
        <v>12090000000</v>
      </c>
      <c r="C875" s="88">
        <v>-7.577528</v>
      </c>
      <c r="N875" s="88">
        <v>12090000000</v>
      </c>
      <c r="O875" s="88">
        <v>-8.5267447999999995</v>
      </c>
    </row>
    <row r="876" spans="2:15" x14ac:dyDescent="0.25">
      <c r="B876" s="88">
        <v>12235000000</v>
      </c>
      <c r="C876" s="88">
        <v>-7.4803499999999996</v>
      </c>
      <c r="N876" s="88">
        <v>12235000000</v>
      </c>
      <c r="O876" s="88">
        <v>-8.4112530000000003</v>
      </c>
    </row>
    <row r="877" spans="2:15" x14ac:dyDescent="0.25">
      <c r="B877" s="88">
        <v>12380000000</v>
      </c>
      <c r="C877" s="88">
        <v>-7.4757360999999998</v>
      </c>
      <c r="N877" s="88">
        <v>12380000000</v>
      </c>
      <c r="O877" s="88">
        <v>-8.4505538999999992</v>
      </c>
    </row>
    <row r="878" spans="2:15" x14ac:dyDescent="0.25">
      <c r="B878" s="88">
        <v>12525000000</v>
      </c>
      <c r="C878" s="88">
        <v>-7.4645232999999998</v>
      </c>
      <c r="N878" s="88">
        <v>12525000000</v>
      </c>
      <c r="O878" s="88">
        <v>-8.3695917000000009</v>
      </c>
    </row>
    <row r="879" spans="2:15" x14ac:dyDescent="0.25">
      <c r="B879" s="88">
        <v>12670000000</v>
      </c>
      <c r="C879" s="88">
        <v>-7.4839133999999996</v>
      </c>
      <c r="N879" s="88">
        <v>12670000000</v>
      </c>
      <c r="O879" s="88">
        <v>-8.3234776999999998</v>
      </c>
    </row>
    <row r="880" spans="2:15" x14ac:dyDescent="0.25">
      <c r="B880" s="88">
        <v>12815000000</v>
      </c>
      <c r="C880" s="88">
        <v>-7.4192261999999998</v>
      </c>
      <c r="N880" s="88">
        <v>12815000000</v>
      </c>
      <c r="O880" s="88">
        <v>-8.3872824000000001</v>
      </c>
    </row>
    <row r="881" spans="2:15" x14ac:dyDescent="0.25">
      <c r="B881" s="88">
        <v>12960000000</v>
      </c>
      <c r="C881" s="88">
        <v>-7.4487361999999999</v>
      </c>
      <c r="N881" s="88">
        <v>12960000000</v>
      </c>
      <c r="O881" s="88">
        <v>-8.3614263999999991</v>
      </c>
    </row>
    <row r="882" spans="2:15" x14ac:dyDescent="0.25">
      <c r="B882" s="88">
        <v>13105000000</v>
      </c>
      <c r="C882" s="88">
        <v>-7.4549751000000004</v>
      </c>
      <c r="N882" s="88">
        <v>13105000000</v>
      </c>
      <c r="O882" s="88">
        <v>-8.3635816999999992</v>
      </c>
    </row>
    <row r="883" spans="2:15" x14ac:dyDescent="0.25">
      <c r="B883" s="88">
        <v>13250000000</v>
      </c>
      <c r="C883" s="88">
        <v>-7.4571176000000001</v>
      </c>
      <c r="N883" s="88">
        <v>13250000000</v>
      </c>
      <c r="O883" s="88">
        <v>-8.4218521000000006</v>
      </c>
    </row>
    <row r="884" spans="2:15" x14ac:dyDescent="0.25">
      <c r="B884" s="88">
        <v>13395000000</v>
      </c>
      <c r="C884" s="88">
        <v>-7.4774199000000001</v>
      </c>
      <c r="N884" s="88">
        <v>13395000000</v>
      </c>
      <c r="O884" s="88">
        <v>-8.4396143000000006</v>
      </c>
    </row>
    <row r="885" spans="2:15" x14ac:dyDescent="0.25">
      <c r="B885" s="88">
        <v>13540000000</v>
      </c>
      <c r="C885" s="88">
        <v>-7.5348353000000001</v>
      </c>
      <c r="N885" s="88">
        <v>13540000000</v>
      </c>
      <c r="O885" s="88">
        <v>-8.5482043999999995</v>
      </c>
    </row>
    <row r="886" spans="2:15" x14ac:dyDescent="0.25">
      <c r="B886" s="88">
        <v>13685000000</v>
      </c>
      <c r="C886" s="88">
        <v>-7.6071648999999999</v>
      </c>
      <c r="N886" s="88">
        <v>13685000000</v>
      </c>
      <c r="O886" s="88">
        <v>-8.6372155999999993</v>
      </c>
    </row>
    <row r="887" spans="2:15" x14ac:dyDescent="0.25">
      <c r="B887" s="88">
        <v>13830000000</v>
      </c>
      <c r="C887" s="88">
        <v>-7.7884035000000003</v>
      </c>
      <c r="N887" s="88">
        <v>13830000000</v>
      </c>
      <c r="O887" s="88">
        <v>-8.7645035</v>
      </c>
    </row>
    <row r="888" spans="2:15" x14ac:dyDescent="0.25">
      <c r="B888" s="88">
        <v>13975000000</v>
      </c>
      <c r="C888" s="88">
        <v>-7.8973985000000004</v>
      </c>
      <c r="N888" s="88">
        <v>13975000000</v>
      </c>
      <c r="O888" s="88">
        <v>-8.9372767999999994</v>
      </c>
    </row>
    <row r="889" spans="2:15" x14ac:dyDescent="0.25">
      <c r="B889" s="88">
        <v>14120000000</v>
      </c>
      <c r="C889" s="88">
        <v>-8.0550441999999993</v>
      </c>
      <c r="N889" s="88">
        <v>14120000000</v>
      </c>
      <c r="O889" s="88">
        <v>-9.1935663000000005</v>
      </c>
    </row>
    <row r="890" spans="2:15" x14ac:dyDescent="0.25">
      <c r="B890" s="88">
        <v>14265000000</v>
      </c>
      <c r="C890" s="88">
        <v>-8.1233301000000004</v>
      </c>
      <c r="N890" s="88">
        <v>14265000000</v>
      </c>
      <c r="O890" s="88">
        <v>-9.3772944999999996</v>
      </c>
    </row>
    <row r="891" spans="2:15" x14ac:dyDescent="0.25">
      <c r="B891" s="88">
        <v>14410000000</v>
      </c>
      <c r="C891" s="88">
        <v>-8.3030586</v>
      </c>
      <c r="N891" s="88">
        <v>14410000000</v>
      </c>
      <c r="O891" s="88">
        <v>-9.5029087000000008</v>
      </c>
    </row>
    <row r="892" spans="2:15" x14ac:dyDescent="0.25">
      <c r="B892" s="88">
        <v>14555000000</v>
      </c>
      <c r="C892" s="88">
        <v>-8.2477626999999991</v>
      </c>
      <c r="N892" s="88">
        <v>14555000000</v>
      </c>
      <c r="O892" s="88">
        <v>-9.6707515999999991</v>
      </c>
    </row>
    <row r="893" spans="2:15" x14ac:dyDescent="0.25">
      <c r="B893" s="88">
        <v>14700000000</v>
      </c>
      <c r="C893" s="88">
        <v>-8.2287368999999995</v>
      </c>
      <c r="N893" s="88">
        <v>14700000000</v>
      </c>
      <c r="O893" s="88">
        <v>-9.7444018999999997</v>
      </c>
    </row>
    <row r="894" spans="2:15" x14ac:dyDescent="0.25">
      <c r="B894" s="88">
        <v>14845000000</v>
      </c>
      <c r="C894" s="88">
        <v>-8.2760315000000002</v>
      </c>
      <c r="N894" s="88">
        <v>14845000000</v>
      </c>
      <c r="O894" s="88">
        <v>-9.8156958000000003</v>
      </c>
    </row>
    <row r="895" spans="2:15" x14ac:dyDescent="0.25">
      <c r="B895" s="88">
        <v>14990000000</v>
      </c>
      <c r="C895" s="88">
        <v>-8.1619557999999994</v>
      </c>
      <c r="N895" s="88">
        <v>14990000000</v>
      </c>
      <c r="O895" s="88">
        <v>-9.8813086000000006</v>
      </c>
    </row>
    <row r="896" spans="2:15" x14ac:dyDescent="0.25">
      <c r="B896" s="88">
        <v>15135000000</v>
      </c>
      <c r="C896" s="88">
        <v>-8.2361383000000004</v>
      </c>
      <c r="N896" s="88">
        <v>15135000000</v>
      </c>
      <c r="O896" s="88">
        <v>-9.9462252000000007</v>
      </c>
    </row>
    <row r="897" spans="2:15" x14ac:dyDescent="0.25">
      <c r="B897" s="88">
        <v>15280000000</v>
      </c>
      <c r="C897" s="88">
        <v>-8.2334022999999998</v>
      </c>
      <c r="N897" s="88">
        <v>15280000000</v>
      </c>
      <c r="O897" s="88">
        <v>-9.9823503000000002</v>
      </c>
    </row>
    <row r="898" spans="2:15" x14ac:dyDescent="0.25">
      <c r="B898" s="88">
        <v>15425000000</v>
      </c>
      <c r="C898" s="88">
        <v>-7.9969634999999997</v>
      </c>
      <c r="N898" s="88">
        <v>15425000000</v>
      </c>
      <c r="O898" s="88">
        <v>-9.9940414000000004</v>
      </c>
    </row>
    <row r="899" spans="2:15" x14ac:dyDescent="0.25">
      <c r="B899" s="88">
        <v>15570000000</v>
      </c>
      <c r="C899" s="88">
        <v>-8.1728515999999996</v>
      </c>
      <c r="N899" s="88">
        <v>15570000000</v>
      </c>
      <c r="O899" s="88">
        <v>-10.063457</v>
      </c>
    </row>
    <row r="900" spans="2:15" x14ac:dyDescent="0.25">
      <c r="B900" s="88">
        <v>15715000000</v>
      </c>
      <c r="C900" s="88">
        <v>-8.0704011999999992</v>
      </c>
      <c r="N900" s="88">
        <v>15715000000</v>
      </c>
      <c r="O900" s="88">
        <v>-10.048368</v>
      </c>
    </row>
    <row r="901" spans="2:15" x14ac:dyDescent="0.25">
      <c r="B901" s="88">
        <v>15860000000</v>
      </c>
      <c r="C901" s="88">
        <v>-7.9572219999999998</v>
      </c>
      <c r="N901" s="88">
        <v>15860000000</v>
      </c>
      <c r="O901" s="88">
        <v>-10.133696</v>
      </c>
    </row>
    <row r="902" spans="2:15" x14ac:dyDescent="0.25">
      <c r="B902" s="88">
        <v>16005000000</v>
      </c>
      <c r="C902" s="88">
        <v>-8.0043591999999997</v>
      </c>
      <c r="N902" s="88">
        <v>16005000000</v>
      </c>
      <c r="O902" s="88">
        <v>-10.132711</v>
      </c>
    </row>
    <row r="903" spans="2:15" x14ac:dyDescent="0.25">
      <c r="B903" s="88">
        <v>16150000000</v>
      </c>
      <c r="C903" s="88">
        <v>-8.1540622999999997</v>
      </c>
      <c r="N903" s="88">
        <v>16150000000</v>
      </c>
      <c r="O903" s="88">
        <v>-10.118857999999999</v>
      </c>
    </row>
    <row r="904" spans="2:15" x14ac:dyDescent="0.25">
      <c r="B904" s="88">
        <v>16295000000</v>
      </c>
      <c r="C904" s="88">
        <v>-8.0847893000000006</v>
      </c>
      <c r="N904" s="88">
        <v>16295000000</v>
      </c>
      <c r="O904" s="88">
        <v>-10.062889</v>
      </c>
    </row>
    <row r="905" spans="2:15" x14ac:dyDescent="0.25">
      <c r="B905" s="88">
        <v>16440000000</v>
      </c>
      <c r="C905" s="88">
        <v>-8.0337057000000005</v>
      </c>
      <c r="N905" s="88">
        <v>16440000000</v>
      </c>
      <c r="O905" s="88">
        <v>-10.088838000000001</v>
      </c>
    </row>
    <row r="906" spans="2:15" x14ac:dyDescent="0.25">
      <c r="B906" s="88">
        <v>16585000000</v>
      </c>
      <c r="C906" s="88">
        <v>-8.1655072999999998</v>
      </c>
      <c r="N906" s="88">
        <v>16585000000</v>
      </c>
      <c r="O906" s="88">
        <v>-10.08671</v>
      </c>
    </row>
    <row r="907" spans="2:15" x14ac:dyDescent="0.25">
      <c r="B907" s="88">
        <v>16730000000</v>
      </c>
      <c r="C907" s="88">
        <v>-7.9337263</v>
      </c>
      <c r="N907" s="88">
        <v>16730000000</v>
      </c>
      <c r="O907" s="88">
        <v>-10.040635</v>
      </c>
    </row>
    <row r="908" spans="2:15" x14ac:dyDescent="0.25">
      <c r="B908" s="88">
        <v>16875000000</v>
      </c>
      <c r="C908" s="88">
        <v>-8.0457850000000004</v>
      </c>
      <c r="N908" s="88">
        <v>16875000000</v>
      </c>
      <c r="O908" s="88">
        <v>-10.028173000000001</v>
      </c>
    </row>
    <row r="909" spans="2:15" x14ac:dyDescent="0.25">
      <c r="B909" s="88">
        <v>17020000000</v>
      </c>
      <c r="C909" s="88">
        <v>-8.0591421000000008</v>
      </c>
      <c r="N909" s="88">
        <v>17020000000</v>
      </c>
      <c r="O909" s="88">
        <v>-10.0129</v>
      </c>
    </row>
    <row r="910" spans="2:15" x14ac:dyDescent="0.25">
      <c r="B910" s="88">
        <v>17165000000</v>
      </c>
      <c r="C910" s="88">
        <v>-7.8992901</v>
      </c>
      <c r="N910" s="88">
        <v>17165000000</v>
      </c>
      <c r="O910" s="88">
        <v>-9.9586305999999993</v>
      </c>
    </row>
    <row r="911" spans="2:15" x14ac:dyDescent="0.25">
      <c r="B911" s="88">
        <v>17310000000</v>
      </c>
      <c r="C911" s="88">
        <v>-8.0962151999999996</v>
      </c>
      <c r="N911" s="88">
        <v>17310000000</v>
      </c>
      <c r="O911" s="88">
        <v>-9.9741774000000003</v>
      </c>
    </row>
    <row r="912" spans="2:15" x14ac:dyDescent="0.25">
      <c r="B912" s="88">
        <v>17455000000</v>
      </c>
      <c r="C912" s="88">
        <v>-8.0819367999999994</v>
      </c>
      <c r="N912" s="88">
        <v>17455000000</v>
      </c>
      <c r="O912" s="88">
        <v>-9.8889531999999996</v>
      </c>
    </row>
    <row r="913" spans="2:15" x14ac:dyDescent="0.25">
      <c r="B913" s="88">
        <v>17600000000</v>
      </c>
      <c r="C913" s="88">
        <v>-7.9929427999999998</v>
      </c>
      <c r="N913" s="88">
        <v>17600000000</v>
      </c>
      <c r="O913" s="88">
        <v>-9.8667812000000001</v>
      </c>
    </row>
    <row r="914" spans="2:15" x14ac:dyDescent="0.25">
      <c r="B914" s="88">
        <v>17745000000</v>
      </c>
      <c r="C914" s="88">
        <v>-8.0705805000000002</v>
      </c>
      <c r="N914" s="88">
        <v>17745000000</v>
      </c>
      <c r="O914" s="88">
        <v>-9.8157043000000002</v>
      </c>
    </row>
    <row r="915" spans="2:15" x14ac:dyDescent="0.25">
      <c r="B915" s="88">
        <v>17890000000</v>
      </c>
      <c r="C915" s="88">
        <v>-8.1407576000000006</v>
      </c>
      <c r="N915" s="88">
        <v>17890000000</v>
      </c>
      <c r="O915" s="88">
        <v>-9.7754068000000007</v>
      </c>
    </row>
    <row r="916" spans="2:15" x14ac:dyDescent="0.25">
      <c r="B916" s="88">
        <v>18035000000</v>
      </c>
      <c r="C916" s="88">
        <v>-8.0987519999999993</v>
      </c>
      <c r="N916" s="88">
        <v>18035000000</v>
      </c>
      <c r="O916" s="88">
        <v>-9.7339915999999995</v>
      </c>
    </row>
    <row r="917" spans="2:15" x14ac:dyDescent="0.25">
      <c r="B917" s="88">
        <v>18180000000</v>
      </c>
      <c r="C917" s="88">
        <v>-8.2100524999999998</v>
      </c>
      <c r="N917" s="88">
        <v>18180000000</v>
      </c>
      <c r="O917" s="88">
        <v>-9.6443347999999993</v>
      </c>
    </row>
    <row r="918" spans="2:15" x14ac:dyDescent="0.25">
      <c r="B918" s="88">
        <v>18325000000</v>
      </c>
      <c r="C918" s="88">
        <v>-8.1748705000000008</v>
      </c>
      <c r="N918" s="88">
        <v>18325000000</v>
      </c>
      <c r="O918" s="88">
        <v>-9.6684780000000003</v>
      </c>
    </row>
    <row r="919" spans="2:15" x14ac:dyDescent="0.25">
      <c r="B919" s="88">
        <v>18470000000</v>
      </c>
      <c r="C919" s="88">
        <v>-8.2402190999999991</v>
      </c>
      <c r="N919" s="88">
        <v>18470000000</v>
      </c>
      <c r="O919" s="88">
        <v>-9.6048945999999997</v>
      </c>
    </row>
    <row r="920" spans="2:15" x14ac:dyDescent="0.25">
      <c r="B920" s="88">
        <v>18615000000</v>
      </c>
      <c r="C920" s="88">
        <v>-8.2543535000000006</v>
      </c>
      <c r="N920" s="88">
        <v>18615000000</v>
      </c>
      <c r="O920" s="88">
        <v>-9.5586328999999992</v>
      </c>
    </row>
    <row r="921" spans="2:15" x14ac:dyDescent="0.25">
      <c r="B921" s="88">
        <v>18760000000</v>
      </c>
      <c r="C921" s="88">
        <v>-8.2935867000000005</v>
      </c>
      <c r="N921" s="88">
        <v>18760000000</v>
      </c>
      <c r="O921" s="88">
        <v>-9.5354910000000004</v>
      </c>
    </row>
    <row r="922" spans="2:15" x14ac:dyDescent="0.25">
      <c r="B922" s="88">
        <v>18905000000</v>
      </c>
      <c r="C922" s="88">
        <v>-8.1884364999999999</v>
      </c>
      <c r="N922" s="88">
        <v>18905000000</v>
      </c>
      <c r="O922" s="88">
        <v>-9.4644803999999993</v>
      </c>
    </row>
    <row r="923" spans="2:15" x14ac:dyDescent="0.25">
      <c r="B923" s="88">
        <v>19050000000</v>
      </c>
      <c r="C923" s="88">
        <v>-8.2499695000000006</v>
      </c>
      <c r="N923" s="88">
        <v>19050000000</v>
      </c>
      <c r="O923" s="88">
        <v>-9.4311409000000008</v>
      </c>
    </row>
    <row r="924" spans="2:15" x14ac:dyDescent="0.25">
      <c r="B924" s="88">
        <v>19195000000</v>
      </c>
      <c r="C924" s="88">
        <v>-8.3127250999999998</v>
      </c>
      <c r="N924" s="88">
        <v>19195000000</v>
      </c>
      <c r="O924" s="88">
        <v>-9.3566675000000004</v>
      </c>
    </row>
    <row r="925" spans="2:15" x14ac:dyDescent="0.25">
      <c r="B925" s="88">
        <v>19340000000</v>
      </c>
      <c r="C925" s="88">
        <v>-8.2347307000000001</v>
      </c>
      <c r="N925" s="88">
        <v>19340000000</v>
      </c>
      <c r="O925" s="88">
        <v>-9.3574962999999993</v>
      </c>
    </row>
    <row r="926" spans="2:15" x14ac:dyDescent="0.25">
      <c r="B926" s="88">
        <v>19485000000</v>
      </c>
      <c r="C926" s="88">
        <v>-8.2746878000000006</v>
      </c>
      <c r="N926" s="88">
        <v>19485000000</v>
      </c>
      <c r="O926" s="88">
        <v>-9.3089180000000002</v>
      </c>
    </row>
    <row r="927" spans="2:15" x14ac:dyDescent="0.25">
      <c r="B927" s="88">
        <v>19630000000</v>
      </c>
      <c r="C927" s="88">
        <v>-8.1496028999999997</v>
      </c>
      <c r="N927" s="88">
        <v>19630000000</v>
      </c>
      <c r="O927" s="88">
        <v>-9.3155899000000009</v>
      </c>
    </row>
    <row r="928" spans="2:15" x14ac:dyDescent="0.25">
      <c r="B928" s="88">
        <v>19775000000</v>
      </c>
      <c r="C928" s="88">
        <v>-8.1040048999999996</v>
      </c>
      <c r="N928" s="88">
        <v>19775000000</v>
      </c>
      <c r="O928" s="88">
        <v>-9.2499789999999997</v>
      </c>
    </row>
    <row r="929" spans="2:15" x14ac:dyDescent="0.25">
      <c r="B929" s="88">
        <v>19920000000</v>
      </c>
      <c r="C929" s="88">
        <v>-8.2612132999999996</v>
      </c>
      <c r="N929" s="88">
        <v>19920000000</v>
      </c>
      <c r="O929" s="88">
        <v>-9.1590928999999992</v>
      </c>
    </row>
    <row r="930" spans="2:15" x14ac:dyDescent="0.25">
      <c r="B930" s="88">
        <v>20065000000</v>
      </c>
      <c r="C930" s="88">
        <v>-8.1512937999999995</v>
      </c>
      <c r="N930" s="88">
        <v>20065000000</v>
      </c>
      <c r="O930" s="88">
        <v>-9.2352723999999995</v>
      </c>
    </row>
    <row r="931" spans="2:15" x14ac:dyDescent="0.25">
      <c r="B931" s="88">
        <v>20210000000</v>
      </c>
      <c r="C931" s="88">
        <v>-8.2009057999999992</v>
      </c>
      <c r="N931" s="88">
        <v>20210000000</v>
      </c>
      <c r="O931" s="88">
        <v>-9.1671209000000005</v>
      </c>
    </row>
    <row r="932" spans="2:15" x14ac:dyDescent="0.25">
      <c r="B932" s="88">
        <v>20355000000</v>
      </c>
      <c r="C932" s="88">
        <v>-8.2163419999999991</v>
      </c>
      <c r="N932" s="88">
        <v>20355000000</v>
      </c>
      <c r="O932" s="88">
        <v>-9.1495829000000004</v>
      </c>
    </row>
    <row r="933" spans="2:15" x14ac:dyDescent="0.25">
      <c r="B933" s="88">
        <v>20500000000</v>
      </c>
      <c r="C933" s="88">
        <v>-8.2086457999999993</v>
      </c>
      <c r="N933" s="88">
        <v>20500000000</v>
      </c>
      <c r="O933" s="88">
        <v>-9.1888132000000002</v>
      </c>
    </row>
    <row r="934" spans="2:15" x14ac:dyDescent="0.25">
      <c r="B934" s="88">
        <v>20645000000</v>
      </c>
      <c r="C934" s="88">
        <v>-8.2729081999999998</v>
      </c>
      <c r="N934" s="88">
        <v>20645000000</v>
      </c>
      <c r="O934" s="88">
        <v>-9.2434195999999993</v>
      </c>
    </row>
    <row r="935" spans="2:15" x14ac:dyDescent="0.25">
      <c r="B935" s="88">
        <v>20790000000</v>
      </c>
      <c r="C935" s="88">
        <v>-8.2263698999999999</v>
      </c>
      <c r="N935" s="88">
        <v>20790000000</v>
      </c>
      <c r="O935" s="88">
        <v>-9.1606579000000004</v>
      </c>
    </row>
    <row r="936" spans="2:15" x14ac:dyDescent="0.25">
      <c r="B936" s="88">
        <v>20935000000</v>
      </c>
      <c r="C936" s="88">
        <v>-8.3683367000000004</v>
      </c>
      <c r="N936" s="88">
        <v>20935000000</v>
      </c>
      <c r="O936" s="88">
        <v>-9.1781263000000006</v>
      </c>
    </row>
    <row r="937" spans="2:15" x14ac:dyDescent="0.25">
      <c r="B937" s="88">
        <v>21080000000</v>
      </c>
      <c r="C937" s="88">
        <v>-8.3495788999999991</v>
      </c>
      <c r="N937" s="88">
        <v>21080000000</v>
      </c>
      <c r="O937" s="88">
        <v>-9.1791563000000007</v>
      </c>
    </row>
    <row r="938" spans="2:15" x14ac:dyDescent="0.25">
      <c r="B938" s="88">
        <v>21225000000</v>
      </c>
      <c r="C938" s="88">
        <v>-8.4653521000000005</v>
      </c>
      <c r="N938" s="88">
        <v>21225000000</v>
      </c>
      <c r="O938" s="88">
        <v>-9.2034464000000007</v>
      </c>
    </row>
    <row r="939" spans="2:15" x14ac:dyDescent="0.25">
      <c r="B939" s="88">
        <v>21370000000</v>
      </c>
      <c r="C939" s="88">
        <v>-8.2580299000000004</v>
      </c>
      <c r="N939" s="88">
        <v>21370000000</v>
      </c>
      <c r="O939" s="88">
        <v>-9.1774769000000003</v>
      </c>
    </row>
    <row r="940" spans="2:15" x14ac:dyDescent="0.25">
      <c r="B940" s="88">
        <v>21515000000</v>
      </c>
      <c r="C940" s="88">
        <v>-8.2303113999999997</v>
      </c>
      <c r="N940" s="88">
        <v>21515000000</v>
      </c>
      <c r="O940" s="88">
        <v>-9.1711054000000001</v>
      </c>
    </row>
    <row r="941" spans="2:15" x14ac:dyDescent="0.25">
      <c r="B941" s="88">
        <v>21660000000</v>
      </c>
      <c r="C941" s="88">
        <v>-8.3453225999999994</v>
      </c>
      <c r="N941" s="88">
        <v>21660000000</v>
      </c>
      <c r="O941" s="88">
        <v>-9.1608257000000002</v>
      </c>
    </row>
    <row r="942" spans="2:15" x14ac:dyDescent="0.25">
      <c r="B942" s="88">
        <v>21805000000</v>
      </c>
      <c r="C942" s="88">
        <v>-8.3006200999999997</v>
      </c>
      <c r="N942" s="88">
        <v>21805000000</v>
      </c>
      <c r="O942" s="88">
        <v>-9.1703738999999995</v>
      </c>
    </row>
    <row r="943" spans="2:15" x14ac:dyDescent="0.25">
      <c r="B943" s="88">
        <v>21950000000</v>
      </c>
      <c r="C943" s="88">
        <v>-8.3279361999999999</v>
      </c>
      <c r="N943" s="88">
        <v>21950000000</v>
      </c>
      <c r="O943" s="88">
        <v>-9.1744719000000003</v>
      </c>
    </row>
    <row r="944" spans="2:15" x14ac:dyDescent="0.25">
      <c r="B944" s="88">
        <v>22095000000</v>
      </c>
      <c r="C944" s="88">
        <v>-8.4547547999999999</v>
      </c>
      <c r="N944" s="88">
        <v>22095000000</v>
      </c>
      <c r="O944" s="88">
        <v>-9.3470897999999991</v>
      </c>
    </row>
    <row r="945" spans="2:15" x14ac:dyDescent="0.25">
      <c r="B945" s="88">
        <v>22240000000</v>
      </c>
      <c r="C945" s="88">
        <v>-8.5376863000000007</v>
      </c>
      <c r="N945" s="88">
        <v>22240000000</v>
      </c>
      <c r="O945" s="88">
        <v>-9.5973597000000002</v>
      </c>
    </row>
    <row r="946" spans="2:15" x14ac:dyDescent="0.25">
      <c r="B946" s="88">
        <v>22385000000</v>
      </c>
      <c r="C946" s="88">
        <v>-8.7672062000000004</v>
      </c>
      <c r="N946" s="88">
        <v>22385000000</v>
      </c>
      <c r="O946" s="88">
        <v>-9.6560430999999998</v>
      </c>
    </row>
    <row r="947" spans="2:15" x14ac:dyDescent="0.25">
      <c r="B947" s="88">
        <v>22530000000</v>
      </c>
      <c r="C947" s="88">
        <v>-8.9028911999999991</v>
      </c>
      <c r="N947" s="88">
        <v>22530000000</v>
      </c>
      <c r="O947" s="88">
        <v>-9.7008714999999999</v>
      </c>
    </row>
    <row r="948" spans="2:15" x14ac:dyDescent="0.25">
      <c r="B948" s="88">
        <v>22675000000</v>
      </c>
      <c r="C948" s="88">
        <v>-8.8508738999999998</v>
      </c>
      <c r="N948" s="88">
        <v>22675000000</v>
      </c>
      <c r="O948" s="88">
        <v>-9.8373355999999994</v>
      </c>
    </row>
    <row r="949" spans="2:15" x14ac:dyDescent="0.25">
      <c r="B949" s="88">
        <v>22820000000</v>
      </c>
      <c r="C949" s="88">
        <v>-9.0285702000000008</v>
      </c>
      <c r="N949" s="88">
        <v>22820000000</v>
      </c>
      <c r="O949" s="88">
        <v>-9.7307749000000001</v>
      </c>
    </row>
    <row r="950" spans="2:15" x14ac:dyDescent="0.25">
      <c r="B950" s="88">
        <v>22965000000</v>
      </c>
      <c r="C950" s="88">
        <v>-9.0909680999999996</v>
      </c>
      <c r="N950" s="88">
        <v>22965000000</v>
      </c>
      <c r="O950" s="88">
        <v>-9.6830701999999995</v>
      </c>
    </row>
    <row r="951" spans="2:15" x14ac:dyDescent="0.25">
      <c r="B951" s="88">
        <v>23110000000</v>
      </c>
      <c r="C951" s="88">
        <v>-8.9467630000000007</v>
      </c>
      <c r="N951" s="88">
        <v>23110000000</v>
      </c>
      <c r="O951" s="88">
        <v>-9.7188931000000007</v>
      </c>
    </row>
    <row r="952" spans="2:15" x14ac:dyDescent="0.25">
      <c r="B952" s="88">
        <v>23255000000</v>
      </c>
      <c r="C952" s="88">
        <v>-9.0051459999999999</v>
      </c>
      <c r="N952" s="88">
        <v>23255000000</v>
      </c>
      <c r="O952" s="88">
        <v>-9.5881738999999993</v>
      </c>
    </row>
    <row r="953" spans="2:15" x14ac:dyDescent="0.25">
      <c r="B953" s="88">
        <v>23400000000</v>
      </c>
      <c r="C953" s="88">
        <v>-8.8458013999999991</v>
      </c>
      <c r="N953" s="88">
        <v>23400000000</v>
      </c>
      <c r="O953" s="88">
        <v>-9.5949363999999999</v>
      </c>
    </row>
    <row r="954" spans="2:15" x14ac:dyDescent="0.25">
      <c r="B954" s="88">
        <v>23545000000</v>
      </c>
      <c r="C954" s="88">
        <v>-8.8680743999999994</v>
      </c>
      <c r="N954" s="88">
        <v>23545000000</v>
      </c>
      <c r="O954" s="88">
        <v>-9.4886341000000005</v>
      </c>
    </row>
    <row r="955" spans="2:15" x14ac:dyDescent="0.25">
      <c r="B955" s="88">
        <v>23690000000</v>
      </c>
      <c r="C955" s="88">
        <v>-8.8356437999999997</v>
      </c>
      <c r="N955" s="88">
        <v>23690000000</v>
      </c>
      <c r="O955" s="88">
        <v>-9.4839973000000004</v>
      </c>
    </row>
    <row r="956" spans="2:15" x14ac:dyDescent="0.25">
      <c r="B956" s="88">
        <v>23835000000</v>
      </c>
      <c r="C956" s="88">
        <v>-8.7765436000000001</v>
      </c>
      <c r="N956" s="88">
        <v>23835000000</v>
      </c>
      <c r="O956" s="88">
        <v>-9.3804932000000001</v>
      </c>
    </row>
    <row r="957" spans="2:15" x14ac:dyDescent="0.25">
      <c r="B957" s="88">
        <v>23980000000</v>
      </c>
      <c r="C957" s="88">
        <v>-8.6967554000000007</v>
      </c>
      <c r="N957" s="88">
        <v>23980000000</v>
      </c>
      <c r="O957" s="88">
        <v>-9.3674593000000002</v>
      </c>
    </row>
    <row r="958" spans="2:15" x14ac:dyDescent="0.25">
      <c r="B958" s="88">
        <v>24125000000</v>
      </c>
      <c r="C958" s="88">
        <v>-8.7245083000000001</v>
      </c>
      <c r="N958" s="88">
        <v>24125000000</v>
      </c>
      <c r="O958" s="88">
        <v>-9.2991218999999994</v>
      </c>
    </row>
    <row r="959" spans="2:15" x14ac:dyDescent="0.25">
      <c r="B959" s="88">
        <v>24270000000</v>
      </c>
      <c r="C959" s="88">
        <v>-8.8051747999999996</v>
      </c>
      <c r="N959" s="88">
        <v>24270000000</v>
      </c>
      <c r="O959" s="88">
        <v>-9.2814321999999994</v>
      </c>
    </row>
    <row r="960" spans="2:15" x14ac:dyDescent="0.25">
      <c r="B960" s="88">
        <v>24415000000</v>
      </c>
      <c r="C960" s="88">
        <v>-8.7399044000000004</v>
      </c>
      <c r="N960" s="88">
        <v>24415000000</v>
      </c>
      <c r="O960" s="88">
        <v>-9.2740182999999998</v>
      </c>
    </row>
    <row r="961" spans="2:15" x14ac:dyDescent="0.25">
      <c r="B961" s="88">
        <v>24560000000</v>
      </c>
      <c r="C961" s="88">
        <v>-8.7903012999999994</v>
      </c>
      <c r="N961" s="88">
        <v>24560000000</v>
      </c>
      <c r="O961" s="88">
        <v>-9.2760010000000008</v>
      </c>
    </row>
    <row r="962" spans="2:15" x14ac:dyDescent="0.25">
      <c r="B962" s="88">
        <v>24705000000</v>
      </c>
      <c r="C962" s="88">
        <v>-8.8053588999999999</v>
      </c>
      <c r="N962" s="88">
        <v>24705000000</v>
      </c>
      <c r="O962" s="88">
        <v>-9.3414192000000007</v>
      </c>
    </row>
    <row r="963" spans="2:15" x14ac:dyDescent="0.25">
      <c r="B963" s="88">
        <v>24850000000</v>
      </c>
      <c r="C963" s="88">
        <v>-8.8068266000000008</v>
      </c>
      <c r="N963" s="88">
        <v>24850000000</v>
      </c>
      <c r="O963" s="88">
        <v>-9.3243197999999996</v>
      </c>
    </row>
    <row r="964" spans="2:15" x14ac:dyDescent="0.25">
      <c r="B964" s="88">
        <v>24995000000</v>
      </c>
      <c r="C964" s="88">
        <v>-8.8970537000000007</v>
      </c>
      <c r="N964" s="88">
        <v>24995000000</v>
      </c>
      <c r="O964" s="88">
        <v>-9.3255634000000001</v>
      </c>
    </row>
    <row r="965" spans="2:15" x14ac:dyDescent="0.25">
      <c r="B965" s="88">
        <v>25140000000</v>
      </c>
      <c r="C965" s="88">
        <v>-8.8604459999999996</v>
      </c>
      <c r="N965" s="88">
        <v>25140000000</v>
      </c>
      <c r="O965" s="88">
        <v>-9.3944873999999992</v>
      </c>
    </row>
    <row r="966" spans="2:15" x14ac:dyDescent="0.25">
      <c r="B966" s="88">
        <v>25285000000</v>
      </c>
      <c r="C966" s="88">
        <v>-8.8381758000000001</v>
      </c>
      <c r="N966" s="88">
        <v>25285000000</v>
      </c>
      <c r="O966" s="88">
        <v>-9.4065399000000003</v>
      </c>
    </row>
    <row r="967" spans="2:15" x14ac:dyDescent="0.25">
      <c r="B967" s="88">
        <v>25430000000</v>
      </c>
      <c r="C967" s="88">
        <v>-9.0370378000000002</v>
      </c>
      <c r="N967" s="88">
        <v>25430000000</v>
      </c>
      <c r="O967" s="88">
        <v>-9.4043349999999997</v>
      </c>
    </row>
    <row r="968" spans="2:15" x14ac:dyDescent="0.25">
      <c r="B968" s="88">
        <v>25575000000</v>
      </c>
      <c r="C968" s="88">
        <v>-9.0500726999999994</v>
      </c>
      <c r="N968" s="88">
        <v>25575000000</v>
      </c>
      <c r="O968" s="88">
        <v>-9.5341910999999993</v>
      </c>
    </row>
    <row r="969" spans="2:15" x14ac:dyDescent="0.25">
      <c r="B969" s="88">
        <v>25720000000</v>
      </c>
      <c r="C969" s="88">
        <v>-9.0928783000000006</v>
      </c>
      <c r="N969" s="88">
        <v>25720000000</v>
      </c>
      <c r="O969" s="88">
        <v>-9.5929383999999995</v>
      </c>
    </row>
    <row r="970" spans="2:15" x14ac:dyDescent="0.25">
      <c r="B970" s="88">
        <v>25865000000</v>
      </c>
      <c r="C970" s="88">
        <v>-9.1575594000000002</v>
      </c>
      <c r="N970" s="88">
        <v>25865000000</v>
      </c>
      <c r="O970" s="88">
        <v>-9.6333503999999994</v>
      </c>
    </row>
    <row r="971" spans="2:15" x14ac:dyDescent="0.25">
      <c r="B971" s="88">
        <v>26010000000</v>
      </c>
      <c r="C971" s="88">
        <v>-9.2330751000000006</v>
      </c>
      <c r="N971" s="88">
        <v>26010000000</v>
      </c>
      <c r="O971" s="88">
        <v>-9.7744607999999999</v>
      </c>
    </row>
    <row r="972" spans="2:15" x14ac:dyDescent="0.25">
      <c r="B972" s="88">
        <v>26155000000</v>
      </c>
      <c r="C972" s="88">
        <v>-9.2420483000000004</v>
      </c>
      <c r="N972" s="88">
        <v>26155000000</v>
      </c>
      <c r="O972" s="88">
        <v>-9.7469654000000006</v>
      </c>
    </row>
    <row r="973" spans="2:15" x14ac:dyDescent="0.25">
      <c r="B973" s="88">
        <v>26300000000</v>
      </c>
      <c r="C973" s="88">
        <v>-9.2466773999999994</v>
      </c>
      <c r="N973" s="88">
        <v>26300000000</v>
      </c>
      <c r="O973" s="88">
        <v>-9.7649450000000009</v>
      </c>
    </row>
    <row r="974" spans="2:15" x14ac:dyDescent="0.25">
      <c r="B974" s="88">
        <v>26445000000</v>
      </c>
      <c r="C974" s="88">
        <v>-9.3650178999999998</v>
      </c>
      <c r="N974" s="88">
        <v>26445000000</v>
      </c>
      <c r="O974" s="88">
        <v>-9.7639064999999992</v>
      </c>
    </row>
    <row r="975" spans="2:15" x14ac:dyDescent="0.25">
      <c r="B975" s="88">
        <v>26590000000</v>
      </c>
      <c r="C975" s="88">
        <v>-9.4500665999999995</v>
      </c>
      <c r="N975" s="88">
        <v>26590000000</v>
      </c>
      <c r="O975" s="88">
        <v>-9.8887730000000005</v>
      </c>
    </row>
    <row r="976" spans="2:15" x14ac:dyDescent="0.25">
      <c r="B976" s="88">
        <v>26735000000</v>
      </c>
      <c r="C976" s="88">
        <v>-9.4330739999999995</v>
      </c>
      <c r="N976" s="88">
        <v>26735000000</v>
      </c>
      <c r="O976" s="88">
        <v>-9.8166484999999994</v>
      </c>
    </row>
    <row r="977" spans="2:15" x14ac:dyDescent="0.25">
      <c r="B977" s="88">
        <v>26880000000</v>
      </c>
      <c r="C977" s="88">
        <v>-9.4544753999999998</v>
      </c>
      <c r="N977" s="88">
        <v>26880000000</v>
      </c>
      <c r="O977" s="88">
        <v>-9.9219942000000003</v>
      </c>
    </row>
    <row r="978" spans="2:15" x14ac:dyDescent="0.25">
      <c r="B978" s="88">
        <v>27025000000</v>
      </c>
      <c r="C978" s="88">
        <v>-9.4279422999999998</v>
      </c>
      <c r="N978" s="88">
        <v>27025000000</v>
      </c>
      <c r="O978" s="88">
        <v>-9.8677893000000001</v>
      </c>
    </row>
    <row r="979" spans="2:15" x14ac:dyDescent="0.25">
      <c r="B979" s="88">
        <v>27170000000</v>
      </c>
      <c r="C979" s="88">
        <v>-9.4396266999999998</v>
      </c>
      <c r="N979" s="88">
        <v>27170000000</v>
      </c>
      <c r="O979" s="88">
        <v>-9.8972034000000004</v>
      </c>
    </row>
    <row r="980" spans="2:15" x14ac:dyDescent="0.25">
      <c r="B980" s="88">
        <v>27315000000</v>
      </c>
      <c r="C980" s="88">
        <v>-9.4730405999999991</v>
      </c>
      <c r="N980" s="88">
        <v>27315000000</v>
      </c>
      <c r="O980" s="88">
        <v>-9.9399548000000006</v>
      </c>
    </row>
    <row r="981" spans="2:15" x14ac:dyDescent="0.25">
      <c r="B981" s="88">
        <v>27460000000</v>
      </c>
      <c r="C981" s="88">
        <v>-9.4558505999999998</v>
      </c>
      <c r="N981" s="88">
        <v>27460000000</v>
      </c>
      <c r="O981" s="88">
        <v>-9.8520421999999996</v>
      </c>
    </row>
    <row r="982" spans="2:15" x14ac:dyDescent="0.25">
      <c r="B982" s="88">
        <v>27605000000</v>
      </c>
      <c r="C982" s="88">
        <v>-9.4403810999999997</v>
      </c>
      <c r="N982" s="88">
        <v>27605000000</v>
      </c>
      <c r="O982" s="88">
        <v>-9.8107346999999994</v>
      </c>
    </row>
    <row r="983" spans="2:15" x14ac:dyDescent="0.25">
      <c r="B983" s="88">
        <v>27750000000</v>
      </c>
      <c r="C983" s="88">
        <v>-9.4811335000000003</v>
      </c>
      <c r="N983" s="88">
        <v>27750000000</v>
      </c>
      <c r="O983" s="88">
        <v>-9.8983840999999995</v>
      </c>
    </row>
    <row r="984" spans="2:15" x14ac:dyDescent="0.25">
      <c r="B984" s="88">
        <v>27895000000</v>
      </c>
      <c r="C984" s="88">
        <v>-9.4123181999999996</v>
      </c>
      <c r="N984" s="88">
        <v>27895000000</v>
      </c>
      <c r="O984" s="88">
        <v>-9.8052434999999996</v>
      </c>
    </row>
    <row r="985" spans="2:15" x14ac:dyDescent="0.25">
      <c r="B985" s="88">
        <v>28040000000</v>
      </c>
      <c r="C985" s="88">
        <v>-9.3582973000000003</v>
      </c>
      <c r="N985" s="88">
        <v>28040000000</v>
      </c>
      <c r="O985" s="88">
        <v>-9.7754221000000001</v>
      </c>
    </row>
    <row r="986" spans="2:15" x14ac:dyDescent="0.25">
      <c r="B986" s="88">
        <v>28185000000</v>
      </c>
      <c r="C986" s="88">
        <v>-9.3372316000000009</v>
      </c>
      <c r="N986" s="88">
        <v>28185000000</v>
      </c>
      <c r="O986" s="88">
        <v>-9.8012209000000006</v>
      </c>
    </row>
    <row r="987" spans="2:15" x14ac:dyDescent="0.25">
      <c r="B987" s="88">
        <v>28330000000</v>
      </c>
      <c r="C987" s="88">
        <v>-9.3379002</v>
      </c>
      <c r="N987" s="88">
        <v>28330000000</v>
      </c>
      <c r="O987" s="88">
        <v>-9.6678505000000001</v>
      </c>
    </row>
    <row r="988" spans="2:15" x14ac:dyDescent="0.25">
      <c r="B988" s="88">
        <v>28475000000</v>
      </c>
      <c r="C988" s="88">
        <v>-9.2781362999999999</v>
      </c>
      <c r="N988" s="88">
        <v>28475000000</v>
      </c>
      <c r="O988" s="88">
        <v>-9.6937428000000008</v>
      </c>
    </row>
    <row r="989" spans="2:15" x14ac:dyDescent="0.25">
      <c r="B989" s="88">
        <v>28620000000</v>
      </c>
      <c r="C989" s="88">
        <v>-9.2190971000000008</v>
      </c>
      <c r="N989" s="88">
        <v>28620000000</v>
      </c>
      <c r="O989" s="88">
        <v>-9.6297978999999998</v>
      </c>
    </row>
    <row r="990" spans="2:15" x14ac:dyDescent="0.25">
      <c r="B990" s="88">
        <v>28765000000</v>
      </c>
      <c r="C990" s="88">
        <v>-9.2693709999999996</v>
      </c>
      <c r="N990" s="88">
        <v>28765000000</v>
      </c>
      <c r="O990" s="88">
        <v>-9.6134938999999999</v>
      </c>
    </row>
    <row r="991" spans="2:15" x14ac:dyDescent="0.25">
      <c r="B991" s="88">
        <v>28910000000</v>
      </c>
      <c r="C991" s="88">
        <v>-9.2342768</v>
      </c>
      <c r="N991" s="88">
        <v>28910000000</v>
      </c>
      <c r="O991" s="88">
        <v>-9.5719442000000008</v>
      </c>
    </row>
    <row r="992" spans="2:15" x14ac:dyDescent="0.25">
      <c r="B992" s="88">
        <v>29055000000</v>
      </c>
      <c r="C992" s="88">
        <v>-9.2601080000000007</v>
      </c>
      <c r="N992" s="88">
        <v>29055000000</v>
      </c>
      <c r="O992" s="88">
        <v>-9.5533637999999996</v>
      </c>
    </row>
    <row r="993" spans="2:15" x14ac:dyDescent="0.25">
      <c r="B993" s="88">
        <v>29200000000</v>
      </c>
      <c r="C993" s="88">
        <v>-9.2236071000000006</v>
      </c>
      <c r="N993" s="88">
        <v>29200000000</v>
      </c>
      <c r="O993" s="88">
        <v>-9.5988979000000008</v>
      </c>
    </row>
    <row r="994" spans="2:15" x14ac:dyDescent="0.25">
      <c r="B994" s="88">
        <v>29345000000</v>
      </c>
      <c r="C994" s="88">
        <v>-9.2576064999999996</v>
      </c>
      <c r="N994" s="88">
        <v>29345000000</v>
      </c>
      <c r="O994" s="88">
        <v>-9.4839763999999995</v>
      </c>
    </row>
    <row r="995" spans="2:15" x14ac:dyDescent="0.25">
      <c r="B995" s="88">
        <v>29490000000</v>
      </c>
      <c r="C995" s="88">
        <v>-9.2470894000000001</v>
      </c>
      <c r="N995" s="88">
        <v>29490000000</v>
      </c>
      <c r="O995" s="88">
        <v>-9.6000166</v>
      </c>
    </row>
    <row r="996" spans="2:15" x14ac:dyDescent="0.25">
      <c r="B996" s="88">
        <v>29635000000</v>
      </c>
      <c r="C996" s="88">
        <v>-9.3243607999999991</v>
      </c>
      <c r="N996" s="88">
        <v>29635000000</v>
      </c>
      <c r="O996" s="88">
        <v>-9.5431107999999991</v>
      </c>
    </row>
    <row r="997" spans="2:15" x14ac:dyDescent="0.25">
      <c r="B997" s="88">
        <v>29780000000</v>
      </c>
      <c r="C997" s="88">
        <v>-9.2668590999999996</v>
      </c>
      <c r="N997" s="88">
        <v>29780000000</v>
      </c>
      <c r="O997" s="88">
        <v>-9.5385828000000004</v>
      </c>
    </row>
    <row r="998" spans="2:15" x14ac:dyDescent="0.25">
      <c r="B998" s="88">
        <v>29925000000</v>
      </c>
      <c r="C998" s="88">
        <v>-9.2142715000000006</v>
      </c>
      <c r="N998" s="88">
        <v>29925000000</v>
      </c>
      <c r="O998" s="88">
        <v>-9.5785312999999999</v>
      </c>
    </row>
    <row r="999" spans="2:15" x14ac:dyDescent="0.25">
      <c r="B999" s="88">
        <v>30070000000</v>
      </c>
      <c r="C999" s="88">
        <v>-9.2983913000000005</v>
      </c>
      <c r="N999" s="88">
        <v>30070000000</v>
      </c>
      <c r="O999" s="88">
        <v>-9.5161695000000002</v>
      </c>
    </row>
    <row r="1000" spans="2:15" x14ac:dyDescent="0.25">
      <c r="B1000" s="88">
        <v>30215000000</v>
      </c>
      <c r="C1000" s="88">
        <v>-9.3075513999999995</v>
      </c>
      <c r="N1000" s="88">
        <v>30215000000</v>
      </c>
      <c r="O1000" s="88">
        <v>-9.5333308999999993</v>
      </c>
    </row>
    <row r="1001" spans="2:15" x14ac:dyDescent="0.25">
      <c r="B1001" s="88">
        <v>30360000000</v>
      </c>
      <c r="C1001" s="88">
        <v>-9.3047561999999999</v>
      </c>
      <c r="N1001" s="88">
        <v>30360000000</v>
      </c>
      <c r="O1001" s="88">
        <v>-9.5941419999999997</v>
      </c>
    </row>
    <row r="1002" spans="2:15" x14ac:dyDescent="0.25">
      <c r="B1002" s="88">
        <v>30505000000</v>
      </c>
      <c r="C1002" s="88">
        <v>-9.3117312999999999</v>
      </c>
      <c r="N1002" s="88">
        <v>30505000000</v>
      </c>
      <c r="O1002" s="88">
        <v>-9.5563067999999998</v>
      </c>
    </row>
    <row r="1003" spans="2:15" x14ac:dyDescent="0.25">
      <c r="B1003" s="88">
        <v>30650000000</v>
      </c>
      <c r="C1003" s="88">
        <v>-9.3800811999999993</v>
      </c>
      <c r="N1003" s="88">
        <v>30650000000</v>
      </c>
      <c r="O1003" s="88">
        <v>-9.6224804000000006</v>
      </c>
    </row>
    <row r="1004" spans="2:15" x14ac:dyDescent="0.25">
      <c r="B1004" s="88">
        <v>30795000000</v>
      </c>
      <c r="C1004" s="88">
        <v>-9.4257869999999997</v>
      </c>
      <c r="N1004" s="88">
        <v>30795000000</v>
      </c>
      <c r="O1004" s="88">
        <v>-9.6918669000000008</v>
      </c>
    </row>
    <row r="1005" spans="2:15" x14ac:dyDescent="0.25">
      <c r="B1005" s="88">
        <v>30940000000</v>
      </c>
      <c r="C1005" s="88">
        <v>-9.3842125000000003</v>
      </c>
      <c r="N1005" s="88">
        <v>30940000000</v>
      </c>
      <c r="O1005" s="88">
        <v>-9.6718463999999997</v>
      </c>
    </row>
    <row r="1006" spans="2:15" x14ac:dyDescent="0.25">
      <c r="B1006" s="88">
        <v>31085000000</v>
      </c>
      <c r="C1006" s="88">
        <v>-9.4302788</v>
      </c>
      <c r="N1006" s="88">
        <v>31085000000</v>
      </c>
      <c r="O1006" s="88">
        <v>-9.7340669999999996</v>
      </c>
    </row>
    <row r="1007" spans="2:15" x14ac:dyDescent="0.25">
      <c r="B1007" s="88">
        <v>31230000000</v>
      </c>
      <c r="C1007" s="88">
        <v>-9.5076350999999999</v>
      </c>
      <c r="N1007" s="88">
        <v>31230000000</v>
      </c>
      <c r="O1007" s="88">
        <v>-9.8232975000000007</v>
      </c>
    </row>
    <row r="1008" spans="2:15" x14ac:dyDescent="0.25">
      <c r="B1008" s="88">
        <v>31375000000</v>
      </c>
      <c r="C1008" s="88">
        <v>-9.5350704000000004</v>
      </c>
      <c r="N1008" s="88">
        <v>31375000000</v>
      </c>
      <c r="O1008" s="88">
        <v>-9.9264679000000005</v>
      </c>
    </row>
    <row r="1009" spans="2:15" x14ac:dyDescent="0.25">
      <c r="B1009" s="88">
        <v>31520000000</v>
      </c>
      <c r="C1009" s="88">
        <v>-9.6197280999999997</v>
      </c>
      <c r="N1009" s="88">
        <v>31520000000</v>
      </c>
      <c r="O1009" s="88">
        <v>-9.9747257000000005</v>
      </c>
    </row>
    <row r="1010" spans="2:15" x14ac:dyDescent="0.25">
      <c r="B1010" s="88">
        <v>31665000000</v>
      </c>
      <c r="C1010" s="88">
        <v>-9.6816568000000007</v>
      </c>
      <c r="N1010" s="88">
        <v>31665000000</v>
      </c>
      <c r="O1010" s="88">
        <v>-10.058703</v>
      </c>
    </row>
    <row r="1011" spans="2:15" x14ac:dyDescent="0.25">
      <c r="B1011" s="88">
        <v>31810000000</v>
      </c>
      <c r="C1011" s="88">
        <v>-9.6998280999999995</v>
      </c>
      <c r="N1011" s="88">
        <v>31810000000</v>
      </c>
      <c r="O1011" s="88">
        <v>-10.116364000000001</v>
      </c>
    </row>
    <row r="1012" spans="2:15" x14ac:dyDescent="0.25">
      <c r="B1012" s="88">
        <v>31955000000</v>
      </c>
      <c r="C1012" s="88">
        <v>-9.7145299999999999</v>
      </c>
      <c r="N1012" s="88">
        <v>31955000000</v>
      </c>
      <c r="O1012" s="88">
        <v>-10.159938</v>
      </c>
    </row>
    <row r="1013" spans="2:15" x14ac:dyDescent="0.25">
      <c r="B1013" s="88">
        <v>32100000000</v>
      </c>
      <c r="C1013" s="88">
        <v>-9.8341942000000007</v>
      </c>
      <c r="N1013" s="88">
        <v>32100000000</v>
      </c>
      <c r="O1013" s="88">
        <v>-10.248037999999999</v>
      </c>
    </row>
    <row r="1014" spans="2:15" x14ac:dyDescent="0.25">
      <c r="B1014" s="88">
        <v>32245000000</v>
      </c>
      <c r="C1014" s="88">
        <v>-9.7987412999999997</v>
      </c>
      <c r="N1014" s="88">
        <v>32245000000</v>
      </c>
      <c r="O1014" s="88">
        <v>-10.249903</v>
      </c>
    </row>
    <row r="1015" spans="2:15" x14ac:dyDescent="0.25">
      <c r="B1015" s="88">
        <v>32390000000</v>
      </c>
      <c r="C1015" s="88">
        <v>-9.9770106999999992</v>
      </c>
      <c r="N1015" s="88">
        <v>32390000000</v>
      </c>
      <c r="O1015" s="88">
        <v>-10.403212999999999</v>
      </c>
    </row>
    <row r="1016" spans="2:15" x14ac:dyDescent="0.25">
      <c r="B1016" s="88">
        <v>32535000000</v>
      </c>
      <c r="C1016" s="88">
        <v>-10.139728</v>
      </c>
      <c r="N1016" s="88">
        <v>32535000000</v>
      </c>
      <c r="O1016" s="88">
        <v>-10.551410000000001</v>
      </c>
    </row>
    <row r="1017" spans="2:15" x14ac:dyDescent="0.25">
      <c r="B1017" s="88">
        <v>32680000000</v>
      </c>
      <c r="C1017" s="88">
        <v>-10.182131</v>
      </c>
      <c r="N1017" s="88">
        <v>32680000000</v>
      </c>
      <c r="O1017" s="88">
        <v>-10.653725</v>
      </c>
    </row>
    <row r="1018" spans="2:15" x14ac:dyDescent="0.25">
      <c r="B1018" s="88">
        <v>32825000000</v>
      </c>
      <c r="C1018" s="88">
        <v>-10.319521999999999</v>
      </c>
      <c r="N1018" s="88">
        <v>32825000000</v>
      </c>
      <c r="O1018" s="88">
        <v>-10.803355</v>
      </c>
    </row>
    <row r="1019" spans="2:15" x14ac:dyDescent="0.25">
      <c r="B1019" s="88">
        <v>32970000000</v>
      </c>
      <c r="C1019" s="88">
        <v>-10.404531</v>
      </c>
      <c r="N1019" s="88">
        <v>32970000000</v>
      </c>
      <c r="O1019" s="88">
        <v>-10.893708999999999</v>
      </c>
    </row>
    <row r="1020" spans="2:15" x14ac:dyDescent="0.25">
      <c r="B1020" s="88">
        <v>33115000000</v>
      </c>
      <c r="C1020" s="88">
        <v>-10.543956</v>
      </c>
      <c r="N1020" s="88">
        <v>33115000000</v>
      </c>
      <c r="O1020" s="88">
        <v>-11.006164</v>
      </c>
    </row>
    <row r="1021" spans="2:15" x14ac:dyDescent="0.25">
      <c r="B1021" s="88">
        <v>33260000000</v>
      </c>
      <c r="C1021" s="88">
        <v>-10.721078</v>
      </c>
      <c r="N1021" s="88">
        <v>33260000000</v>
      </c>
      <c r="O1021" s="88">
        <v>-11.151875</v>
      </c>
    </row>
    <row r="1022" spans="2:15" x14ac:dyDescent="0.25">
      <c r="B1022" s="88">
        <v>33405000000</v>
      </c>
      <c r="C1022" s="88">
        <v>-10.788107</v>
      </c>
      <c r="N1022" s="88">
        <v>33405000000</v>
      </c>
      <c r="O1022" s="88">
        <v>-11.282640000000001</v>
      </c>
    </row>
    <row r="1023" spans="2:15" x14ac:dyDescent="0.25">
      <c r="B1023" s="88">
        <v>33550000000</v>
      </c>
      <c r="C1023" s="88">
        <v>-10.894677</v>
      </c>
      <c r="N1023" s="88">
        <v>33550000000</v>
      </c>
      <c r="O1023" s="88">
        <v>-11.412338999999999</v>
      </c>
    </row>
    <row r="1024" spans="2:15" x14ac:dyDescent="0.25">
      <c r="B1024" s="88">
        <v>33695000000</v>
      </c>
      <c r="C1024" s="88">
        <v>-11.166781</v>
      </c>
      <c r="N1024" s="88">
        <v>33695000000</v>
      </c>
      <c r="O1024" s="88">
        <v>-11.654373</v>
      </c>
    </row>
    <row r="1025" spans="2:15" x14ac:dyDescent="0.25">
      <c r="B1025" s="88">
        <v>33840000000</v>
      </c>
      <c r="C1025" s="88">
        <v>-11.23063</v>
      </c>
      <c r="N1025" s="88">
        <v>33840000000</v>
      </c>
      <c r="O1025" s="88">
        <v>-11.767863</v>
      </c>
    </row>
    <row r="1026" spans="2:15" x14ac:dyDescent="0.25">
      <c r="B1026" s="88">
        <v>33985000000</v>
      </c>
      <c r="C1026" s="88">
        <v>-11.343406999999999</v>
      </c>
      <c r="N1026" s="88">
        <v>33985000000</v>
      </c>
      <c r="O1026" s="88">
        <v>-11.88944</v>
      </c>
    </row>
    <row r="1027" spans="2:15" x14ac:dyDescent="0.25">
      <c r="B1027" s="88">
        <v>34130000000</v>
      </c>
      <c r="C1027" s="88">
        <v>-11.529018000000001</v>
      </c>
      <c r="N1027" s="88">
        <v>34130000000</v>
      </c>
      <c r="O1027" s="88">
        <v>-12.00671</v>
      </c>
    </row>
    <row r="1028" spans="2:15" x14ac:dyDescent="0.25">
      <c r="B1028" s="88">
        <v>34275000000</v>
      </c>
      <c r="C1028" s="88">
        <v>-11.576658</v>
      </c>
      <c r="N1028" s="88">
        <v>34275000000</v>
      </c>
      <c r="O1028" s="88">
        <v>-12.074671</v>
      </c>
    </row>
    <row r="1029" spans="2:15" x14ac:dyDescent="0.25">
      <c r="B1029" s="88">
        <v>34420000000</v>
      </c>
      <c r="C1029" s="88">
        <v>-11.74109</v>
      </c>
      <c r="N1029" s="88">
        <v>34420000000</v>
      </c>
      <c r="O1029" s="88">
        <v>-12.18877</v>
      </c>
    </row>
    <row r="1030" spans="2:15" x14ac:dyDescent="0.25">
      <c r="B1030" s="88">
        <v>34565000000</v>
      </c>
      <c r="C1030" s="88">
        <v>-11.887593000000001</v>
      </c>
      <c r="N1030" s="88">
        <v>34565000000</v>
      </c>
      <c r="O1030" s="88">
        <v>-12.272052</v>
      </c>
    </row>
    <row r="1031" spans="2:15" x14ac:dyDescent="0.25">
      <c r="B1031" s="88">
        <v>34710000000</v>
      </c>
      <c r="C1031" s="88">
        <v>-11.710743000000001</v>
      </c>
      <c r="N1031" s="88">
        <v>34710000000</v>
      </c>
      <c r="O1031" s="88">
        <v>-12.255198</v>
      </c>
    </row>
    <row r="1032" spans="2:15" x14ac:dyDescent="0.25">
      <c r="B1032" s="88">
        <v>34855000000</v>
      </c>
      <c r="C1032" s="88">
        <v>-11.838756</v>
      </c>
      <c r="N1032" s="88">
        <v>34855000000</v>
      </c>
      <c r="O1032" s="88">
        <v>-12.32418</v>
      </c>
    </row>
    <row r="1033" spans="2:15" x14ac:dyDescent="0.25">
      <c r="B1033" s="88">
        <v>35000000000</v>
      </c>
      <c r="C1033" s="88">
        <v>-11.999297</v>
      </c>
      <c r="N1033" s="88">
        <v>35000000000</v>
      </c>
      <c r="O1033" s="88">
        <v>-12.481958000000001</v>
      </c>
    </row>
    <row r="1034" spans="2:15" x14ac:dyDescent="0.25">
      <c r="B1034" s="88" t="s">
        <v>21</v>
      </c>
      <c r="N1034" s="88" t="s">
        <v>21</v>
      </c>
    </row>
    <row r="1037" spans="2:15" x14ac:dyDescent="0.25">
      <c r="B1037" s="88" t="s">
        <v>25</v>
      </c>
      <c r="N1037" s="88" t="s">
        <v>25</v>
      </c>
    </row>
    <row r="1038" spans="2:15" x14ac:dyDescent="0.25">
      <c r="B1038" s="88" t="s">
        <v>19</v>
      </c>
      <c r="C1038" s="88" t="s">
        <v>275</v>
      </c>
      <c r="N1038" s="88" t="s">
        <v>19</v>
      </c>
      <c r="O1038" s="88" t="s">
        <v>275</v>
      </c>
    </row>
    <row r="1039" spans="2:15" x14ac:dyDescent="0.25">
      <c r="B1039" s="88">
        <v>6000000000</v>
      </c>
      <c r="C1039" s="88">
        <v>-37.758338999999999</v>
      </c>
      <c r="N1039" s="88">
        <v>6000000000</v>
      </c>
      <c r="O1039" s="88">
        <v>-25.156459999999999</v>
      </c>
    </row>
    <row r="1040" spans="2:15" x14ac:dyDescent="0.25">
      <c r="B1040" s="88">
        <v>6145000000</v>
      </c>
      <c r="C1040" s="88">
        <v>-35.671978000000003</v>
      </c>
      <c r="N1040" s="88">
        <v>6145000000</v>
      </c>
      <c r="O1040" s="88">
        <v>-24.457224</v>
      </c>
    </row>
    <row r="1041" spans="2:15" x14ac:dyDescent="0.25">
      <c r="B1041" s="88">
        <v>6290000000</v>
      </c>
      <c r="C1041" s="88">
        <v>-30.122710999999999</v>
      </c>
      <c r="N1041" s="88">
        <v>6290000000</v>
      </c>
      <c r="O1041" s="88">
        <v>-22.528143</v>
      </c>
    </row>
    <row r="1042" spans="2:15" x14ac:dyDescent="0.25">
      <c r="B1042" s="88">
        <v>6435000000</v>
      </c>
      <c r="C1042" s="88">
        <v>-29.467396000000001</v>
      </c>
      <c r="N1042" s="88">
        <v>6435000000</v>
      </c>
      <c r="O1042" s="88">
        <v>-22.543316000000001</v>
      </c>
    </row>
    <row r="1043" spans="2:15" x14ac:dyDescent="0.25">
      <c r="B1043" s="88">
        <v>6580000000</v>
      </c>
      <c r="C1043" s="88">
        <v>-25.418015</v>
      </c>
      <c r="N1043" s="88">
        <v>6580000000</v>
      </c>
      <c r="O1043" s="88">
        <v>-20.508289000000001</v>
      </c>
    </row>
    <row r="1044" spans="2:15" x14ac:dyDescent="0.25">
      <c r="B1044" s="88">
        <v>6725000000</v>
      </c>
      <c r="C1044" s="88">
        <v>-21.63307</v>
      </c>
      <c r="N1044" s="88">
        <v>6725000000</v>
      </c>
      <c r="O1044" s="88">
        <v>-19.530650999999999</v>
      </c>
    </row>
    <row r="1045" spans="2:15" x14ac:dyDescent="0.25">
      <c r="B1045" s="88">
        <v>6870000000</v>
      </c>
      <c r="C1045" s="88">
        <v>-18.891653000000002</v>
      </c>
      <c r="N1045" s="88">
        <v>6870000000</v>
      </c>
      <c r="O1045" s="88">
        <v>-18.530042999999999</v>
      </c>
    </row>
    <row r="1046" spans="2:15" x14ac:dyDescent="0.25">
      <c r="B1046" s="88">
        <v>7015000000</v>
      </c>
      <c r="C1046" s="88">
        <v>-15.412868</v>
      </c>
      <c r="N1046" s="88">
        <v>7015000000</v>
      </c>
      <c r="O1046" s="88">
        <v>-17.179213000000001</v>
      </c>
    </row>
    <row r="1047" spans="2:15" x14ac:dyDescent="0.25">
      <c r="B1047" s="88">
        <v>7160000000</v>
      </c>
      <c r="C1047" s="88">
        <v>-13.204425000000001</v>
      </c>
      <c r="N1047" s="88">
        <v>7160000000</v>
      </c>
      <c r="O1047" s="88">
        <v>-15.464850999999999</v>
      </c>
    </row>
    <row r="1048" spans="2:15" x14ac:dyDescent="0.25">
      <c r="B1048" s="88">
        <v>7305000000</v>
      </c>
      <c r="C1048" s="88">
        <v>-11.273451</v>
      </c>
      <c r="N1048" s="88">
        <v>7305000000</v>
      </c>
      <c r="O1048" s="88">
        <v>-14.356892999999999</v>
      </c>
    </row>
    <row r="1049" spans="2:15" x14ac:dyDescent="0.25">
      <c r="B1049" s="88">
        <v>7450000000</v>
      </c>
      <c r="C1049" s="88">
        <v>-10.143364999999999</v>
      </c>
      <c r="N1049" s="88">
        <v>7450000000</v>
      </c>
      <c r="O1049" s="88">
        <v>-13.203588999999999</v>
      </c>
    </row>
    <row r="1050" spans="2:15" x14ac:dyDescent="0.25">
      <c r="B1050" s="88">
        <v>7595000000</v>
      </c>
      <c r="C1050" s="88">
        <v>-9.0987290999999999</v>
      </c>
      <c r="N1050" s="88">
        <v>7595000000</v>
      </c>
      <c r="O1050" s="88">
        <v>-12.452062</v>
      </c>
    </row>
    <row r="1051" spans="2:15" x14ac:dyDescent="0.25">
      <c r="B1051" s="88">
        <v>7740000000</v>
      </c>
      <c r="C1051" s="88">
        <v>-8.5948782000000001</v>
      </c>
      <c r="N1051" s="88">
        <v>7740000000</v>
      </c>
      <c r="O1051" s="88">
        <v>-11.492658</v>
      </c>
    </row>
    <row r="1052" spans="2:15" x14ac:dyDescent="0.25">
      <c r="B1052" s="88">
        <v>7885000000</v>
      </c>
      <c r="C1052" s="88">
        <v>-8.0451592999999999</v>
      </c>
      <c r="N1052" s="88">
        <v>7885000000</v>
      </c>
      <c r="O1052" s="88">
        <v>-10.993553</v>
      </c>
    </row>
    <row r="1053" spans="2:15" x14ac:dyDescent="0.25">
      <c r="B1053" s="88">
        <v>8030000000</v>
      </c>
      <c r="C1053" s="88">
        <v>-7.8562751000000004</v>
      </c>
      <c r="N1053" s="88">
        <v>8030000000</v>
      </c>
      <c r="O1053" s="88">
        <v>-10.457599999999999</v>
      </c>
    </row>
    <row r="1054" spans="2:15" x14ac:dyDescent="0.25">
      <c r="B1054" s="88">
        <v>8175000000</v>
      </c>
      <c r="C1054" s="88">
        <v>-7.6783656999999996</v>
      </c>
      <c r="N1054" s="88">
        <v>8175000000</v>
      </c>
      <c r="O1054" s="88">
        <v>-10.140598000000001</v>
      </c>
    </row>
    <row r="1055" spans="2:15" x14ac:dyDescent="0.25">
      <c r="B1055" s="88">
        <v>8320000000</v>
      </c>
      <c r="C1055" s="88">
        <v>-7.6528478</v>
      </c>
      <c r="N1055" s="88">
        <v>8320000000</v>
      </c>
      <c r="O1055" s="88">
        <v>-9.8448706000000001</v>
      </c>
    </row>
    <row r="1056" spans="2:15" x14ac:dyDescent="0.25">
      <c r="B1056" s="88">
        <v>8465000000</v>
      </c>
      <c r="C1056" s="88">
        <v>-7.5560283999999998</v>
      </c>
      <c r="N1056" s="88">
        <v>8465000000</v>
      </c>
      <c r="O1056" s="88">
        <v>-9.7562256000000005</v>
      </c>
    </row>
    <row r="1057" spans="2:15" x14ac:dyDescent="0.25">
      <c r="B1057" s="88">
        <v>8610000000</v>
      </c>
      <c r="C1057" s="88">
        <v>-7.3631539000000004</v>
      </c>
      <c r="N1057" s="88">
        <v>8610000000</v>
      </c>
      <c r="O1057" s="88">
        <v>-9.4625359000000007</v>
      </c>
    </row>
    <row r="1058" spans="2:15" x14ac:dyDescent="0.25">
      <c r="B1058" s="88">
        <v>8755000000</v>
      </c>
      <c r="C1058" s="88">
        <v>-7.3893075000000001</v>
      </c>
      <c r="N1058" s="88">
        <v>8755000000</v>
      </c>
      <c r="O1058" s="88">
        <v>-9.3777331999999998</v>
      </c>
    </row>
    <row r="1059" spans="2:15" x14ac:dyDescent="0.25">
      <c r="B1059" s="88">
        <v>8900000000</v>
      </c>
      <c r="C1059" s="88">
        <v>-7.4341717000000003</v>
      </c>
      <c r="N1059" s="88">
        <v>8900000000</v>
      </c>
      <c r="O1059" s="88">
        <v>-9.3619679999999992</v>
      </c>
    </row>
    <row r="1060" spans="2:15" x14ac:dyDescent="0.25">
      <c r="B1060" s="88">
        <v>9045000000</v>
      </c>
      <c r="C1060" s="88">
        <v>-7.4297347</v>
      </c>
      <c r="N1060" s="88">
        <v>9045000000</v>
      </c>
      <c r="O1060" s="88">
        <v>-9.2906256000000003</v>
      </c>
    </row>
    <row r="1061" spans="2:15" x14ac:dyDescent="0.25">
      <c r="B1061" s="88">
        <v>9190000000</v>
      </c>
      <c r="C1061" s="88">
        <v>-7.4542975</v>
      </c>
      <c r="N1061" s="88">
        <v>9190000000</v>
      </c>
      <c r="O1061" s="88">
        <v>-9.2142820000000007</v>
      </c>
    </row>
    <row r="1062" spans="2:15" x14ac:dyDescent="0.25">
      <c r="B1062" s="88">
        <v>9335000000</v>
      </c>
      <c r="C1062" s="88">
        <v>-7.4746046000000002</v>
      </c>
      <c r="N1062" s="88">
        <v>9335000000</v>
      </c>
      <c r="O1062" s="88">
        <v>-9.1983309000000002</v>
      </c>
    </row>
    <row r="1063" spans="2:15" x14ac:dyDescent="0.25">
      <c r="B1063" s="88">
        <v>9480000000</v>
      </c>
      <c r="C1063" s="88">
        <v>-7.5002212999999998</v>
      </c>
      <c r="N1063" s="88">
        <v>9480000000</v>
      </c>
      <c r="O1063" s="88">
        <v>-9.2015838999999993</v>
      </c>
    </row>
    <row r="1064" spans="2:15" x14ac:dyDescent="0.25">
      <c r="B1064" s="88">
        <v>9625000000</v>
      </c>
      <c r="C1064" s="88">
        <v>-7.6125521999999997</v>
      </c>
      <c r="N1064" s="88">
        <v>9625000000</v>
      </c>
      <c r="O1064" s="88">
        <v>-9.1517304999999993</v>
      </c>
    </row>
    <row r="1065" spans="2:15" x14ac:dyDescent="0.25">
      <c r="B1065" s="88">
        <v>9770000000</v>
      </c>
      <c r="C1065" s="88">
        <v>-7.5779852999999999</v>
      </c>
      <c r="N1065" s="88">
        <v>9770000000</v>
      </c>
      <c r="O1065" s="88">
        <v>-9.1924410000000005</v>
      </c>
    </row>
    <row r="1066" spans="2:15" x14ac:dyDescent="0.25">
      <c r="B1066" s="88">
        <v>9915000000</v>
      </c>
      <c r="C1066" s="88">
        <v>-7.5903768999999999</v>
      </c>
      <c r="N1066" s="88">
        <v>9915000000</v>
      </c>
      <c r="O1066" s="88">
        <v>-9.1357707999999995</v>
      </c>
    </row>
    <row r="1067" spans="2:15" x14ac:dyDescent="0.25">
      <c r="B1067" s="88">
        <v>10060000000</v>
      </c>
      <c r="C1067" s="88">
        <v>-7.6826448000000003</v>
      </c>
      <c r="N1067" s="88">
        <v>10060000000</v>
      </c>
      <c r="O1067" s="88">
        <v>-9.1018609999999995</v>
      </c>
    </row>
    <row r="1068" spans="2:15" x14ac:dyDescent="0.25">
      <c r="B1068" s="88">
        <v>10205000000</v>
      </c>
      <c r="C1068" s="88">
        <v>-7.6873341000000002</v>
      </c>
      <c r="N1068" s="88">
        <v>10205000000</v>
      </c>
      <c r="O1068" s="88">
        <v>-9.0511522000000006</v>
      </c>
    </row>
    <row r="1069" spans="2:15" x14ac:dyDescent="0.25">
      <c r="B1069" s="88">
        <v>10350000000</v>
      </c>
      <c r="C1069" s="88">
        <v>-7.7779879999999997</v>
      </c>
      <c r="N1069" s="88">
        <v>10350000000</v>
      </c>
      <c r="O1069" s="88">
        <v>-9.0160026999999996</v>
      </c>
    </row>
    <row r="1070" spans="2:15" x14ac:dyDescent="0.25">
      <c r="B1070" s="88">
        <v>10495000000</v>
      </c>
      <c r="C1070" s="88">
        <v>-7.7977499999999997</v>
      </c>
      <c r="N1070" s="88">
        <v>10495000000</v>
      </c>
      <c r="O1070" s="88">
        <v>-9.0018367999999995</v>
      </c>
    </row>
    <row r="1071" spans="2:15" x14ac:dyDescent="0.25">
      <c r="B1071" s="88">
        <v>10640000000</v>
      </c>
      <c r="C1071" s="88">
        <v>-7.8569040000000001</v>
      </c>
      <c r="N1071" s="88">
        <v>10640000000</v>
      </c>
      <c r="O1071" s="88">
        <v>-9.0018492000000006</v>
      </c>
    </row>
    <row r="1072" spans="2:15" x14ac:dyDescent="0.25">
      <c r="B1072" s="88">
        <v>10785000000</v>
      </c>
      <c r="C1072" s="88">
        <v>-7.8732141999999996</v>
      </c>
      <c r="N1072" s="88">
        <v>10785000000</v>
      </c>
      <c r="O1072" s="88">
        <v>-8.9467000999999993</v>
      </c>
    </row>
    <row r="1073" spans="2:15" x14ac:dyDescent="0.25">
      <c r="B1073" s="88">
        <v>10930000000</v>
      </c>
      <c r="C1073" s="88">
        <v>-7.9674696999999997</v>
      </c>
      <c r="N1073" s="88">
        <v>10930000000</v>
      </c>
      <c r="O1073" s="88">
        <v>-8.9810885999999996</v>
      </c>
    </row>
    <row r="1074" spans="2:15" x14ac:dyDescent="0.25">
      <c r="B1074" s="88">
        <v>11075000000</v>
      </c>
      <c r="C1074" s="88">
        <v>-7.9450493</v>
      </c>
      <c r="N1074" s="88">
        <v>11075000000</v>
      </c>
      <c r="O1074" s="88">
        <v>-8.9379004999999996</v>
      </c>
    </row>
    <row r="1075" spans="2:15" x14ac:dyDescent="0.25">
      <c r="B1075" s="88">
        <v>11220000000</v>
      </c>
      <c r="C1075" s="88">
        <v>-8.0248871000000008</v>
      </c>
      <c r="N1075" s="88">
        <v>11220000000</v>
      </c>
      <c r="O1075" s="88">
        <v>-8.9305620000000001</v>
      </c>
    </row>
    <row r="1076" spans="2:15" x14ac:dyDescent="0.25">
      <c r="B1076" s="88">
        <v>11365000000</v>
      </c>
      <c r="C1076" s="88">
        <v>-8.0184707999999993</v>
      </c>
      <c r="N1076" s="88">
        <v>11365000000</v>
      </c>
      <c r="O1076" s="88">
        <v>-8.9073229000000005</v>
      </c>
    </row>
    <row r="1077" spans="2:15" x14ac:dyDescent="0.25">
      <c r="B1077" s="88">
        <v>11510000000</v>
      </c>
      <c r="C1077" s="88">
        <v>-8.0311030999999993</v>
      </c>
      <c r="N1077" s="88">
        <v>11510000000</v>
      </c>
      <c r="O1077" s="88">
        <v>-8.8775481999999997</v>
      </c>
    </row>
    <row r="1078" spans="2:15" x14ac:dyDescent="0.25">
      <c r="B1078" s="88">
        <v>11655000000</v>
      </c>
      <c r="C1078" s="88">
        <v>-8.0114765000000006</v>
      </c>
      <c r="N1078" s="88">
        <v>11655000000</v>
      </c>
      <c r="O1078" s="88">
        <v>-8.8448838999999992</v>
      </c>
    </row>
    <row r="1079" spans="2:15" x14ac:dyDescent="0.25">
      <c r="B1079" s="88">
        <v>11800000000</v>
      </c>
      <c r="C1079" s="88">
        <v>-8.0204430000000002</v>
      </c>
      <c r="N1079" s="88">
        <v>11800000000</v>
      </c>
      <c r="O1079" s="88">
        <v>-8.8309555</v>
      </c>
    </row>
    <row r="1080" spans="2:15" x14ac:dyDescent="0.25">
      <c r="B1080" s="88">
        <v>11945000000</v>
      </c>
      <c r="C1080" s="88">
        <v>-7.9268226999999998</v>
      </c>
      <c r="N1080" s="88">
        <v>11945000000</v>
      </c>
      <c r="O1080" s="88">
        <v>-8.7699747000000006</v>
      </c>
    </row>
    <row r="1081" spans="2:15" x14ac:dyDescent="0.25">
      <c r="B1081" s="88">
        <v>12090000000</v>
      </c>
      <c r="C1081" s="88">
        <v>-8.0385532000000008</v>
      </c>
      <c r="N1081" s="88">
        <v>12090000000</v>
      </c>
      <c r="O1081" s="88">
        <v>-8.8660583000000006</v>
      </c>
    </row>
    <row r="1082" spans="2:15" x14ac:dyDescent="0.25">
      <c r="B1082" s="88">
        <v>12235000000</v>
      </c>
      <c r="C1082" s="88">
        <v>-7.9123111000000002</v>
      </c>
      <c r="N1082" s="88">
        <v>12235000000</v>
      </c>
      <c r="O1082" s="88">
        <v>-8.6969051000000004</v>
      </c>
    </row>
    <row r="1083" spans="2:15" x14ac:dyDescent="0.25">
      <c r="B1083" s="88">
        <v>12380000000</v>
      </c>
      <c r="C1083" s="88">
        <v>-7.9093527999999997</v>
      </c>
      <c r="N1083" s="88">
        <v>12380000000</v>
      </c>
      <c r="O1083" s="88">
        <v>-8.8204192999999993</v>
      </c>
    </row>
    <row r="1084" spans="2:15" x14ac:dyDescent="0.25">
      <c r="B1084" s="88">
        <v>12525000000</v>
      </c>
      <c r="C1084" s="88">
        <v>-7.9074315999999998</v>
      </c>
      <c r="N1084" s="88">
        <v>12525000000</v>
      </c>
      <c r="O1084" s="88">
        <v>-8.7267237000000009</v>
      </c>
    </row>
    <row r="1085" spans="2:15" x14ac:dyDescent="0.25">
      <c r="B1085" s="88">
        <v>12670000000</v>
      </c>
      <c r="C1085" s="88">
        <v>-7.9412766000000001</v>
      </c>
      <c r="N1085" s="88">
        <v>12670000000</v>
      </c>
      <c r="O1085" s="88">
        <v>-8.6590337999999996</v>
      </c>
    </row>
    <row r="1086" spans="2:15" x14ac:dyDescent="0.25">
      <c r="B1086" s="88">
        <v>12815000000</v>
      </c>
      <c r="C1086" s="88">
        <v>-7.8468533000000003</v>
      </c>
      <c r="N1086" s="88">
        <v>12815000000</v>
      </c>
      <c r="O1086" s="88">
        <v>-8.8456916999999997</v>
      </c>
    </row>
    <row r="1087" spans="2:15" x14ac:dyDescent="0.25">
      <c r="B1087" s="88">
        <v>12960000000</v>
      </c>
      <c r="C1087" s="88">
        <v>-7.9271254999999998</v>
      </c>
      <c r="N1087" s="88">
        <v>12960000000</v>
      </c>
      <c r="O1087" s="88">
        <v>-8.7185153999999994</v>
      </c>
    </row>
    <row r="1088" spans="2:15" x14ac:dyDescent="0.25">
      <c r="B1088" s="88">
        <v>13105000000</v>
      </c>
      <c r="C1088" s="88">
        <v>-7.9166999000000002</v>
      </c>
      <c r="N1088" s="88">
        <v>13105000000</v>
      </c>
      <c r="O1088" s="88">
        <v>-8.7876367999999996</v>
      </c>
    </row>
    <row r="1089" spans="2:15" x14ac:dyDescent="0.25">
      <c r="B1089" s="88">
        <v>13250000000</v>
      </c>
      <c r="C1089" s="88">
        <v>-7.9721427</v>
      </c>
      <c r="N1089" s="88">
        <v>13250000000</v>
      </c>
      <c r="O1089" s="88">
        <v>-8.8323459999999994</v>
      </c>
    </row>
    <row r="1090" spans="2:15" x14ac:dyDescent="0.25">
      <c r="B1090" s="88">
        <v>13395000000</v>
      </c>
      <c r="C1090" s="88">
        <v>-8.0346785000000001</v>
      </c>
      <c r="N1090" s="88">
        <v>13395000000</v>
      </c>
      <c r="O1090" s="88">
        <v>-8.8046349999999993</v>
      </c>
    </row>
    <row r="1091" spans="2:15" x14ac:dyDescent="0.25">
      <c r="B1091" s="88">
        <v>13540000000</v>
      </c>
      <c r="C1091" s="88">
        <v>-8.1242008000000006</v>
      </c>
      <c r="N1091" s="88">
        <v>13540000000</v>
      </c>
      <c r="O1091" s="88">
        <v>-8.9597683000000004</v>
      </c>
    </row>
    <row r="1092" spans="2:15" x14ac:dyDescent="0.25">
      <c r="B1092" s="88">
        <v>13685000000</v>
      </c>
      <c r="C1092" s="88">
        <v>-8.2293500999999996</v>
      </c>
      <c r="N1092" s="88">
        <v>13685000000</v>
      </c>
      <c r="O1092" s="88">
        <v>-9.0775070000000007</v>
      </c>
    </row>
    <row r="1093" spans="2:15" x14ac:dyDescent="0.25">
      <c r="B1093" s="88">
        <v>13830000000</v>
      </c>
      <c r="C1093" s="88">
        <v>-8.4743423</v>
      </c>
      <c r="N1093" s="88">
        <v>13830000000</v>
      </c>
      <c r="O1093" s="88">
        <v>-9.2155666000000007</v>
      </c>
    </row>
    <row r="1094" spans="2:15" x14ac:dyDescent="0.25">
      <c r="B1094" s="88">
        <v>13975000000</v>
      </c>
      <c r="C1094" s="88">
        <v>-8.6692934000000008</v>
      </c>
      <c r="N1094" s="88">
        <v>13975000000</v>
      </c>
      <c r="O1094" s="88">
        <v>-9.3795786000000003</v>
      </c>
    </row>
    <row r="1095" spans="2:15" x14ac:dyDescent="0.25">
      <c r="B1095" s="88">
        <v>14120000000</v>
      </c>
      <c r="C1095" s="88">
        <v>-8.7770624000000002</v>
      </c>
      <c r="N1095" s="88">
        <v>14120000000</v>
      </c>
      <c r="O1095" s="88">
        <v>-9.7008810000000008</v>
      </c>
    </row>
    <row r="1096" spans="2:15" x14ac:dyDescent="0.25">
      <c r="B1096" s="88">
        <v>14265000000</v>
      </c>
      <c r="C1096" s="88">
        <v>-8.9397286999999999</v>
      </c>
      <c r="N1096" s="88">
        <v>14265000000</v>
      </c>
      <c r="O1096" s="88">
        <v>-9.8965931000000005</v>
      </c>
    </row>
    <row r="1097" spans="2:15" x14ac:dyDescent="0.25">
      <c r="B1097" s="88">
        <v>14410000000</v>
      </c>
      <c r="C1097" s="88">
        <v>-9.1508702999999993</v>
      </c>
      <c r="N1097" s="88">
        <v>14410000000</v>
      </c>
      <c r="O1097" s="88">
        <v>-9.9687166000000005</v>
      </c>
    </row>
    <row r="1098" spans="2:15" x14ac:dyDescent="0.25">
      <c r="B1098" s="88">
        <v>14555000000</v>
      </c>
      <c r="C1098" s="88">
        <v>-9.0272436000000003</v>
      </c>
      <c r="N1098" s="88">
        <v>14555000000</v>
      </c>
      <c r="O1098" s="88">
        <v>-10.186183</v>
      </c>
    </row>
    <row r="1099" spans="2:15" x14ac:dyDescent="0.25">
      <c r="B1099" s="88">
        <v>14700000000</v>
      </c>
      <c r="C1099" s="88">
        <v>-9.0570049000000008</v>
      </c>
      <c r="N1099" s="88">
        <v>14700000000</v>
      </c>
      <c r="O1099" s="88">
        <v>-10.23434</v>
      </c>
    </row>
    <row r="1100" spans="2:15" x14ac:dyDescent="0.25">
      <c r="B1100" s="88">
        <v>14845000000</v>
      </c>
      <c r="C1100" s="88">
        <v>-9.1336411999999996</v>
      </c>
      <c r="N1100" s="88">
        <v>14845000000</v>
      </c>
      <c r="O1100" s="88">
        <v>-10.290756</v>
      </c>
    </row>
    <row r="1101" spans="2:15" x14ac:dyDescent="0.25">
      <c r="B1101" s="88">
        <v>14990000000</v>
      </c>
      <c r="C1101" s="88">
        <v>-8.9343605000000004</v>
      </c>
      <c r="N1101" s="88">
        <v>14990000000</v>
      </c>
      <c r="O1101" s="88">
        <v>-10.357597999999999</v>
      </c>
    </row>
    <row r="1102" spans="2:15" x14ac:dyDescent="0.25">
      <c r="B1102" s="88">
        <v>15135000000</v>
      </c>
      <c r="C1102" s="88">
        <v>-9.0757227</v>
      </c>
      <c r="N1102" s="88">
        <v>15135000000</v>
      </c>
      <c r="O1102" s="88">
        <v>-10.379704</v>
      </c>
    </row>
    <row r="1103" spans="2:15" x14ac:dyDescent="0.25">
      <c r="B1103" s="88">
        <v>15280000000</v>
      </c>
      <c r="C1103" s="88">
        <v>-9.095561</v>
      </c>
      <c r="N1103" s="88">
        <v>15280000000</v>
      </c>
      <c r="O1103" s="88">
        <v>-10.414638999999999</v>
      </c>
    </row>
    <row r="1104" spans="2:15" x14ac:dyDescent="0.25">
      <c r="B1104" s="88">
        <v>15425000000</v>
      </c>
      <c r="C1104" s="88">
        <v>-8.7450018000000007</v>
      </c>
      <c r="N1104" s="88">
        <v>15425000000</v>
      </c>
      <c r="O1104" s="88">
        <v>-10.439321</v>
      </c>
    </row>
    <row r="1105" spans="2:15" x14ac:dyDescent="0.25">
      <c r="B1105" s="88">
        <v>15570000000</v>
      </c>
      <c r="C1105" s="88">
        <v>-9.0383300999999996</v>
      </c>
      <c r="N1105" s="88">
        <v>15570000000</v>
      </c>
      <c r="O1105" s="88">
        <v>-10.479660000000001</v>
      </c>
    </row>
    <row r="1106" spans="2:15" x14ac:dyDescent="0.25">
      <c r="B1106" s="88">
        <v>15715000000</v>
      </c>
      <c r="C1106" s="88">
        <v>-8.8535117999999997</v>
      </c>
      <c r="N1106" s="88">
        <v>15715000000</v>
      </c>
      <c r="O1106" s="88">
        <v>-10.493808</v>
      </c>
    </row>
    <row r="1107" spans="2:15" x14ac:dyDescent="0.25">
      <c r="B1107" s="88">
        <v>15860000000</v>
      </c>
      <c r="C1107" s="88">
        <v>-8.7365694000000005</v>
      </c>
      <c r="N1107" s="88">
        <v>15860000000</v>
      </c>
      <c r="O1107" s="88">
        <v>-10.557216</v>
      </c>
    </row>
    <row r="1108" spans="2:15" x14ac:dyDescent="0.25">
      <c r="B1108" s="88">
        <v>16005000000</v>
      </c>
      <c r="C1108" s="88">
        <v>-8.7700356999999993</v>
      </c>
      <c r="N1108" s="88">
        <v>16005000000</v>
      </c>
      <c r="O1108" s="88">
        <v>-10.567652000000001</v>
      </c>
    </row>
    <row r="1109" spans="2:15" x14ac:dyDescent="0.25">
      <c r="B1109" s="88">
        <v>16150000000</v>
      </c>
      <c r="C1109" s="88">
        <v>-8.9867162999999994</v>
      </c>
      <c r="N1109" s="88">
        <v>16150000000</v>
      </c>
      <c r="O1109" s="88">
        <v>-10.495274999999999</v>
      </c>
    </row>
    <row r="1110" spans="2:15" x14ac:dyDescent="0.25">
      <c r="B1110" s="88">
        <v>16295000000</v>
      </c>
      <c r="C1110" s="88">
        <v>-8.8446732000000008</v>
      </c>
      <c r="N1110" s="88">
        <v>16295000000</v>
      </c>
      <c r="O1110" s="88">
        <v>-10.470411</v>
      </c>
    </row>
    <row r="1111" spans="2:15" x14ac:dyDescent="0.25">
      <c r="B1111" s="88">
        <v>16440000000</v>
      </c>
      <c r="C1111" s="88">
        <v>-8.7631121000000007</v>
      </c>
      <c r="N1111" s="88">
        <v>16440000000</v>
      </c>
      <c r="O1111" s="88">
        <v>-10.489604</v>
      </c>
    </row>
    <row r="1112" spans="2:15" x14ac:dyDescent="0.25">
      <c r="B1112" s="88">
        <v>16585000000</v>
      </c>
      <c r="C1112" s="88">
        <v>-9.0697688999999997</v>
      </c>
      <c r="N1112" s="88">
        <v>16585000000</v>
      </c>
      <c r="O1112" s="88">
        <v>-10.422338</v>
      </c>
    </row>
    <row r="1113" spans="2:15" x14ac:dyDescent="0.25">
      <c r="B1113" s="88">
        <v>16730000000</v>
      </c>
      <c r="C1113" s="88">
        <v>-8.5632467000000005</v>
      </c>
      <c r="N1113" s="88">
        <v>16730000000</v>
      </c>
      <c r="O1113" s="88">
        <v>-10.443548</v>
      </c>
    </row>
    <row r="1114" spans="2:15" x14ac:dyDescent="0.25">
      <c r="B1114" s="88">
        <v>16875000000</v>
      </c>
      <c r="C1114" s="88">
        <v>-8.8684597000000007</v>
      </c>
      <c r="N1114" s="88">
        <v>16875000000</v>
      </c>
      <c r="O1114" s="88">
        <v>-10.382876</v>
      </c>
    </row>
    <row r="1115" spans="2:15" x14ac:dyDescent="0.25">
      <c r="B1115" s="88">
        <v>17020000000</v>
      </c>
      <c r="C1115" s="88">
        <v>-8.9192333000000001</v>
      </c>
      <c r="N1115" s="88">
        <v>17020000000</v>
      </c>
      <c r="O1115" s="88">
        <v>-10.381055999999999</v>
      </c>
    </row>
    <row r="1116" spans="2:15" x14ac:dyDescent="0.25">
      <c r="B1116" s="88">
        <v>17165000000</v>
      </c>
      <c r="C1116" s="88">
        <v>-8.5442038</v>
      </c>
      <c r="N1116" s="88">
        <v>17165000000</v>
      </c>
      <c r="O1116" s="88">
        <v>-10.355784</v>
      </c>
    </row>
    <row r="1117" spans="2:15" x14ac:dyDescent="0.25">
      <c r="B1117" s="88">
        <v>17310000000</v>
      </c>
      <c r="C1117" s="88">
        <v>-8.9379129000000006</v>
      </c>
      <c r="N1117" s="88">
        <v>17310000000</v>
      </c>
      <c r="O1117" s="88">
        <v>-10.304733000000001</v>
      </c>
    </row>
    <row r="1118" spans="2:15" x14ac:dyDescent="0.25">
      <c r="B1118" s="88">
        <v>17455000000</v>
      </c>
      <c r="C1118" s="88">
        <v>-8.8264464999999994</v>
      </c>
      <c r="N1118" s="88">
        <v>17455000000</v>
      </c>
      <c r="O1118" s="88">
        <v>-10.265556999999999</v>
      </c>
    </row>
    <row r="1119" spans="2:15" x14ac:dyDescent="0.25">
      <c r="B1119" s="88">
        <v>17600000000</v>
      </c>
      <c r="C1119" s="88">
        <v>-8.6985769000000008</v>
      </c>
      <c r="N1119" s="88">
        <v>17600000000</v>
      </c>
      <c r="O1119" s="88">
        <v>-10.243197</v>
      </c>
    </row>
    <row r="1120" spans="2:15" x14ac:dyDescent="0.25">
      <c r="B1120" s="88">
        <v>17745000000</v>
      </c>
      <c r="C1120" s="88">
        <v>-8.8246193000000002</v>
      </c>
      <c r="N1120" s="88">
        <v>17745000000</v>
      </c>
      <c r="O1120" s="88">
        <v>-10.20636</v>
      </c>
    </row>
    <row r="1121" spans="2:15" x14ac:dyDescent="0.25">
      <c r="B1121" s="88">
        <v>17890000000</v>
      </c>
      <c r="C1121" s="88">
        <v>-8.9134978999999994</v>
      </c>
      <c r="N1121" s="88">
        <v>17890000000</v>
      </c>
      <c r="O1121" s="88">
        <v>-10.123917</v>
      </c>
    </row>
    <row r="1122" spans="2:15" x14ac:dyDescent="0.25">
      <c r="B1122" s="88">
        <v>18035000000</v>
      </c>
      <c r="C1122" s="88">
        <v>-8.7928008999999996</v>
      </c>
      <c r="N1122" s="88">
        <v>18035000000</v>
      </c>
      <c r="O1122" s="88">
        <v>-10.153956000000001</v>
      </c>
    </row>
    <row r="1123" spans="2:15" x14ac:dyDescent="0.25">
      <c r="B1123" s="88">
        <v>18180000000</v>
      </c>
      <c r="C1123" s="88">
        <v>-9.0325041000000006</v>
      </c>
      <c r="N1123" s="88">
        <v>18180000000</v>
      </c>
      <c r="O1123" s="88">
        <v>-10.006243</v>
      </c>
    </row>
    <row r="1124" spans="2:15" x14ac:dyDescent="0.25">
      <c r="B1124" s="88">
        <v>18325000000</v>
      </c>
      <c r="C1124" s="88">
        <v>-8.9219779999999993</v>
      </c>
      <c r="N1124" s="88">
        <v>18325000000</v>
      </c>
      <c r="O1124" s="88">
        <v>-10.064446</v>
      </c>
    </row>
    <row r="1125" spans="2:15" x14ac:dyDescent="0.25">
      <c r="B1125" s="88">
        <v>18470000000</v>
      </c>
      <c r="C1125" s="88">
        <v>-8.9968014000000007</v>
      </c>
      <c r="N1125" s="88">
        <v>18470000000</v>
      </c>
      <c r="O1125" s="88">
        <v>-9.9459333000000001</v>
      </c>
    </row>
    <row r="1126" spans="2:15" x14ac:dyDescent="0.25">
      <c r="B1126" s="88">
        <v>18615000000</v>
      </c>
      <c r="C1126" s="88">
        <v>-9.0270261999999999</v>
      </c>
      <c r="N1126" s="88">
        <v>18615000000</v>
      </c>
      <c r="O1126" s="88">
        <v>-9.9458541999999994</v>
      </c>
    </row>
    <row r="1127" spans="2:15" x14ac:dyDescent="0.25">
      <c r="B1127" s="88">
        <v>18760000000</v>
      </c>
      <c r="C1127" s="88">
        <v>-9.1035489999999992</v>
      </c>
      <c r="N1127" s="88">
        <v>18760000000</v>
      </c>
      <c r="O1127" s="88">
        <v>-9.8745594000000008</v>
      </c>
    </row>
    <row r="1128" spans="2:15" x14ac:dyDescent="0.25">
      <c r="B1128" s="88">
        <v>18905000000</v>
      </c>
      <c r="C1128" s="88">
        <v>-8.9193916000000009</v>
      </c>
      <c r="N1128" s="88">
        <v>18905000000</v>
      </c>
      <c r="O1128" s="88">
        <v>-9.8698148999999997</v>
      </c>
    </row>
    <row r="1129" spans="2:15" x14ac:dyDescent="0.25">
      <c r="B1129" s="88">
        <v>19050000000</v>
      </c>
      <c r="C1129" s="88">
        <v>-8.9942464999999991</v>
      </c>
      <c r="N1129" s="88">
        <v>19050000000</v>
      </c>
      <c r="O1129" s="88">
        <v>-9.8032264999999992</v>
      </c>
    </row>
    <row r="1130" spans="2:15" x14ac:dyDescent="0.25">
      <c r="B1130" s="88">
        <v>19195000000</v>
      </c>
      <c r="C1130" s="88">
        <v>-9.1477766000000003</v>
      </c>
      <c r="N1130" s="88">
        <v>19195000000</v>
      </c>
      <c r="O1130" s="88">
        <v>-9.6915873999999995</v>
      </c>
    </row>
    <row r="1131" spans="2:15" x14ac:dyDescent="0.25">
      <c r="B1131" s="88">
        <v>19340000000</v>
      </c>
      <c r="C1131" s="88">
        <v>-8.8877945</v>
      </c>
      <c r="N1131" s="88">
        <v>19340000000</v>
      </c>
      <c r="O1131" s="88">
        <v>-9.7965955999999998</v>
      </c>
    </row>
    <row r="1132" spans="2:15" x14ac:dyDescent="0.25">
      <c r="B1132" s="88">
        <v>19485000000</v>
      </c>
      <c r="C1132" s="88">
        <v>-9.0649204000000001</v>
      </c>
      <c r="N1132" s="88">
        <v>19485000000</v>
      </c>
      <c r="O1132" s="88">
        <v>-9.6878528999999993</v>
      </c>
    </row>
    <row r="1133" spans="2:15" x14ac:dyDescent="0.25">
      <c r="B1133" s="88">
        <v>19630000000</v>
      </c>
      <c r="C1133" s="88">
        <v>-8.8137483999999997</v>
      </c>
      <c r="N1133" s="88">
        <v>19630000000</v>
      </c>
      <c r="O1133" s="88">
        <v>-9.7772112</v>
      </c>
    </row>
    <row r="1134" spans="2:15" x14ac:dyDescent="0.25">
      <c r="B1134" s="88">
        <v>19775000000</v>
      </c>
      <c r="C1134" s="88">
        <v>-8.6910181000000009</v>
      </c>
      <c r="N1134" s="88">
        <v>19775000000</v>
      </c>
      <c r="O1134" s="88">
        <v>-9.7473402</v>
      </c>
    </row>
    <row r="1135" spans="2:15" x14ac:dyDescent="0.25">
      <c r="B1135" s="88">
        <v>19920000000</v>
      </c>
      <c r="C1135" s="88">
        <v>-9.0756864999999998</v>
      </c>
      <c r="N1135" s="88">
        <v>19920000000</v>
      </c>
      <c r="O1135" s="88">
        <v>-9.5594958999999999</v>
      </c>
    </row>
    <row r="1136" spans="2:15" x14ac:dyDescent="0.25">
      <c r="B1136" s="88">
        <v>20065000000</v>
      </c>
      <c r="C1136" s="88">
        <v>-8.7566337999999995</v>
      </c>
      <c r="N1136" s="88">
        <v>20065000000</v>
      </c>
      <c r="O1136" s="88">
        <v>-9.7421217000000002</v>
      </c>
    </row>
    <row r="1137" spans="2:15" x14ac:dyDescent="0.25">
      <c r="B1137" s="88">
        <v>20210000000</v>
      </c>
      <c r="C1137" s="88">
        <v>-8.9350529000000005</v>
      </c>
      <c r="N1137" s="88">
        <v>20210000000</v>
      </c>
      <c r="O1137" s="88">
        <v>-9.6368598999999993</v>
      </c>
    </row>
    <row r="1138" spans="2:15" x14ac:dyDescent="0.25">
      <c r="B1138" s="88">
        <v>20355000000</v>
      </c>
      <c r="C1138" s="88">
        <v>-8.9514741999999998</v>
      </c>
      <c r="N1138" s="88">
        <v>20355000000</v>
      </c>
      <c r="O1138" s="88">
        <v>-9.6460399999999993</v>
      </c>
    </row>
    <row r="1139" spans="2:15" x14ac:dyDescent="0.25">
      <c r="B1139" s="88">
        <v>20500000000</v>
      </c>
      <c r="C1139" s="88">
        <v>-8.9307203000000008</v>
      </c>
      <c r="N1139" s="88">
        <v>20500000000</v>
      </c>
      <c r="O1139" s="88">
        <v>-9.7157555000000002</v>
      </c>
    </row>
    <row r="1140" spans="2:15" x14ac:dyDescent="0.25">
      <c r="B1140" s="88">
        <v>20645000000</v>
      </c>
      <c r="C1140" s="88">
        <v>-9.1076756000000003</v>
      </c>
      <c r="N1140" s="88">
        <v>20645000000</v>
      </c>
      <c r="O1140" s="88">
        <v>-9.7163391000000008</v>
      </c>
    </row>
    <row r="1141" spans="2:15" x14ac:dyDescent="0.25">
      <c r="B1141" s="88">
        <v>20790000000</v>
      </c>
      <c r="C1141" s="88">
        <v>-8.9871739999999996</v>
      </c>
      <c r="N1141" s="88">
        <v>20790000000</v>
      </c>
      <c r="O1141" s="88">
        <v>-9.6799526</v>
      </c>
    </row>
    <row r="1142" spans="2:15" x14ac:dyDescent="0.25">
      <c r="B1142" s="88">
        <v>20935000000</v>
      </c>
      <c r="C1142" s="88">
        <v>-9.1459913000000004</v>
      </c>
      <c r="N1142" s="88">
        <v>20935000000</v>
      </c>
      <c r="O1142" s="88">
        <v>-9.7022923999999993</v>
      </c>
    </row>
    <row r="1143" spans="2:15" x14ac:dyDescent="0.25">
      <c r="B1143" s="88">
        <v>21080000000</v>
      </c>
      <c r="C1143" s="88">
        <v>-9.2028999000000002</v>
      </c>
      <c r="N1143" s="88">
        <v>21080000000</v>
      </c>
      <c r="O1143" s="88">
        <v>-9.6842632000000002</v>
      </c>
    </row>
    <row r="1144" spans="2:15" x14ac:dyDescent="0.25">
      <c r="B1144" s="88">
        <v>21225000000</v>
      </c>
      <c r="C1144" s="88">
        <v>-9.3855982000000004</v>
      </c>
      <c r="N1144" s="88">
        <v>21225000000</v>
      </c>
      <c r="O1144" s="88">
        <v>-9.6977673000000006</v>
      </c>
    </row>
    <row r="1145" spans="2:15" x14ac:dyDescent="0.25">
      <c r="B1145" s="88">
        <v>21370000000</v>
      </c>
      <c r="C1145" s="88">
        <v>-9.0796299000000005</v>
      </c>
      <c r="N1145" s="88">
        <v>21370000000</v>
      </c>
      <c r="O1145" s="88">
        <v>-9.6907511</v>
      </c>
    </row>
    <row r="1146" spans="2:15" x14ac:dyDescent="0.25">
      <c r="B1146" s="88">
        <v>21515000000</v>
      </c>
      <c r="C1146" s="88">
        <v>-9.0293349999999997</v>
      </c>
      <c r="N1146" s="88">
        <v>21515000000</v>
      </c>
      <c r="O1146" s="88">
        <v>-9.7132006000000004</v>
      </c>
    </row>
    <row r="1147" spans="2:15" x14ac:dyDescent="0.25">
      <c r="B1147" s="88">
        <v>21660000000</v>
      </c>
      <c r="C1147" s="88">
        <v>-9.2823399999999996</v>
      </c>
      <c r="N1147" s="88">
        <v>21660000000</v>
      </c>
      <c r="O1147" s="88">
        <v>-9.6402531000000007</v>
      </c>
    </row>
    <row r="1148" spans="2:15" x14ac:dyDescent="0.25">
      <c r="B1148" s="88">
        <v>21805000000</v>
      </c>
      <c r="C1148" s="88">
        <v>-9.0922955999999999</v>
      </c>
      <c r="N1148" s="88">
        <v>21805000000</v>
      </c>
      <c r="O1148" s="88">
        <v>-9.7638779000000007</v>
      </c>
    </row>
    <row r="1149" spans="2:15" x14ac:dyDescent="0.25">
      <c r="B1149" s="88">
        <v>21950000000</v>
      </c>
      <c r="C1149" s="88">
        <v>-9.1744021999999994</v>
      </c>
      <c r="N1149" s="88">
        <v>21950000000</v>
      </c>
      <c r="O1149" s="88">
        <v>-9.7174349000000007</v>
      </c>
    </row>
    <row r="1150" spans="2:15" x14ac:dyDescent="0.25">
      <c r="B1150" s="88">
        <v>22095000000</v>
      </c>
      <c r="C1150" s="88">
        <v>-9.3930950000000006</v>
      </c>
      <c r="N1150" s="88">
        <v>22095000000</v>
      </c>
      <c r="O1150" s="88">
        <v>-9.8885202000000003</v>
      </c>
    </row>
    <row r="1151" spans="2:15" x14ac:dyDescent="0.25">
      <c r="B1151" s="88">
        <v>22240000000</v>
      </c>
      <c r="C1151" s="88">
        <v>-9.3427428999999993</v>
      </c>
      <c r="N1151" s="88">
        <v>22240000000</v>
      </c>
      <c r="O1151" s="88">
        <v>-10.271512</v>
      </c>
    </row>
    <row r="1152" spans="2:15" x14ac:dyDescent="0.25">
      <c r="B1152" s="88">
        <v>22385000000</v>
      </c>
      <c r="C1152" s="88">
        <v>-9.6625298999999991</v>
      </c>
      <c r="N1152" s="88">
        <v>22385000000</v>
      </c>
      <c r="O1152" s="88">
        <v>-10.324793</v>
      </c>
    </row>
    <row r="1153" spans="2:15" x14ac:dyDescent="0.25">
      <c r="B1153" s="88">
        <v>22530000000</v>
      </c>
      <c r="C1153" s="88">
        <v>-9.8430842999999992</v>
      </c>
      <c r="N1153" s="88">
        <v>22530000000</v>
      </c>
      <c r="O1153" s="88">
        <v>-10.292221</v>
      </c>
    </row>
    <row r="1154" spans="2:15" x14ac:dyDescent="0.25">
      <c r="B1154" s="88">
        <v>22675000000</v>
      </c>
      <c r="C1154" s="88">
        <v>-9.6469048999999991</v>
      </c>
      <c r="N1154" s="88">
        <v>22675000000</v>
      </c>
      <c r="O1154" s="88">
        <v>-10.574695999999999</v>
      </c>
    </row>
    <row r="1155" spans="2:15" x14ac:dyDescent="0.25">
      <c r="B1155" s="88">
        <v>22820000000</v>
      </c>
      <c r="C1155" s="88">
        <v>-9.9252377000000003</v>
      </c>
      <c r="N1155" s="88">
        <v>22820000000</v>
      </c>
      <c r="O1155" s="88">
        <v>-10.395652</v>
      </c>
    </row>
    <row r="1156" spans="2:15" x14ac:dyDescent="0.25">
      <c r="B1156" s="88">
        <v>22965000000</v>
      </c>
      <c r="C1156" s="88">
        <v>-9.9581088999999992</v>
      </c>
      <c r="N1156" s="88">
        <v>22965000000</v>
      </c>
      <c r="O1156" s="88">
        <v>-10.350044</v>
      </c>
    </row>
    <row r="1157" spans="2:15" x14ac:dyDescent="0.25">
      <c r="B1157" s="88">
        <v>23110000000</v>
      </c>
      <c r="C1157" s="88">
        <v>-9.7034359000000006</v>
      </c>
      <c r="N1157" s="88">
        <v>23110000000</v>
      </c>
      <c r="O1157" s="88">
        <v>-10.405424</v>
      </c>
    </row>
    <row r="1158" spans="2:15" x14ac:dyDescent="0.25">
      <c r="B1158" s="88">
        <v>23255000000</v>
      </c>
      <c r="C1158" s="88">
        <v>-9.8501729999999998</v>
      </c>
      <c r="N1158" s="88">
        <v>23255000000</v>
      </c>
      <c r="O1158" s="88">
        <v>-10.158194999999999</v>
      </c>
    </row>
    <row r="1159" spans="2:15" x14ac:dyDescent="0.25">
      <c r="B1159" s="88">
        <v>23400000000</v>
      </c>
      <c r="C1159" s="88">
        <v>-9.5643758999999999</v>
      </c>
      <c r="N1159" s="88">
        <v>23400000000</v>
      </c>
      <c r="O1159" s="88">
        <v>-10.237814</v>
      </c>
    </row>
    <row r="1160" spans="2:15" x14ac:dyDescent="0.25">
      <c r="B1160" s="88">
        <v>23545000000</v>
      </c>
      <c r="C1160" s="88">
        <v>-9.6155434</v>
      </c>
      <c r="N1160" s="88">
        <v>23545000000</v>
      </c>
      <c r="O1160" s="88">
        <v>-10.066668</v>
      </c>
    </row>
    <row r="1161" spans="2:15" x14ac:dyDescent="0.25">
      <c r="B1161" s="88">
        <v>23690000000</v>
      </c>
      <c r="C1161" s="88">
        <v>-9.5447941000000007</v>
      </c>
      <c r="N1161" s="88">
        <v>23690000000</v>
      </c>
      <c r="O1161" s="88">
        <v>-10.097649000000001</v>
      </c>
    </row>
    <row r="1162" spans="2:15" x14ac:dyDescent="0.25">
      <c r="B1162" s="88">
        <v>23835000000</v>
      </c>
      <c r="C1162" s="88">
        <v>-9.4957122999999992</v>
      </c>
      <c r="N1162" s="88">
        <v>23835000000</v>
      </c>
      <c r="O1162" s="88">
        <v>-9.9631633999999991</v>
      </c>
    </row>
    <row r="1163" spans="2:15" x14ac:dyDescent="0.25">
      <c r="B1163" s="88">
        <v>23980000000</v>
      </c>
      <c r="C1163" s="88">
        <v>-9.4182357999999997</v>
      </c>
      <c r="N1163" s="88">
        <v>23980000000</v>
      </c>
      <c r="O1163" s="88">
        <v>-10.005595</v>
      </c>
    </row>
    <row r="1164" spans="2:15" x14ac:dyDescent="0.25">
      <c r="B1164" s="88">
        <v>24125000000</v>
      </c>
      <c r="C1164" s="88">
        <v>-9.4241036999999999</v>
      </c>
      <c r="N1164" s="88">
        <v>24125000000</v>
      </c>
      <c r="O1164" s="88">
        <v>-9.8709802999999994</v>
      </c>
    </row>
    <row r="1165" spans="2:15" x14ac:dyDescent="0.25">
      <c r="B1165" s="88">
        <v>24270000000</v>
      </c>
      <c r="C1165" s="88">
        <v>-9.5930690999999992</v>
      </c>
      <c r="N1165" s="88">
        <v>24270000000</v>
      </c>
      <c r="O1165" s="88">
        <v>-9.8555507999999996</v>
      </c>
    </row>
    <row r="1166" spans="2:15" x14ac:dyDescent="0.25">
      <c r="B1166" s="88">
        <v>24415000000</v>
      </c>
      <c r="C1166" s="88">
        <v>-9.4199313999999994</v>
      </c>
      <c r="N1166" s="88">
        <v>24415000000</v>
      </c>
      <c r="O1166" s="88">
        <v>-9.8420296</v>
      </c>
    </row>
    <row r="1167" spans="2:15" x14ac:dyDescent="0.25">
      <c r="B1167" s="88">
        <v>24560000000</v>
      </c>
      <c r="C1167" s="88">
        <v>-9.5635680999999995</v>
      </c>
      <c r="N1167" s="88">
        <v>24560000000</v>
      </c>
      <c r="O1167" s="88">
        <v>-9.8064976000000001</v>
      </c>
    </row>
    <row r="1168" spans="2:15" x14ac:dyDescent="0.25">
      <c r="B1168" s="88">
        <v>24705000000</v>
      </c>
      <c r="C1168" s="88">
        <v>-9.5752792000000007</v>
      </c>
      <c r="N1168" s="88">
        <v>24705000000</v>
      </c>
      <c r="O1168" s="88">
        <v>-9.8992777000000007</v>
      </c>
    </row>
    <row r="1169" spans="2:15" x14ac:dyDescent="0.25">
      <c r="B1169" s="88">
        <v>24850000000</v>
      </c>
      <c r="C1169" s="88">
        <v>-9.5487452000000008</v>
      </c>
      <c r="N1169" s="88">
        <v>24850000000</v>
      </c>
      <c r="O1169" s="88">
        <v>-9.8845539000000002</v>
      </c>
    </row>
    <row r="1170" spans="2:15" x14ac:dyDescent="0.25">
      <c r="B1170" s="88">
        <v>24995000000</v>
      </c>
      <c r="C1170" s="88">
        <v>-9.6955241999999995</v>
      </c>
      <c r="N1170" s="88">
        <v>24995000000</v>
      </c>
      <c r="O1170" s="88">
        <v>-9.8613757999999994</v>
      </c>
    </row>
    <row r="1171" spans="2:15" x14ac:dyDescent="0.25">
      <c r="B1171" s="88">
        <v>25140000000</v>
      </c>
      <c r="C1171" s="88">
        <v>-9.6321420999999994</v>
      </c>
      <c r="N1171" s="88">
        <v>25140000000</v>
      </c>
      <c r="O1171" s="88">
        <v>-9.9375657999999998</v>
      </c>
    </row>
    <row r="1172" spans="2:15" x14ac:dyDescent="0.25">
      <c r="B1172" s="88">
        <v>25285000000</v>
      </c>
      <c r="C1172" s="88">
        <v>-9.5665016000000005</v>
      </c>
      <c r="N1172" s="88">
        <v>25285000000</v>
      </c>
      <c r="O1172" s="88">
        <v>-9.9682797999999995</v>
      </c>
    </row>
    <row r="1173" spans="2:15" x14ac:dyDescent="0.25">
      <c r="B1173" s="88">
        <v>25430000000</v>
      </c>
      <c r="C1173" s="88">
        <v>-9.8525142999999993</v>
      </c>
      <c r="N1173" s="88">
        <v>25430000000</v>
      </c>
      <c r="O1173" s="88">
        <v>-9.9231110000000005</v>
      </c>
    </row>
    <row r="1174" spans="2:15" x14ac:dyDescent="0.25">
      <c r="B1174" s="88">
        <v>25575000000</v>
      </c>
      <c r="C1174" s="88">
        <v>-9.7853556000000008</v>
      </c>
      <c r="N1174" s="88">
        <v>25575000000</v>
      </c>
      <c r="O1174" s="88">
        <v>-10.14274</v>
      </c>
    </row>
    <row r="1175" spans="2:15" x14ac:dyDescent="0.25">
      <c r="B1175" s="88">
        <v>25720000000</v>
      </c>
      <c r="C1175" s="88">
        <v>-9.8407526000000001</v>
      </c>
      <c r="N1175" s="88">
        <v>25720000000</v>
      </c>
      <c r="O1175" s="88">
        <v>-10.143219999999999</v>
      </c>
    </row>
    <row r="1176" spans="2:15" x14ac:dyDescent="0.25">
      <c r="B1176" s="88">
        <v>25865000000</v>
      </c>
      <c r="C1176" s="88">
        <v>-9.8920888999999992</v>
      </c>
      <c r="N1176" s="88">
        <v>25865000000</v>
      </c>
      <c r="O1176" s="88">
        <v>-10.281126</v>
      </c>
    </row>
    <row r="1177" spans="2:15" x14ac:dyDescent="0.25">
      <c r="B1177" s="88">
        <v>26010000000</v>
      </c>
      <c r="C1177" s="88">
        <v>-9.9252520000000004</v>
      </c>
      <c r="N1177" s="88">
        <v>26010000000</v>
      </c>
      <c r="O1177" s="88">
        <v>-10.439054</v>
      </c>
    </row>
    <row r="1178" spans="2:15" x14ac:dyDescent="0.25">
      <c r="B1178" s="88">
        <v>26155000000</v>
      </c>
      <c r="C1178" s="88">
        <v>-9.9919291000000001</v>
      </c>
      <c r="N1178" s="88">
        <v>26155000000</v>
      </c>
      <c r="O1178" s="88">
        <v>-10.379002</v>
      </c>
    </row>
    <row r="1179" spans="2:15" x14ac:dyDescent="0.25">
      <c r="B1179" s="88">
        <v>26300000000</v>
      </c>
      <c r="C1179" s="88">
        <v>-9.8959322000000007</v>
      </c>
      <c r="N1179" s="88">
        <v>26300000000</v>
      </c>
      <c r="O1179" s="88">
        <v>-10.501249</v>
      </c>
    </row>
    <row r="1180" spans="2:15" x14ac:dyDescent="0.25">
      <c r="B1180" s="88">
        <v>26445000000</v>
      </c>
      <c r="C1180" s="88">
        <v>-10.066007000000001</v>
      </c>
      <c r="N1180" s="88">
        <v>26445000000</v>
      </c>
      <c r="O1180" s="88">
        <v>-10.430713000000001</v>
      </c>
    </row>
    <row r="1181" spans="2:15" x14ac:dyDescent="0.25">
      <c r="B1181" s="88">
        <v>26590000000</v>
      </c>
      <c r="C1181" s="88">
        <v>-10.135543</v>
      </c>
      <c r="N1181" s="88">
        <v>26590000000</v>
      </c>
      <c r="O1181" s="88">
        <v>-10.590309</v>
      </c>
    </row>
    <row r="1182" spans="2:15" x14ac:dyDescent="0.25">
      <c r="B1182" s="88">
        <v>26735000000</v>
      </c>
      <c r="C1182" s="88">
        <v>-10.149509999999999</v>
      </c>
      <c r="N1182" s="88">
        <v>26735000000</v>
      </c>
      <c r="O1182" s="88">
        <v>-10.453753000000001</v>
      </c>
    </row>
    <row r="1183" spans="2:15" x14ac:dyDescent="0.25">
      <c r="B1183" s="88">
        <v>26880000000</v>
      </c>
      <c r="C1183" s="88">
        <v>-10.128738999999999</v>
      </c>
      <c r="N1183" s="88">
        <v>26880000000</v>
      </c>
      <c r="O1183" s="88">
        <v>-10.665321</v>
      </c>
    </row>
    <row r="1184" spans="2:15" x14ac:dyDescent="0.25">
      <c r="B1184" s="88">
        <v>27025000000</v>
      </c>
      <c r="C1184" s="88">
        <v>-10.099306</v>
      </c>
      <c r="N1184" s="88">
        <v>27025000000</v>
      </c>
      <c r="O1184" s="88">
        <v>-10.509356</v>
      </c>
    </row>
    <row r="1185" spans="2:15" x14ac:dyDescent="0.25">
      <c r="B1185" s="88">
        <v>27170000000</v>
      </c>
      <c r="C1185" s="88">
        <v>-10.127233</v>
      </c>
      <c r="N1185" s="88">
        <v>27170000000</v>
      </c>
      <c r="O1185" s="88">
        <v>-10.492806</v>
      </c>
    </row>
    <row r="1186" spans="2:15" x14ac:dyDescent="0.25">
      <c r="B1186" s="88">
        <v>27315000000</v>
      </c>
      <c r="C1186" s="88">
        <v>-10.121931999999999</v>
      </c>
      <c r="N1186" s="88">
        <v>27315000000</v>
      </c>
      <c r="O1186" s="88">
        <v>-10.640617000000001</v>
      </c>
    </row>
    <row r="1187" spans="2:15" x14ac:dyDescent="0.25">
      <c r="B1187" s="88">
        <v>27460000000</v>
      </c>
      <c r="C1187" s="88">
        <v>-10.083218</v>
      </c>
      <c r="N1187" s="88">
        <v>27460000000</v>
      </c>
      <c r="O1187" s="88">
        <v>-10.439259</v>
      </c>
    </row>
    <row r="1188" spans="2:15" x14ac:dyDescent="0.25">
      <c r="B1188" s="88">
        <v>27605000000</v>
      </c>
      <c r="C1188" s="88">
        <v>-10.072466</v>
      </c>
      <c r="N1188" s="88">
        <v>27605000000</v>
      </c>
      <c r="O1188" s="88">
        <v>-10.427911</v>
      </c>
    </row>
    <row r="1189" spans="2:15" x14ac:dyDescent="0.25">
      <c r="B1189" s="88">
        <v>27750000000</v>
      </c>
      <c r="C1189" s="88">
        <v>-10.132846000000001</v>
      </c>
      <c r="N1189" s="88">
        <v>27750000000</v>
      </c>
      <c r="O1189" s="88">
        <v>-10.561878</v>
      </c>
    </row>
    <row r="1190" spans="2:15" x14ac:dyDescent="0.25">
      <c r="B1190" s="88">
        <v>27895000000</v>
      </c>
      <c r="C1190" s="88">
        <v>-10.043034</v>
      </c>
      <c r="N1190" s="88">
        <v>27895000000</v>
      </c>
      <c r="O1190" s="88">
        <v>-10.402308</v>
      </c>
    </row>
    <row r="1191" spans="2:15" x14ac:dyDescent="0.25">
      <c r="B1191" s="88">
        <v>28040000000</v>
      </c>
      <c r="C1191" s="88">
        <v>-9.9981975999999992</v>
      </c>
      <c r="N1191" s="88">
        <v>28040000000</v>
      </c>
      <c r="O1191" s="88">
        <v>-10.310497</v>
      </c>
    </row>
    <row r="1192" spans="2:15" x14ac:dyDescent="0.25">
      <c r="B1192" s="88">
        <v>28185000000</v>
      </c>
      <c r="C1192" s="88">
        <v>-9.9350480999999995</v>
      </c>
      <c r="N1192" s="88">
        <v>28185000000</v>
      </c>
      <c r="O1192" s="88">
        <v>-10.466586</v>
      </c>
    </row>
    <row r="1193" spans="2:15" x14ac:dyDescent="0.25">
      <c r="B1193" s="88">
        <v>28330000000</v>
      </c>
      <c r="C1193" s="88">
        <v>-10.023239999999999</v>
      </c>
      <c r="N1193" s="88">
        <v>28330000000</v>
      </c>
      <c r="O1193" s="88">
        <v>-10.18045</v>
      </c>
    </row>
    <row r="1194" spans="2:15" x14ac:dyDescent="0.25">
      <c r="B1194" s="88">
        <v>28475000000</v>
      </c>
      <c r="C1194" s="88">
        <v>-9.870101</v>
      </c>
      <c r="N1194" s="88">
        <v>28475000000</v>
      </c>
      <c r="O1194" s="88">
        <v>-10.298791</v>
      </c>
    </row>
    <row r="1195" spans="2:15" x14ac:dyDescent="0.25">
      <c r="B1195" s="88">
        <v>28620000000</v>
      </c>
      <c r="C1195" s="88">
        <v>-9.7949333000000003</v>
      </c>
      <c r="N1195" s="88">
        <v>28620000000</v>
      </c>
      <c r="O1195" s="88">
        <v>-10.204808999999999</v>
      </c>
    </row>
    <row r="1196" spans="2:15" x14ac:dyDescent="0.25">
      <c r="B1196" s="88">
        <v>28765000000</v>
      </c>
      <c r="C1196" s="88">
        <v>-9.9034814999999998</v>
      </c>
      <c r="N1196" s="88">
        <v>28765000000</v>
      </c>
      <c r="O1196" s="88">
        <v>-10.186795</v>
      </c>
    </row>
    <row r="1197" spans="2:15" x14ac:dyDescent="0.25">
      <c r="B1197" s="88">
        <v>28910000000</v>
      </c>
      <c r="C1197" s="88">
        <v>-9.8104420000000001</v>
      </c>
      <c r="N1197" s="88">
        <v>28910000000</v>
      </c>
      <c r="O1197" s="88">
        <v>-10.107614999999999</v>
      </c>
    </row>
    <row r="1198" spans="2:15" x14ac:dyDescent="0.25">
      <c r="B1198" s="88">
        <v>29055000000</v>
      </c>
      <c r="C1198" s="88">
        <v>-9.8512181999999999</v>
      </c>
      <c r="N1198" s="88">
        <v>29055000000</v>
      </c>
      <c r="O1198" s="88">
        <v>-10.087028999999999</v>
      </c>
    </row>
    <row r="1199" spans="2:15" x14ac:dyDescent="0.25">
      <c r="B1199" s="88">
        <v>29200000000</v>
      </c>
      <c r="C1199" s="88">
        <v>-9.8161916999999992</v>
      </c>
      <c r="N1199" s="88">
        <v>29200000000</v>
      </c>
      <c r="O1199" s="88">
        <v>-10.157384</v>
      </c>
    </row>
    <row r="1200" spans="2:15" x14ac:dyDescent="0.25">
      <c r="B1200" s="88">
        <v>29345000000</v>
      </c>
      <c r="C1200" s="88">
        <v>-9.8812608999999991</v>
      </c>
      <c r="N1200" s="88">
        <v>29345000000</v>
      </c>
      <c r="O1200" s="88">
        <v>-9.95397</v>
      </c>
    </row>
    <row r="1201" spans="2:15" x14ac:dyDescent="0.25">
      <c r="B1201" s="88">
        <v>29490000000</v>
      </c>
      <c r="C1201" s="88">
        <v>-9.7921238000000006</v>
      </c>
      <c r="N1201" s="88">
        <v>29490000000</v>
      </c>
      <c r="O1201" s="88">
        <v>-10.223826000000001</v>
      </c>
    </row>
    <row r="1202" spans="2:15" x14ac:dyDescent="0.25">
      <c r="B1202" s="88">
        <v>29635000000</v>
      </c>
      <c r="C1202" s="88">
        <v>-9.9157990999999992</v>
      </c>
      <c r="N1202" s="88">
        <v>29635000000</v>
      </c>
      <c r="O1202" s="88">
        <v>-10.071505</v>
      </c>
    </row>
    <row r="1203" spans="2:15" x14ac:dyDescent="0.25">
      <c r="B1203" s="88">
        <v>29780000000</v>
      </c>
      <c r="C1203" s="88">
        <v>-9.7759342</v>
      </c>
      <c r="N1203" s="88">
        <v>29780000000</v>
      </c>
      <c r="O1203" s="88">
        <v>-10.01524</v>
      </c>
    </row>
    <row r="1204" spans="2:15" x14ac:dyDescent="0.25">
      <c r="B1204" s="88">
        <v>29925000000</v>
      </c>
      <c r="C1204" s="88">
        <v>-9.7534323000000001</v>
      </c>
      <c r="N1204" s="88">
        <v>29925000000</v>
      </c>
      <c r="O1204" s="88">
        <v>-10.165300999999999</v>
      </c>
    </row>
    <row r="1205" spans="2:15" x14ac:dyDescent="0.25">
      <c r="B1205" s="88">
        <v>30070000000</v>
      </c>
      <c r="C1205" s="88">
        <v>-9.8723621000000001</v>
      </c>
      <c r="N1205" s="88">
        <v>30070000000</v>
      </c>
      <c r="O1205" s="88">
        <v>-9.9672251000000003</v>
      </c>
    </row>
    <row r="1206" spans="2:15" x14ac:dyDescent="0.25">
      <c r="B1206" s="88">
        <v>30215000000</v>
      </c>
      <c r="C1206" s="88">
        <v>-9.8191252000000002</v>
      </c>
      <c r="N1206" s="88">
        <v>30215000000</v>
      </c>
      <c r="O1206" s="88">
        <v>-10.093444999999999</v>
      </c>
    </row>
    <row r="1207" spans="2:15" x14ac:dyDescent="0.25">
      <c r="B1207" s="88">
        <v>30360000000</v>
      </c>
      <c r="C1207" s="88">
        <v>-9.8876991000000007</v>
      </c>
      <c r="N1207" s="88">
        <v>30360000000</v>
      </c>
      <c r="O1207" s="88">
        <v>-10.224239000000001</v>
      </c>
    </row>
    <row r="1208" spans="2:15" x14ac:dyDescent="0.25">
      <c r="B1208" s="88">
        <v>30505000000</v>
      </c>
      <c r="C1208" s="88">
        <v>-9.8991337000000001</v>
      </c>
      <c r="N1208" s="88">
        <v>30505000000</v>
      </c>
      <c r="O1208" s="88">
        <v>-10.100249</v>
      </c>
    </row>
    <row r="1209" spans="2:15" x14ac:dyDescent="0.25">
      <c r="B1209" s="88">
        <v>30650000000</v>
      </c>
      <c r="C1209" s="88">
        <v>-9.9654112000000001</v>
      </c>
      <c r="N1209" s="88">
        <v>30650000000</v>
      </c>
      <c r="O1209" s="88">
        <v>-10.266101000000001</v>
      </c>
    </row>
    <row r="1210" spans="2:15" x14ac:dyDescent="0.25">
      <c r="B1210" s="88">
        <v>30795000000</v>
      </c>
      <c r="C1210" s="88">
        <v>-10.000029</v>
      </c>
      <c r="N1210" s="88">
        <v>30795000000</v>
      </c>
      <c r="O1210" s="88">
        <v>-10.358188999999999</v>
      </c>
    </row>
    <row r="1211" spans="2:15" x14ac:dyDescent="0.25">
      <c r="B1211" s="88">
        <v>30940000000</v>
      </c>
      <c r="C1211" s="88">
        <v>-9.9909429999999997</v>
      </c>
      <c r="N1211" s="88">
        <v>30940000000</v>
      </c>
      <c r="O1211" s="88">
        <v>-10.276674</v>
      </c>
    </row>
    <row r="1212" spans="2:15" x14ac:dyDescent="0.25">
      <c r="B1212" s="88">
        <v>31085000000</v>
      </c>
      <c r="C1212" s="88">
        <v>-10.00189</v>
      </c>
      <c r="N1212" s="88">
        <v>31085000000</v>
      </c>
      <c r="O1212" s="88">
        <v>-10.334477</v>
      </c>
    </row>
    <row r="1213" spans="2:15" x14ac:dyDescent="0.25">
      <c r="B1213" s="88">
        <v>31230000000</v>
      </c>
      <c r="C1213" s="88">
        <v>-10.113778999999999</v>
      </c>
      <c r="N1213" s="88">
        <v>31230000000</v>
      </c>
      <c r="O1213" s="88">
        <v>-10.426695</v>
      </c>
    </row>
    <row r="1214" spans="2:15" x14ac:dyDescent="0.25">
      <c r="B1214" s="88">
        <v>31375000000</v>
      </c>
      <c r="C1214" s="88">
        <v>-10.195924</v>
      </c>
      <c r="N1214" s="88">
        <v>31375000000</v>
      </c>
      <c r="O1214" s="88">
        <v>-10.52707</v>
      </c>
    </row>
    <row r="1215" spans="2:15" x14ac:dyDescent="0.25">
      <c r="B1215" s="88">
        <v>31520000000</v>
      </c>
      <c r="C1215" s="88">
        <v>-10.285291000000001</v>
      </c>
      <c r="N1215" s="88">
        <v>31520000000</v>
      </c>
      <c r="O1215" s="88">
        <v>-10.575951</v>
      </c>
    </row>
    <row r="1216" spans="2:15" x14ac:dyDescent="0.25">
      <c r="B1216" s="88">
        <v>31665000000</v>
      </c>
      <c r="C1216" s="88">
        <v>-10.379009999999999</v>
      </c>
      <c r="N1216" s="88">
        <v>31665000000</v>
      </c>
      <c r="O1216" s="88">
        <v>-10.728916</v>
      </c>
    </row>
    <row r="1217" spans="2:15" x14ac:dyDescent="0.25">
      <c r="B1217" s="88">
        <v>31810000000</v>
      </c>
      <c r="C1217" s="88">
        <v>-10.431704</v>
      </c>
      <c r="N1217" s="88">
        <v>31810000000</v>
      </c>
      <c r="O1217" s="88">
        <v>-10.775378</v>
      </c>
    </row>
    <row r="1218" spans="2:15" x14ac:dyDescent="0.25">
      <c r="B1218" s="88">
        <v>31955000000</v>
      </c>
      <c r="C1218" s="88">
        <v>-10.464784999999999</v>
      </c>
      <c r="N1218" s="88">
        <v>31955000000</v>
      </c>
      <c r="O1218" s="88">
        <v>-10.804173</v>
      </c>
    </row>
    <row r="1219" spans="2:15" x14ac:dyDescent="0.25">
      <c r="B1219" s="88">
        <v>32100000000</v>
      </c>
      <c r="C1219" s="88">
        <v>-10.708608999999999</v>
      </c>
      <c r="N1219" s="88">
        <v>32100000000</v>
      </c>
      <c r="O1219" s="88">
        <v>-11.002428</v>
      </c>
    </row>
    <row r="1220" spans="2:15" x14ac:dyDescent="0.25">
      <c r="B1220" s="88">
        <v>32245000000</v>
      </c>
      <c r="C1220" s="88">
        <v>-10.61764</v>
      </c>
      <c r="N1220" s="88">
        <v>32245000000</v>
      </c>
      <c r="O1220" s="88">
        <v>-10.948195999999999</v>
      </c>
    </row>
    <row r="1221" spans="2:15" x14ac:dyDescent="0.25">
      <c r="B1221" s="88">
        <v>32390000000</v>
      </c>
      <c r="C1221" s="88">
        <v>-10.890625</v>
      </c>
      <c r="N1221" s="88">
        <v>32390000000</v>
      </c>
      <c r="O1221" s="88">
        <v>-11.200684000000001</v>
      </c>
    </row>
    <row r="1222" spans="2:15" x14ac:dyDescent="0.25">
      <c r="B1222" s="88">
        <v>32535000000</v>
      </c>
      <c r="C1222" s="88">
        <v>-11.143143999999999</v>
      </c>
      <c r="N1222" s="88">
        <v>32535000000</v>
      </c>
      <c r="O1222" s="88">
        <v>-11.364789999999999</v>
      </c>
    </row>
    <row r="1223" spans="2:15" x14ac:dyDescent="0.25">
      <c r="B1223" s="88">
        <v>32680000000</v>
      </c>
      <c r="C1223" s="88">
        <v>-11.149516999999999</v>
      </c>
      <c r="N1223" s="88">
        <v>32680000000</v>
      </c>
      <c r="O1223" s="88">
        <v>-11.501079000000001</v>
      </c>
    </row>
    <row r="1224" spans="2:15" x14ac:dyDescent="0.25">
      <c r="B1224" s="88">
        <v>32825000000</v>
      </c>
      <c r="C1224" s="88">
        <v>-11.369814999999999</v>
      </c>
      <c r="N1224" s="88">
        <v>32825000000</v>
      </c>
      <c r="O1224" s="88">
        <v>-11.653411</v>
      </c>
    </row>
    <row r="1225" spans="2:15" x14ac:dyDescent="0.25">
      <c r="B1225" s="88">
        <v>32970000000</v>
      </c>
      <c r="C1225" s="88">
        <v>-11.442087000000001</v>
      </c>
      <c r="N1225" s="88">
        <v>32970000000</v>
      </c>
      <c r="O1225" s="88">
        <v>-11.753959999999999</v>
      </c>
    </row>
    <row r="1226" spans="2:15" x14ac:dyDescent="0.25">
      <c r="B1226" s="88">
        <v>33115000000</v>
      </c>
      <c r="C1226" s="88">
        <v>-11.611829999999999</v>
      </c>
      <c r="N1226" s="88">
        <v>33115000000</v>
      </c>
      <c r="O1226" s="88">
        <v>-11.929529</v>
      </c>
    </row>
    <row r="1227" spans="2:15" x14ac:dyDescent="0.25">
      <c r="B1227" s="88">
        <v>33260000000</v>
      </c>
      <c r="C1227" s="88">
        <v>-11.943148000000001</v>
      </c>
      <c r="N1227" s="88">
        <v>33260000000</v>
      </c>
      <c r="O1227" s="88">
        <v>-12.156037</v>
      </c>
    </row>
    <row r="1228" spans="2:15" x14ac:dyDescent="0.25">
      <c r="B1228" s="88">
        <v>33405000000</v>
      </c>
      <c r="C1228" s="88">
        <v>-11.989888000000001</v>
      </c>
      <c r="N1228" s="88">
        <v>33405000000</v>
      </c>
      <c r="O1228" s="88">
        <v>-12.255614</v>
      </c>
    </row>
    <row r="1229" spans="2:15" x14ac:dyDescent="0.25">
      <c r="B1229" s="88">
        <v>33550000000</v>
      </c>
      <c r="C1229" s="88">
        <v>-12.241895</v>
      </c>
      <c r="N1229" s="88">
        <v>33550000000</v>
      </c>
      <c r="O1229" s="88">
        <v>-12.460467</v>
      </c>
    </row>
    <row r="1230" spans="2:15" x14ac:dyDescent="0.25">
      <c r="B1230" s="88">
        <v>33695000000</v>
      </c>
      <c r="C1230" s="88">
        <v>-12.723266000000001</v>
      </c>
      <c r="N1230" s="88">
        <v>33695000000</v>
      </c>
      <c r="O1230" s="88">
        <v>-12.76033</v>
      </c>
    </row>
    <row r="1231" spans="2:15" x14ac:dyDescent="0.25">
      <c r="B1231" s="88">
        <v>33840000000</v>
      </c>
      <c r="C1231" s="88">
        <v>-12.780628999999999</v>
      </c>
      <c r="N1231" s="88">
        <v>33840000000</v>
      </c>
      <c r="O1231" s="88">
        <v>-12.915376</v>
      </c>
    </row>
    <row r="1232" spans="2:15" x14ac:dyDescent="0.25">
      <c r="B1232" s="88">
        <v>33985000000</v>
      </c>
      <c r="C1232" s="88">
        <v>-13.078813999999999</v>
      </c>
      <c r="N1232" s="88">
        <v>33985000000</v>
      </c>
      <c r="O1232" s="88">
        <v>-13.132265</v>
      </c>
    </row>
    <row r="1233" spans="2:15" x14ac:dyDescent="0.25">
      <c r="B1233" s="88">
        <v>34130000000</v>
      </c>
      <c r="C1233" s="88">
        <v>-13.342420000000001</v>
      </c>
      <c r="N1233" s="88">
        <v>34130000000</v>
      </c>
      <c r="O1233" s="88">
        <v>-13.257947</v>
      </c>
    </row>
    <row r="1234" spans="2:15" x14ac:dyDescent="0.25">
      <c r="B1234" s="88">
        <v>34275000000</v>
      </c>
      <c r="C1234" s="88">
        <v>-13.461903</v>
      </c>
      <c r="N1234" s="88">
        <v>34275000000</v>
      </c>
      <c r="O1234" s="88">
        <v>-13.407330999999999</v>
      </c>
    </row>
    <row r="1235" spans="2:15" x14ac:dyDescent="0.25">
      <c r="B1235" s="88">
        <v>34420000000</v>
      </c>
      <c r="C1235" s="88">
        <v>-13.723520000000001</v>
      </c>
      <c r="N1235" s="88">
        <v>34420000000</v>
      </c>
      <c r="O1235" s="88">
        <v>-13.613811</v>
      </c>
    </row>
    <row r="1236" spans="2:15" x14ac:dyDescent="0.25">
      <c r="B1236" s="88">
        <v>34565000000</v>
      </c>
      <c r="C1236" s="88">
        <v>-14.120246</v>
      </c>
      <c r="N1236" s="88">
        <v>34565000000</v>
      </c>
      <c r="O1236" s="88">
        <v>-13.78496</v>
      </c>
    </row>
    <row r="1237" spans="2:15" x14ac:dyDescent="0.25">
      <c r="B1237" s="88">
        <v>34710000000</v>
      </c>
      <c r="C1237" s="88">
        <v>-13.477283</v>
      </c>
      <c r="N1237" s="88">
        <v>34710000000</v>
      </c>
      <c r="O1237" s="88">
        <v>-13.638762</v>
      </c>
    </row>
    <row r="1238" spans="2:15" x14ac:dyDescent="0.25">
      <c r="B1238" s="88">
        <v>34855000000</v>
      </c>
      <c r="C1238" s="88">
        <v>-13.723209000000001</v>
      </c>
      <c r="N1238" s="88">
        <v>34855000000</v>
      </c>
      <c r="O1238" s="88">
        <v>-13.730471</v>
      </c>
    </row>
    <row r="1239" spans="2:15" x14ac:dyDescent="0.25">
      <c r="B1239" s="88">
        <v>35000000000</v>
      </c>
      <c r="C1239" s="88">
        <v>-13.973063</v>
      </c>
      <c r="N1239" s="88">
        <v>35000000000</v>
      </c>
      <c r="O1239" s="88">
        <v>-13.979271000000001</v>
      </c>
    </row>
    <row r="1240" spans="2:15" x14ac:dyDescent="0.25">
      <c r="B1240" s="88" t="s">
        <v>21</v>
      </c>
      <c r="N1240" s="88" t="s">
        <v>21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240"/>
  <sheetViews>
    <sheetView topLeftCell="A190" workbookViewId="0">
      <selection activeCell="S5" sqref="S5"/>
    </sheetView>
  </sheetViews>
  <sheetFormatPr defaultRowHeight="15" x14ac:dyDescent="0.25"/>
  <cols>
    <col min="1" max="1" width="13.7109375" style="40" customWidth="1"/>
    <col min="2" max="3" width="9.140625" style="88"/>
    <col min="4" max="4" width="3" style="19" customWidth="1"/>
    <col min="5" max="5" width="10.7109375" style="5" customWidth="1"/>
    <col min="6" max="7" width="10.7109375" style="87" customWidth="1"/>
    <col min="8" max="8" width="10.7109375" style="5" customWidth="1"/>
    <col min="9" max="9" width="10.7109375" style="87" customWidth="1"/>
    <col min="10" max="10" width="10.7109375" style="5" customWidth="1"/>
    <col min="11" max="12" width="10.7109375" style="87" customWidth="1"/>
    <col min="13" max="13" width="13.7109375" style="40" customWidth="1"/>
    <col min="14" max="15" width="9.140625" style="88"/>
    <col min="16" max="16" width="2" style="19" customWidth="1"/>
    <col min="17" max="17" width="10.7109375" style="5" customWidth="1"/>
    <col min="18" max="19" width="10.7109375" style="87" customWidth="1"/>
    <col min="20" max="20" width="10.7109375" style="5" customWidth="1"/>
    <col min="21" max="21" width="10.7109375" style="87" customWidth="1"/>
    <col min="22" max="22" width="10.7109375" style="5" customWidth="1"/>
    <col min="23" max="24" width="10.7109375" style="87" customWidth="1"/>
    <col min="25" max="25" width="2" style="19" customWidth="1"/>
    <col min="26" max="16384" width="9.140625" style="3"/>
  </cols>
  <sheetData>
    <row r="1" spans="1:25" x14ac:dyDescent="0.25">
      <c r="B1" s="88" t="s">
        <v>95</v>
      </c>
      <c r="E1" s="5" t="s">
        <v>1</v>
      </c>
      <c r="I1" s="31" t="s">
        <v>16</v>
      </c>
      <c r="N1" s="88" t="s">
        <v>95</v>
      </c>
      <c r="Q1" s="5" t="s">
        <v>1</v>
      </c>
      <c r="U1" s="31" t="s">
        <v>17</v>
      </c>
    </row>
    <row r="2" spans="1:25" x14ac:dyDescent="0.25">
      <c r="A2" s="39" t="s">
        <v>106</v>
      </c>
      <c r="B2" s="88" t="s">
        <v>256</v>
      </c>
      <c r="C2" s="88" t="s">
        <v>291</v>
      </c>
      <c r="F2" s="70" t="s">
        <v>232</v>
      </c>
      <c r="G2" s="70" t="s">
        <v>245</v>
      </c>
      <c r="H2" s="70" t="s">
        <v>246</v>
      </c>
      <c r="I2" s="70" t="s">
        <v>247</v>
      </c>
      <c r="J2" s="70" t="s">
        <v>248</v>
      </c>
      <c r="K2" s="70" t="s">
        <v>265</v>
      </c>
      <c r="L2" s="70" t="s">
        <v>229</v>
      </c>
      <c r="M2" s="39" t="s">
        <v>107</v>
      </c>
      <c r="N2" s="88" t="s">
        <v>256</v>
      </c>
      <c r="O2" s="88" t="s">
        <v>291</v>
      </c>
      <c r="R2" s="70" t="s">
        <v>232</v>
      </c>
      <c r="S2" s="70" t="s">
        <v>245</v>
      </c>
      <c r="T2" s="70" t="s">
        <v>246</v>
      </c>
      <c r="U2" s="70" t="s">
        <v>247</v>
      </c>
      <c r="V2" s="70" t="s">
        <v>248</v>
      </c>
      <c r="W2" s="70" t="s">
        <v>265</v>
      </c>
      <c r="X2" s="70" t="s">
        <v>229</v>
      </c>
      <c r="Y2" s="70" t="s">
        <v>229</v>
      </c>
    </row>
    <row r="3" spans="1:25" x14ac:dyDescent="0.25">
      <c r="B3" s="88" t="s">
        <v>269</v>
      </c>
      <c r="C3" s="88" t="s">
        <v>308</v>
      </c>
      <c r="F3" s="44" t="str">
        <f>C8</f>
        <v>+13dBm CL Log Mag(dB)</v>
      </c>
      <c r="G3" s="44" t="str">
        <f>C214</f>
        <v>+11dBm Log Mag(dB)</v>
      </c>
      <c r="H3" s="44" t="str">
        <f>C420</f>
        <v>+9dBm Log Mag(dB)</v>
      </c>
      <c r="I3" s="44" t="str">
        <f>C626</f>
        <v>+7dBm Log Mag(dB)</v>
      </c>
      <c r="J3" s="44" t="str">
        <f>C832</f>
        <v>+5dBm Log Mag(dB)</v>
      </c>
      <c r="K3" s="44" t="str">
        <f>C1038</f>
        <v>+3dBm Log Mag(dB)</v>
      </c>
      <c r="L3" s="44">
        <f>C1244</f>
        <v>0</v>
      </c>
      <c r="N3" s="88" t="s">
        <v>269</v>
      </c>
      <c r="O3" s="88" t="s">
        <v>308</v>
      </c>
      <c r="R3" s="44" t="str">
        <f>O8</f>
        <v>+13dBm CL Log Mag(dB)</v>
      </c>
      <c r="S3" s="44" t="str">
        <f>O214</f>
        <v>+11dBm Log Mag(dB)</v>
      </c>
      <c r="T3" s="44" t="str">
        <f>O420</f>
        <v>+9dBm Log Mag(dB)</v>
      </c>
      <c r="U3" s="44" t="str">
        <f>O626</f>
        <v>+7dBm Log Mag(dB)</v>
      </c>
      <c r="V3" s="44" t="str">
        <f>O832</f>
        <v>+5dBm Log Mag(dB)</v>
      </c>
      <c r="W3" s="44" t="str">
        <f>O1038</f>
        <v>+3dBm Log Mag(dB)</v>
      </c>
      <c r="X3" s="44">
        <f>O1244</f>
        <v>0</v>
      </c>
    </row>
    <row r="4" spans="1:25" x14ac:dyDescent="0.25">
      <c r="B4" s="88" t="s">
        <v>98</v>
      </c>
      <c r="G4" s="13">
        <f>AVERAGE(G19:G185)</f>
        <v>-7.8344839125748527</v>
      </c>
      <c r="H4" s="87"/>
      <c r="J4" s="87"/>
      <c r="N4" s="88" t="s">
        <v>98</v>
      </c>
      <c r="S4" s="13">
        <f>AVERAGE(S19:GS185)</f>
        <v>-7.7254162673652749</v>
      </c>
      <c r="T4" s="87"/>
      <c r="V4" s="87"/>
    </row>
    <row r="5" spans="1:25" x14ac:dyDescent="0.25">
      <c r="D5" s="20"/>
      <c r="E5" s="87">
        <f t="shared" ref="E5:E68" si="0">B9/1000000000</f>
        <v>6</v>
      </c>
      <c r="F5" s="87">
        <f t="shared" ref="F5:F68" si="1">C9</f>
        <v>-13.106579</v>
      </c>
      <c r="G5" s="44">
        <f t="shared" ref="G5:G68" si="2">C215</f>
        <v>-13.87922</v>
      </c>
      <c r="H5" s="44">
        <f t="shared" ref="H5:H68" si="3">C421</f>
        <v>-14.414569999999999</v>
      </c>
      <c r="I5" s="44">
        <f t="shared" ref="I5:I68" si="4">C627</f>
        <v>-15.071816</v>
      </c>
      <c r="J5" s="44">
        <f t="shared" ref="J5:J68" si="5">C833</f>
        <v>-24.197475000000001</v>
      </c>
      <c r="K5" s="44">
        <f t="shared" ref="K5:K68" si="6">C1039</f>
        <v>-26.830870000000001</v>
      </c>
      <c r="L5" s="44">
        <f>C1245</f>
        <v>0</v>
      </c>
      <c r="P5" s="20"/>
      <c r="Q5" s="87">
        <f>N9/1000000000</f>
        <v>6</v>
      </c>
      <c r="R5" s="87">
        <f>O9</f>
        <v>-21.145841999999998</v>
      </c>
      <c r="S5" s="44">
        <f>O215</f>
        <v>-21.841363999999999</v>
      </c>
      <c r="T5" s="44">
        <f>O421</f>
        <v>-22.304777000000001</v>
      </c>
      <c r="U5" s="44">
        <f>O627</f>
        <v>-22.846147999999999</v>
      </c>
      <c r="V5" s="44">
        <f>O833</f>
        <v>-19.709146</v>
      </c>
      <c r="W5" s="44">
        <f>O1039</f>
        <v>-23.098113999999999</v>
      </c>
      <c r="X5" s="44">
        <f>O1245</f>
        <v>0</v>
      </c>
      <c r="Y5" s="20"/>
    </row>
    <row r="6" spans="1:25" x14ac:dyDescent="0.25">
      <c r="D6" s="20"/>
      <c r="E6" s="87">
        <f t="shared" si="0"/>
        <v>6.1449999999999996</v>
      </c>
      <c r="F6" s="87">
        <f t="shared" si="1"/>
        <v>-12.539365</v>
      </c>
      <c r="G6" s="44">
        <f t="shared" si="2"/>
        <v>-13.130497999999999</v>
      </c>
      <c r="H6" s="44">
        <f t="shared" si="3"/>
        <v>-13.643915</v>
      </c>
      <c r="I6" s="44">
        <f t="shared" si="4"/>
        <v>-14.247596</v>
      </c>
      <c r="J6" s="44">
        <f t="shared" si="5"/>
        <v>-23.810972</v>
      </c>
      <c r="K6" s="44">
        <f t="shared" si="6"/>
        <v>-25.922378999999999</v>
      </c>
      <c r="L6" s="44">
        <f t="shared" ref="L6:L69" si="7">C1246</f>
        <v>0</v>
      </c>
      <c r="P6" s="20"/>
      <c r="Q6" s="87">
        <f t="shared" ref="Q6:Q69" si="8">N10/1000000000</f>
        <v>6.1449999999999996</v>
      </c>
      <c r="R6" s="87">
        <f t="shared" ref="R6:R69" si="9">O10</f>
        <v>-20.511675</v>
      </c>
      <c r="S6" s="44">
        <f t="shared" ref="S6:S69" si="10">O216</f>
        <v>-21.045935</v>
      </c>
      <c r="T6" s="44">
        <f t="shared" ref="T6:T69" si="11">O422</f>
        <v>-21.470006999999999</v>
      </c>
      <c r="U6" s="44">
        <f t="shared" ref="U6:U69" si="12">O628</f>
        <v>-21.981472</v>
      </c>
      <c r="V6" s="44">
        <f t="shared" ref="V6:V69" si="13">O834</f>
        <v>-19.243888999999999</v>
      </c>
      <c r="W6" s="44">
        <f t="shared" ref="W6:W69" si="14">O1040</f>
        <v>-22.13983</v>
      </c>
      <c r="X6" s="44">
        <f t="shared" ref="X6:X69" si="15">O1246</f>
        <v>0</v>
      </c>
      <c r="Y6" s="20"/>
    </row>
    <row r="7" spans="1:25" x14ac:dyDescent="0.25">
      <c r="B7" s="88" t="s">
        <v>99</v>
      </c>
      <c r="D7" s="20"/>
      <c r="E7" s="87">
        <f t="shared" si="0"/>
        <v>6.29</v>
      </c>
      <c r="F7" s="87">
        <f t="shared" si="1"/>
        <v>-11.746634999999999</v>
      </c>
      <c r="G7" s="44">
        <f t="shared" si="2"/>
        <v>-12.161427</v>
      </c>
      <c r="H7" s="44">
        <f t="shared" si="3"/>
        <v>-12.644878</v>
      </c>
      <c r="I7" s="44">
        <f t="shared" si="4"/>
        <v>-13.178577000000001</v>
      </c>
      <c r="J7" s="44">
        <f t="shared" si="5"/>
        <v>-23.289745</v>
      </c>
      <c r="K7" s="44">
        <f t="shared" si="6"/>
        <v>-24.818863</v>
      </c>
      <c r="L7" s="44">
        <f t="shared" si="7"/>
        <v>0</v>
      </c>
      <c r="N7" s="88" t="s">
        <v>99</v>
      </c>
      <c r="P7" s="20"/>
      <c r="Q7" s="87">
        <f t="shared" si="8"/>
        <v>6.29</v>
      </c>
      <c r="R7" s="87">
        <f t="shared" si="9"/>
        <v>-19.651712</v>
      </c>
      <c r="S7" s="44">
        <f t="shared" si="10"/>
        <v>-19.971418</v>
      </c>
      <c r="T7" s="44">
        <f t="shared" si="11"/>
        <v>-20.352518</v>
      </c>
      <c r="U7" s="44">
        <f t="shared" si="12"/>
        <v>-20.839008</v>
      </c>
      <c r="V7" s="44">
        <f t="shared" si="13"/>
        <v>-18.578569000000002</v>
      </c>
      <c r="W7" s="44">
        <f t="shared" si="14"/>
        <v>-20.718252</v>
      </c>
      <c r="X7" s="44">
        <f t="shared" si="15"/>
        <v>0</v>
      </c>
      <c r="Y7" s="20"/>
    </row>
    <row r="8" spans="1:25" x14ac:dyDescent="0.25">
      <c r="B8" s="88" t="s">
        <v>19</v>
      </c>
      <c r="C8" s="88" t="s">
        <v>270</v>
      </c>
      <c r="D8" s="20"/>
      <c r="E8" s="87">
        <f t="shared" si="0"/>
        <v>6.4349999999999996</v>
      </c>
      <c r="F8" s="87">
        <f t="shared" si="1"/>
        <v>-10.826021000000001</v>
      </c>
      <c r="G8" s="44">
        <f t="shared" si="2"/>
        <v>-11.096629</v>
      </c>
      <c r="H8" s="44">
        <f t="shared" si="3"/>
        <v>-11.520072000000001</v>
      </c>
      <c r="I8" s="44">
        <f t="shared" si="4"/>
        <v>-11.99128</v>
      </c>
      <c r="J8" s="44">
        <f t="shared" si="5"/>
        <v>-23.020948000000001</v>
      </c>
      <c r="K8" s="44">
        <f t="shared" si="6"/>
        <v>-24.307983</v>
      </c>
      <c r="L8" s="44">
        <f t="shared" si="7"/>
        <v>0</v>
      </c>
      <c r="N8" s="88" t="s">
        <v>19</v>
      </c>
      <c r="O8" s="88" t="s">
        <v>270</v>
      </c>
      <c r="P8" s="20"/>
      <c r="Q8" s="87">
        <f t="shared" si="8"/>
        <v>6.4349999999999996</v>
      </c>
      <c r="R8" s="87">
        <f t="shared" si="9"/>
        <v>-18.588533000000002</v>
      </c>
      <c r="S8" s="44">
        <f t="shared" si="10"/>
        <v>-18.859221999999999</v>
      </c>
      <c r="T8" s="44">
        <f t="shared" si="11"/>
        <v>-19.217677999999999</v>
      </c>
      <c r="U8" s="44">
        <f t="shared" si="12"/>
        <v>-19.665854</v>
      </c>
      <c r="V8" s="44">
        <f t="shared" si="13"/>
        <v>-18.106670000000001</v>
      </c>
      <c r="W8" s="44">
        <f t="shared" si="14"/>
        <v>-19.769818999999998</v>
      </c>
      <c r="X8" s="44">
        <f t="shared" si="15"/>
        <v>0</v>
      </c>
      <c r="Y8" s="20"/>
    </row>
    <row r="9" spans="1:25" x14ac:dyDescent="0.25">
      <c r="B9" s="88">
        <v>6000000000</v>
      </c>
      <c r="C9" s="88">
        <v>-13.106579</v>
      </c>
      <c r="D9" s="20"/>
      <c r="E9" s="87">
        <f t="shared" si="0"/>
        <v>6.58</v>
      </c>
      <c r="F9" s="87">
        <f t="shared" si="1"/>
        <v>-9.9502801999999999</v>
      </c>
      <c r="G9" s="44">
        <f t="shared" si="2"/>
        <v>-10.247223</v>
      </c>
      <c r="H9" s="44">
        <f t="shared" si="3"/>
        <v>-10.618622</v>
      </c>
      <c r="I9" s="44">
        <f t="shared" si="4"/>
        <v>-11.034884</v>
      </c>
      <c r="J9" s="44">
        <f t="shared" si="5"/>
        <v>-22.737886</v>
      </c>
      <c r="K9" s="44">
        <f t="shared" si="6"/>
        <v>-24.006841999999999</v>
      </c>
      <c r="L9" s="44">
        <f t="shared" si="7"/>
        <v>0</v>
      </c>
      <c r="N9" s="88">
        <v>6000000000</v>
      </c>
      <c r="O9" s="88">
        <v>-21.145841999999998</v>
      </c>
      <c r="P9" s="20"/>
      <c r="Q9" s="87">
        <f t="shared" si="8"/>
        <v>6.58</v>
      </c>
      <c r="R9" s="87">
        <f t="shared" si="9"/>
        <v>-17.561018000000001</v>
      </c>
      <c r="S9" s="44">
        <f t="shared" si="10"/>
        <v>-17.845945</v>
      </c>
      <c r="T9" s="44">
        <f t="shared" si="11"/>
        <v>-18.176618999999999</v>
      </c>
      <c r="U9" s="44">
        <f t="shared" si="12"/>
        <v>-18.593067000000001</v>
      </c>
      <c r="V9" s="44">
        <f t="shared" si="13"/>
        <v>-17.830971000000002</v>
      </c>
      <c r="W9" s="44">
        <f t="shared" si="14"/>
        <v>-19.120621</v>
      </c>
      <c r="X9" s="44">
        <f t="shared" si="15"/>
        <v>0</v>
      </c>
      <c r="Y9" s="20"/>
    </row>
    <row r="10" spans="1:25" x14ac:dyDescent="0.25">
      <c r="B10" s="88">
        <v>6145000000</v>
      </c>
      <c r="C10" s="88">
        <v>-12.539365</v>
      </c>
      <c r="D10" s="20"/>
      <c r="E10" s="87">
        <f t="shared" si="0"/>
        <v>6.7249999999999996</v>
      </c>
      <c r="F10" s="87">
        <f t="shared" si="1"/>
        <v>-9.2119435999999997</v>
      </c>
      <c r="G10" s="44">
        <f t="shared" si="2"/>
        <v>-9.3627529000000003</v>
      </c>
      <c r="H10" s="44">
        <f t="shared" si="3"/>
        <v>-9.6719235999999995</v>
      </c>
      <c r="I10" s="44">
        <f t="shared" si="4"/>
        <v>-10.029844000000001</v>
      </c>
      <c r="J10" s="44">
        <f t="shared" si="5"/>
        <v>-22.555256</v>
      </c>
      <c r="K10" s="44">
        <f t="shared" si="6"/>
        <v>-23.904512</v>
      </c>
      <c r="L10" s="44">
        <f t="shared" si="7"/>
        <v>0</v>
      </c>
      <c r="N10" s="88">
        <v>6145000000</v>
      </c>
      <c r="O10" s="88">
        <v>-20.511675</v>
      </c>
      <c r="P10" s="20"/>
      <c r="Q10" s="87">
        <f t="shared" si="8"/>
        <v>6.7249999999999996</v>
      </c>
      <c r="R10" s="87">
        <f t="shared" si="9"/>
        <v>-16.594598999999999</v>
      </c>
      <c r="S10" s="44">
        <f t="shared" si="10"/>
        <v>-16.790375000000001</v>
      </c>
      <c r="T10" s="44">
        <f t="shared" si="11"/>
        <v>-17.087880999999999</v>
      </c>
      <c r="U10" s="44">
        <f t="shared" si="12"/>
        <v>-17.455044000000001</v>
      </c>
      <c r="V10" s="44">
        <f t="shared" si="13"/>
        <v>-17.698319999999999</v>
      </c>
      <c r="W10" s="44">
        <f t="shared" si="14"/>
        <v>-18.889271000000001</v>
      </c>
      <c r="X10" s="44">
        <f t="shared" si="15"/>
        <v>0</v>
      </c>
      <c r="Y10" s="20"/>
    </row>
    <row r="11" spans="1:25" x14ac:dyDescent="0.25">
      <c r="B11" s="88">
        <v>6290000000</v>
      </c>
      <c r="C11" s="88">
        <v>-11.746634999999999</v>
      </c>
      <c r="D11" s="20"/>
      <c r="E11" s="87">
        <f t="shared" si="0"/>
        <v>6.87</v>
      </c>
      <c r="F11" s="87">
        <f t="shared" si="1"/>
        <v>-8.5139189000000002</v>
      </c>
      <c r="G11" s="44">
        <f t="shared" si="2"/>
        <v>-8.6902904999999997</v>
      </c>
      <c r="H11" s="44">
        <f t="shared" si="3"/>
        <v>-8.9551172000000001</v>
      </c>
      <c r="I11" s="44">
        <f t="shared" si="4"/>
        <v>-9.2698964999999998</v>
      </c>
      <c r="J11" s="44">
        <f t="shared" si="5"/>
        <v>-22.097702000000002</v>
      </c>
      <c r="K11" s="44">
        <f t="shared" si="6"/>
        <v>-23.521379</v>
      </c>
      <c r="L11" s="44">
        <f t="shared" si="7"/>
        <v>0</v>
      </c>
      <c r="N11" s="88">
        <v>6290000000</v>
      </c>
      <c r="O11" s="88">
        <v>-19.651712</v>
      </c>
      <c r="P11" s="20"/>
      <c r="Q11" s="87">
        <f t="shared" si="8"/>
        <v>6.87</v>
      </c>
      <c r="R11" s="87">
        <f t="shared" si="9"/>
        <v>-15.63049</v>
      </c>
      <c r="S11" s="44">
        <f t="shared" si="10"/>
        <v>-15.805145</v>
      </c>
      <c r="T11" s="44">
        <f t="shared" si="11"/>
        <v>-16.073564999999999</v>
      </c>
      <c r="U11" s="44">
        <f t="shared" si="12"/>
        <v>-16.402912000000001</v>
      </c>
      <c r="V11" s="44">
        <f t="shared" si="13"/>
        <v>-17.39489</v>
      </c>
      <c r="W11" s="44">
        <f t="shared" si="14"/>
        <v>-18.461271</v>
      </c>
      <c r="X11" s="44">
        <f t="shared" si="15"/>
        <v>0</v>
      </c>
      <c r="Y11" s="20"/>
    </row>
    <row r="12" spans="1:25" x14ac:dyDescent="0.25">
      <c r="B12" s="88">
        <v>6435000000</v>
      </c>
      <c r="C12" s="88">
        <v>-10.826021000000001</v>
      </c>
      <c r="D12" s="20"/>
      <c r="E12" s="87">
        <f t="shared" si="0"/>
        <v>7.0149999999999997</v>
      </c>
      <c r="F12" s="87">
        <f t="shared" si="1"/>
        <v>-7.9540448000000001</v>
      </c>
      <c r="G12" s="44">
        <f t="shared" si="2"/>
        <v>-8.0800228000000001</v>
      </c>
      <c r="H12" s="44">
        <f t="shared" si="3"/>
        <v>-8.3069229</v>
      </c>
      <c r="I12" s="44">
        <f t="shared" si="4"/>
        <v>-8.5806532000000004</v>
      </c>
      <c r="J12" s="44">
        <f t="shared" si="5"/>
        <v>-21.445233999999999</v>
      </c>
      <c r="K12" s="44">
        <f t="shared" si="6"/>
        <v>-22.927454000000001</v>
      </c>
      <c r="L12" s="44">
        <f t="shared" si="7"/>
        <v>0</v>
      </c>
      <c r="N12" s="88">
        <v>6435000000</v>
      </c>
      <c r="O12" s="88">
        <v>-18.588533000000002</v>
      </c>
      <c r="P12" s="20"/>
      <c r="Q12" s="87">
        <f t="shared" si="8"/>
        <v>7.0149999999999997</v>
      </c>
      <c r="R12" s="87">
        <f t="shared" si="9"/>
        <v>-14.720701</v>
      </c>
      <c r="S12" s="44">
        <f t="shared" si="10"/>
        <v>-14.884047000000001</v>
      </c>
      <c r="T12" s="44">
        <f t="shared" si="11"/>
        <v>-15.131646999999999</v>
      </c>
      <c r="U12" s="44">
        <f t="shared" si="12"/>
        <v>-15.435696999999999</v>
      </c>
      <c r="V12" s="44">
        <f t="shared" si="13"/>
        <v>-17.142938999999998</v>
      </c>
      <c r="W12" s="44">
        <f t="shared" si="14"/>
        <v>-18.186883999999999</v>
      </c>
      <c r="X12" s="44">
        <f t="shared" si="15"/>
        <v>0</v>
      </c>
      <c r="Y12" s="20"/>
    </row>
    <row r="13" spans="1:25" x14ac:dyDescent="0.25">
      <c r="B13" s="88">
        <v>6580000000</v>
      </c>
      <c r="C13" s="88">
        <v>-9.9502801999999999</v>
      </c>
      <c r="D13" s="20"/>
      <c r="E13" s="87">
        <f t="shared" si="0"/>
        <v>7.16</v>
      </c>
      <c r="F13" s="87">
        <f t="shared" si="1"/>
        <v>-7.4726008999999998</v>
      </c>
      <c r="G13" s="44">
        <f t="shared" si="2"/>
        <v>-7.5668755000000001</v>
      </c>
      <c r="H13" s="44">
        <f t="shared" si="3"/>
        <v>-7.7624506999999996</v>
      </c>
      <c r="I13" s="44">
        <f t="shared" si="4"/>
        <v>-8.0037289000000005</v>
      </c>
      <c r="J13" s="44">
        <f t="shared" si="5"/>
        <v>-20.657454000000001</v>
      </c>
      <c r="K13" s="44">
        <f t="shared" si="6"/>
        <v>-22.148800000000001</v>
      </c>
      <c r="L13" s="44">
        <f t="shared" si="7"/>
        <v>0</v>
      </c>
      <c r="N13" s="88">
        <v>6580000000</v>
      </c>
      <c r="O13" s="88">
        <v>-17.561018000000001</v>
      </c>
      <c r="P13" s="20"/>
      <c r="Q13" s="87">
        <f t="shared" si="8"/>
        <v>7.16</v>
      </c>
      <c r="R13" s="87">
        <f t="shared" si="9"/>
        <v>-13.872005</v>
      </c>
      <c r="S13" s="44">
        <f t="shared" si="10"/>
        <v>-13.986843</v>
      </c>
      <c r="T13" s="44">
        <f t="shared" si="11"/>
        <v>-14.209336</v>
      </c>
      <c r="U13" s="44">
        <f t="shared" si="12"/>
        <v>-14.481716</v>
      </c>
      <c r="V13" s="44">
        <f t="shared" si="13"/>
        <v>-16.678457000000002</v>
      </c>
      <c r="W13" s="44">
        <f t="shared" si="14"/>
        <v>-17.647511000000002</v>
      </c>
      <c r="X13" s="44">
        <f t="shared" si="15"/>
        <v>0</v>
      </c>
      <c r="Y13" s="20"/>
    </row>
    <row r="14" spans="1:25" x14ac:dyDescent="0.25">
      <c r="B14" s="88">
        <v>6725000000</v>
      </c>
      <c r="C14" s="88">
        <v>-9.2119435999999997</v>
      </c>
      <c r="D14" s="20"/>
      <c r="E14" s="87">
        <f t="shared" si="0"/>
        <v>7.3049999999999997</v>
      </c>
      <c r="F14" s="87">
        <f t="shared" si="1"/>
        <v>-7.0823897999999996</v>
      </c>
      <c r="G14" s="44">
        <f t="shared" si="2"/>
        <v>-7.1602234999999999</v>
      </c>
      <c r="H14" s="44">
        <f t="shared" si="3"/>
        <v>-7.3283958</v>
      </c>
      <c r="I14" s="44">
        <f t="shared" si="4"/>
        <v>-7.5366711999999998</v>
      </c>
      <c r="J14" s="44">
        <f t="shared" si="5"/>
        <v>-19.919799999999999</v>
      </c>
      <c r="K14" s="44">
        <f t="shared" si="6"/>
        <v>-21.381557000000001</v>
      </c>
      <c r="L14" s="44">
        <f t="shared" si="7"/>
        <v>0</v>
      </c>
      <c r="N14" s="88">
        <v>6725000000</v>
      </c>
      <c r="O14" s="88">
        <v>-16.594598999999999</v>
      </c>
      <c r="P14" s="20"/>
      <c r="Q14" s="87">
        <f t="shared" si="8"/>
        <v>7.3049999999999997</v>
      </c>
      <c r="R14" s="87">
        <f t="shared" si="9"/>
        <v>-13.076107</v>
      </c>
      <c r="S14" s="44">
        <f t="shared" si="10"/>
        <v>-13.174097</v>
      </c>
      <c r="T14" s="44">
        <f t="shared" si="11"/>
        <v>-13.369227</v>
      </c>
      <c r="U14" s="44">
        <f t="shared" si="12"/>
        <v>-13.616244</v>
      </c>
      <c r="V14" s="44">
        <f t="shared" si="13"/>
        <v>-16.160468999999999</v>
      </c>
      <c r="W14" s="44">
        <f t="shared" si="14"/>
        <v>-17.034513</v>
      </c>
      <c r="X14" s="44">
        <f t="shared" si="15"/>
        <v>0</v>
      </c>
      <c r="Y14" s="20"/>
    </row>
    <row r="15" spans="1:25" x14ac:dyDescent="0.25">
      <c r="B15" s="88">
        <v>6870000000</v>
      </c>
      <c r="C15" s="88">
        <v>-8.5139189000000002</v>
      </c>
      <c r="D15" s="20"/>
      <c r="E15" s="87">
        <f t="shared" si="0"/>
        <v>7.45</v>
      </c>
      <c r="F15" s="87">
        <f t="shared" si="1"/>
        <v>-6.7806648999999997</v>
      </c>
      <c r="G15" s="44">
        <f t="shared" si="2"/>
        <v>-6.8205533000000003</v>
      </c>
      <c r="H15" s="44">
        <f t="shared" si="3"/>
        <v>-6.9600939999999998</v>
      </c>
      <c r="I15" s="44">
        <f t="shared" si="4"/>
        <v>-7.1393814000000004</v>
      </c>
      <c r="J15" s="44">
        <f t="shared" si="5"/>
        <v>-18.980581000000001</v>
      </c>
      <c r="K15" s="44">
        <f t="shared" si="6"/>
        <v>-20.290707000000001</v>
      </c>
      <c r="L15" s="44">
        <f t="shared" si="7"/>
        <v>0</v>
      </c>
      <c r="N15" s="88">
        <v>6870000000</v>
      </c>
      <c r="O15" s="88">
        <v>-15.63049</v>
      </c>
      <c r="P15" s="20"/>
      <c r="Q15" s="87">
        <f t="shared" si="8"/>
        <v>7.45</v>
      </c>
      <c r="R15" s="87">
        <f t="shared" si="9"/>
        <v>-12.348661999999999</v>
      </c>
      <c r="S15" s="44">
        <f t="shared" si="10"/>
        <v>-12.407821999999999</v>
      </c>
      <c r="T15" s="44">
        <f t="shared" si="11"/>
        <v>-12.568225</v>
      </c>
      <c r="U15" s="44">
        <f t="shared" si="12"/>
        <v>-12.781715</v>
      </c>
      <c r="V15" s="44">
        <f t="shared" si="13"/>
        <v>-15.504104</v>
      </c>
      <c r="W15" s="44">
        <f t="shared" si="14"/>
        <v>-16.289155999999998</v>
      </c>
      <c r="X15" s="44">
        <f t="shared" si="15"/>
        <v>0</v>
      </c>
      <c r="Y15" s="20"/>
    </row>
    <row r="16" spans="1:25" x14ac:dyDescent="0.25">
      <c r="B16" s="88">
        <v>7015000000</v>
      </c>
      <c r="C16" s="88">
        <v>-7.9540448000000001</v>
      </c>
      <c r="D16" s="20"/>
      <c r="E16" s="87">
        <f t="shared" si="0"/>
        <v>7.5949999999999998</v>
      </c>
      <c r="F16" s="87">
        <f t="shared" si="1"/>
        <v>-6.5600829000000003</v>
      </c>
      <c r="G16" s="44">
        <f t="shared" si="2"/>
        <v>-6.6020817999999997</v>
      </c>
      <c r="H16" s="44">
        <f t="shared" si="3"/>
        <v>-6.7254896000000004</v>
      </c>
      <c r="I16" s="44">
        <f t="shared" si="4"/>
        <v>-6.8868717999999998</v>
      </c>
      <c r="J16" s="44">
        <f t="shared" si="5"/>
        <v>-17.659281</v>
      </c>
      <c r="K16" s="44">
        <f t="shared" si="6"/>
        <v>-18.805779999999999</v>
      </c>
      <c r="L16" s="44">
        <f t="shared" si="7"/>
        <v>0</v>
      </c>
      <c r="N16" s="88">
        <v>7015000000</v>
      </c>
      <c r="O16" s="88">
        <v>-14.720701</v>
      </c>
      <c r="P16" s="20"/>
      <c r="Q16" s="87">
        <f t="shared" si="8"/>
        <v>7.5949999999999998</v>
      </c>
      <c r="R16" s="87">
        <f t="shared" si="9"/>
        <v>-11.69164</v>
      </c>
      <c r="S16" s="44">
        <f t="shared" si="10"/>
        <v>-11.74164</v>
      </c>
      <c r="T16" s="44">
        <f t="shared" si="11"/>
        <v>-11.876559</v>
      </c>
      <c r="U16" s="44">
        <f t="shared" si="12"/>
        <v>-12.065818999999999</v>
      </c>
      <c r="V16" s="44">
        <f t="shared" si="13"/>
        <v>-15.014668</v>
      </c>
      <c r="W16" s="44">
        <f t="shared" si="14"/>
        <v>-15.742430000000001</v>
      </c>
      <c r="X16" s="44">
        <f t="shared" si="15"/>
        <v>0</v>
      </c>
      <c r="Y16" s="20"/>
    </row>
    <row r="17" spans="2:25" x14ac:dyDescent="0.25">
      <c r="B17" s="88">
        <v>7160000000</v>
      </c>
      <c r="C17" s="88">
        <v>-7.4726008999999998</v>
      </c>
      <c r="D17" s="20"/>
      <c r="E17" s="87">
        <f t="shared" si="0"/>
        <v>7.74</v>
      </c>
      <c r="F17" s="87">
        <f t="shared" si="1"/>
        <v>-6.4227132999999998</v>
      </c>
      <c r="G17" s="44">
        <f t="shared" si="2"/>
        <v>-6.4467024999999998</v>
      </c>
      <c r="H17" s="44">
        <f t="shared" si="3"/>
        <v>-6.5553445999999997</v>
      </c>
      <c r="I17" s="44">
        <f t="shared" si="4"/>
        <v>-6.6924915</v>
      </c>
      <c r="J17" s="44">
        <f t="shared" si="5"/>
        <v>-16.233098999999999</v>
      </c>
      <c r="K17" s="44">
        <f t="shared" si="6"/>
        <v>-17.257521000000001</v>
      </c>
      <c r="L17" s="44">
        <f t="shared" si="7"/>
        <v>0</v>
      </c>
      <c r="N17" s="88">
        <v>7160000000</v>
      </c>
      <c r="O17" s="88">
        <v>-13.872005</v>
      </c>
      <c r="P17" s="20"/>
      <c r="Q17" s="87">
        <f t="shared" si="8"/>
        <v>7.74</v>
      </c>
      <c r="R17" s="87">
        <f t="shared" si="9"/>
        <v>-11.125018000000001</v>
      </c>
      <c r="S17" s="44">
        <f t="shared" si="10"/>
        <v>-11.15043</v>
      </c>
      <c r="T17" s="44">
        <f t="shared" si="11"/>
        <v>-11.255212</v>
      </c>
      <c r="U17" s="44">
        <f t="shared" si="12"/>
        <v>-11.415421</v>
      </c>
      <c r="V17" s="44">
        <f t="shared" si="13"/>
        <v>-14.580857999999999</v>
      </c>
      <c r="W17" s="44">
        <f t="shared" si="14"/>
        <v>-15.243080000000001</v>
      </c>
      <c r="X17" s="44">
        <f t="shared" si="15"/>
        <v>0</v>
      </c>
      <c r="Y17" s="20"/>
    </row>
    <row r="18" spans="2:25" x14ac:dyDescent="0.25">
      <c r="B18" s="88">
        <v>7305000000</v>
      </c>
      <c r="C18" s="88">
        <v>-7.0823897999999996</v>
      </c>
      <c r="D18" s="20"/>
      <c r="E18" s="87">
        <f t="shared" si="0"/>
        <v>7.8849999999999998</v>
      </c>
      <c r="F18" s="87">
        <f t="shared" si="1"/>
        <v>-6.3302731999999997</v>
      </c>
      <c r="G18" s="44">
        <f t="shared" si="2"/>
        <v>-6.3814349000000004</v>
      </c>
      <c r="H18" s="44">
        <f t="shared" si="3"/>
        <v>-6.4791283999999996</v>
      </c>
      <c r="I18" s="44">
        <f t="shared" si="4"/>
        <v>-6.6070365999999998</v>
      </c>
      <c r="J18" s="44">
        <f t="shared" si="5"/>
        <v>-14.939895999999999</v>
      </c>
      <c r="K18" s="44">
        <f t="shared" si="6"/>
        <v>-15.855029</v>
      </c>
      <c r="L18" s="44">
        <f t="shared" si="7"/>
        <v>0</v>
      </c>
      <c r="N18" s="88">
        <v>7305000000</v>
      </c>
      <c r="O18" s="88">
        <v>-13.076107</v>
      </c>
      <c r="P18" s="20"/>
      <c r="Q18" s="87">
        <f t="shared" si="8"/>
        <v>7.8849999999999998</v>
      </c>
      <c r="R18" s="87">
        <f t="shared" si="9"/>
        <v>-10.637744</v>
      </c>
      <c r="S18" s="44">
        <f t="shared" si="10"/>
        <v>-10.643234</v>
      </c>
      <c r="T18" s="44">
        <f t="shared" si="11"/>
        <v>-10.729504</v>
      </c>
      <c r="U18" s="44">
        <f t="shared" si="12"/>
        <v>-10.85755</v>
      </c>
      <c r="V18" s="44">
        <f t="shared" si="13"/>
        <v>-14.073153</v>
      </c>
      <c r="W18" s="44">
        <f t="shared" si="14"/>
        <v>-14.669195</v>
      </c>
      <c r="X18" s="44">
        <f t="shared" si="15"/>
        <v>0</v>
      </c>
      <c r="Y18" s="20"/>
    </row>
    <row r="19" spans="2:25" x14ac:dyDescent="0.25">
      <c r="B19" s="88">
        <v>7450000000</v>
      </c>
      <c r="C19" s="88">
        <v>-6.7806648999999997</v>
      </c>
      <c r="D19" s="20"/>
      <c r="E19" s="87">
        <f t="shared" si="0"/>
        <v>8.0299999999999994</v>
      </c>
      <c r="F19" s="87">
        <f t="shared" si="1"/>
        <v>-6.301825</v>
      </c>
      <c r="G19" s="44">
        <f t="shared" si="2"/>
        <v>-6.3412231999999999</v>
      </c>
      <c r="H19" s="44">
        <f t="shared" si="3"/>
        <v>-6.4220853</v>
      </c>
      <c r="I19" s="44">
        <f t="shared" si="4"/>
        <v>-6.5348616000000002</v>
      </c>
      <c r="J19" s="44">
        <f t="shared" si="5"/>
        <v>-13.763149</v>
      </c>
      <c r="K19" s="44">
        <f t="shared" si="6"/>
        <v>-14.566082</v>
      </c>
      <c r="L19" s="44">
        <f t="shared" si="7"/>
        <v>0</v>
      </c>
      <c r="N19" s="88">
        <v>7450000000</v>
      </c>
      <c r="O19" s="88">
        <v>-12.348661999999999</v>
      </c>
      <c r="P19" s="20"/>
      <c r="Q19" s="87">
        <f t="shared" si="8"/>
        <v>8.0299999999999994</v>
      </c>
      <c r="R19" s="87">
        <f t="shared" si="9"/>
        <v>-10.225604000000001</v>
      </c>
      <c r="S19" s="44">
        <f t="shared" si="10"/>
        <v>-10.223298</v>
      </c>
      <c r="T19" s="44">
        <f t="shared" si="11"/>
        <v>-10.287044</v>
      </c>
      <c r="U19" s="44">
        <f t="shared" si="12"/>
        <v>-10.387686</v>
      </c>
      <c r="V19" s="44">
        <f t="shared" si="13"/>
        <v>-13.452975</v>
      </c>
      <c r="W19" s="44">
        <f t="shared" si="14"/>
        <v>-13.980581000000001</v>
      </c>
      <c r="X19" s="44">
        <f t="shared" si="15"/>
        <v>0</v>
      </c>
      <c r="Y19" s="20"/>
    </row>
    <row r="20" spans="2:25" x14ac:dyDescent="0.25">
      <c r="B20" s="88">
        <v>7595000000</v>
      </c>
      <c r="C20" s="88">
        <v>-6.5600829000000003</v>
      </c>
      <c r="D20" s="20"/>
      <c r="E20" s="87">
        <f t="shared" si="0"/>
        <v>8.1750000000000007</v>
      </c>
      <c r="F20" s="87">
        <f t="shared" si="1"/>
        <v>-6.2997303000000002</v>
      </c>
      <c r="G20" s="44">
        <f t="shared" si="2"/>
        <v>-6.3417382</v>
      </c>
      <c r="H20" s="44">
        <f t="shared" si="3"/>
        <v>-6.4085387999999996</v>
      </c>
      <c r="I20" s="44">
        <f t="shared" si="4"/>
        <v>-6.5156646</v>
      </c>
      <c r="J20" s="44">
        <f t="shared" si="5"/>
        <v>-12.577108000000001</v>
      </c>
      <c r="K20" s="44">
        <f t="shared" si="6"/>
        <v>-13.291594999999999</v>
      </c>
      <c r="L20" s="44">
        <f t="shared" si="7"/>
        <v>0</v>
      </c>
      <c r="N20" s="88">
        <v>7595000000</v>
      </c>
      <c r="O20" s="88">
        <v>-11.69164</v>
      </c>
      <c r="P20" s="20"/>
      <c r="Q20" s="87">
        <f t="shared" si="8"/>
        <v>8.1750000000000007</v>
      </c>
      <c r="R20" s="87">
        <f t="shared" si="9"/>
        <v>-9.9012623000000008</v>
      </c>
      <c r="S20" s="44">
        <f t="shared" si="10"/>
        <v>-9.8743925000000008</v>
      </c>
      <c r="T20" s="44">
        <f t="shared" si="11"/>
        <v>-9.9272299000000004</v>
      </c>
      <c r="U20" s="44">
        <f t="shared" si="12"/>
        <v>-10.00459</v>
      </c>
      <c r="V20" s="44">
        <f t="shared" si="13"/>
        <v>-12.852269</v>
      </c>
      <c r="W20" s="44">
        <f t="shared" si="14"/>
        <v>-13.347561000000001</v>
      </c>
      <c r="X20" s="44">
        <f t="shared" si="15"/>
        <v>0</v>
      </c>
      <c r="Y20" s="20"/>
    </row>
    <row r="21" spans="2:25" x14ac:dyDescent="0.25">
      <c r="B21" s="88">
        <v>7740000000</v>
      </c>
      <c r="C21" s="88">
        <v>-6.4227132999999998</v>
      </c>
      <c r="D21" s="20"/>
      <c r="E21" s="87">
        <f t="shared" si="0"/>
        <v>8.32</v>
      </c>
      <c r="F21" s="87">
        <f t="shared" si="1"/>
        <v>-6.3161459000000004</v>
      </c>
      <c r="G21" s="44">
        <f t="shared" si="2"/>
        <v>-6.3524079000000002</v>
      </c>
      <c r="H21" s="44">
        <f t="shared" si="3"/>
        <v>-6.4121655999999998</v>
      </c>
      <c r="I21" s="44">
        <f t="shared" si="4"/>
        <v>-6.5077448000000002</v>
      </c>
      <c r="J21" s="44">
        <f t="shared" si="5"/>
        <v>-11.392054999999999</v>
      </c>
      <c r="K21" s="44">
        <f t="shared" si="6"/>
        <v>-12.039845</v>
      </c>
      <c r="L21" s="44">
        <f t="shared" si="7"/>
        <v>0</v>
      </c>
      <c r="N21" s="88">
        <v>7740000000</v>
      </c>
      <c r="O21" s="88">
        <v>-11.125018000000001</v>
      </c>
      <c r="P21" s="20"/>
      <c r="Q21" s="87">
        <f t="shared" si="8"/>
        <v>8.32</v>
      </c>
      <c r="R21" s="87">
        <f t="shared" si="9"/>
        <v>-9.6459969999999995</v>
      </c>
      <c r="S21" s="44">
        <f t="shared" si="10"/>
        <v>-9.6255483999999996</v>
      </c>
      <c r="T21" s="44">
        <f t="shared" si="11"/>
        <v>-9.6676397000000005</v>
      </c>
      <c r="U21" s="44">
        <f t="shared" si="12"/>
        <v>-9.7285050999999996</v>
      </c>
      <c r="V21" s="44">
        <f t="shared" si="13"/>
        <v>-12.326734</v>
      </c>
      <c r="W21" s="44">
        <f t="shared" si="14"/>
        <v>-12.800914000000001</v>
      </c>
      <c r="X21" s="44">
        <f t="shared" si="15"/>
        <v>0</v>
      </c>
      <c r="Y21" s="20"/>
    </row>
    <row r="22" spans="2:25" x14ac:dyDescent="0.25">
      <c r="B22" s="88">
        <v>7885000000</v>
      </c>
      <c r="C22" s="88">
        <v>-6.3302731999999997</v>
      </c>
      <c r="D22" s="20"/>
      <c r="E22" s="87">
        <f t="shared" si="0"/>
        <v>8.4649999999999999</v>
      </c>
      <c r="F22" s="87">
        <f t="shared" si="1"/>
        <v>-6.3419485</v>
      </c>
      <c r="G22" s="44">
        <f t="shared" si="2"/>
        <v>-6.3862914999999996</v>
      </c>
      <c r="H22" s="44">
        <f t="shared" si="3"/>
        <v>-6.4397153999999999</v>
      </c>
      <c r="I22" s="44">
        <f t="shared" si="4"/>
        <v>-6.5251073999999996</v>
      </c>
      <c r="J22" s="44">
        <f t="shared" si="5"/>
        <v>-10.404655</v>
      </c>
      <c r="K22" s="44">
        <f t="shared" si="6"/>
        <v>-10.998998</v>
      </c>
      <c r="L22" s="44">
        <f t="shared" si="7"/>
        <v>0</v>
      </c>
      <c r="N22" s="88">
        <v>7885000000</v>
      </c>
      <c r="O22" s="88">
        <v>-10.637744</v>
      </c>
      <c r="P22" s="20"/>
      <c r="Q22" s="87">
        <f t="shared" si="8"/>
        <v>8.4649999999999999</v>
      </c>
      <c r="R22" s="87">
        <f t="shared" si="9"/>
        <v>-9.4526652999999996</v>
      </c>
      <c r="S22" s="44">
        <f t="shared" si="10"/>
        <v>-9.4311503999999999</v>
      </c>
      <c r="T22" s="44">
        <f t="shared" si="11"/>
        <v>-9.4631004000000001</v>
      </c>
      <c r="U22" s="44">
        <f t="shared" si="12"/>
        <v>-9.5075912000000002</v>
      </c>
      <c r="V22" s="44">
        <f t="shared" si="13"/>
        <v>-11.852176</v>
      </c>
      <c r="W22" s="44">
        <f t="shared" si="14"/>
        <v>-12.308277</v>
      </c>
      <c r="X22" s="44">
        <f t="shared" si="15"/>
        <v>0</v>
      </c>
      <c r="Y22" s="20"/>
    </row>
    <row r="23" spans="2:25" x14ac:dyDescent="0.25">
      <c r="B23" s="88">
        <v>8030000000</v>
      </c>
      <c r="C23" s="88">
        <v>-6.301825</v>
      </c>
      <c r="D23" s="20"/>
      <c r="E23" s="87">
        <f t="shared" si="0"/>
        <v>8.61</v>
      </c>
      <c r="F23" s="87">
        <f t="shared" si="1"/>
        <v>-6.3918271000000004</v>
      </c>
      <c r="G23" s="44">
        <f t="shared" si="2"/>
        <v>-6.4032874</v>
      </c>
      <c r="H23" s="44">
        <f t="shared" si="3"/>
        <v>-6.4551382000000004</v>
      </c>
      <c r="I23" s="44">
        <f t="shared" si="4"/>
        <v>-6.5316925000000001</v>
      </c>
      <c r="J23" s="44">
        <f t="shared" si="5"/>
        <v>-9.5068979000000002</v>
      </c>
      <c r="K23" s="44">
        <f t="shared" si="6"/>
        <v>-10.0395</v>
      </c>
      <c r="L23" s="44">
        <f t="shared" si="7"/>
        <v>0</v>
      </c>
      <c r="N23" s="88">
        <v>8030000000</v>
      </c>
      <c r="O23" s="88">
        <v>-10.225604000000001</v>
      </c>
      <c r="P23" s="20"/>
      <c r="Q23" s="87">
        <f t="shared" si="8"/>
        <v>8.61</v>
      </c>
      <c r="R23" s="87">
        <f t="shared" si="9"/>
        <v>-9.3059396999999997</v>
      </c>
      <c r="S23" s="44">
        <f t="shared" si="10"/>
        <v>-9.3031807000000004</v>
      </c>
      <c r="T23" s="44">
        <f t="shared" si="11"/>
        <v>-9.3263054000000007</v>
      </c>
      <c r="U23" s="44">
        <f t="shared" si="12"/>
        <v>-9.3600139999999996</v>
      </c>
      <c r="V23" s="44">
        <f t="shared" si="13"/>
        <v>-11.389981000000001</v>
      </c>
      <c r="W23" s="44">
        <f t="shared" si="14"/>
        <v>-11.822448</v>
      </c>
      <c r="X23" s="44">
        <f t="shared" si="15"/>
        <v>0</v>
      </c>
      <c r="Y23" s="20"/>
    </row>
    <row r="24" spans="2:25" x14ac:dyDescent="0.25">
      <c r="B24" s="88">
        <v>8175000000</v>
      </c>
      <c r="C24" s="88">
        <v>-6.2997303000000002</v>
      </c>
      <c r="D24" s="20"/>
      <c r="E24" s="87">
        <f t="shared" si="0"/>
        <v>8.7550000000000008</v>
      </c>
      <c r="F24" s="87">
        <f t="shared" si="1"/>
        <v>-6.4480928999999998</v>
      </c>
      <c r="G24" s="44">
        <f t="shared" si="2"/>
        <v>-6.4550080000000003</v>
      </c>
      <c r="H24" s="44">
        <f t="shared" si="3"/>
        <v>-6.5033111999999997</v>
      </c>
      <c r="I24" s="44">
        <f t="shared" si="4"/>
        <v>-6.5777182999999999</v>
      </c>
      <c r="J24" s="44">
        <f t="shared" si="5"/>
        <v>-8.7956675999999998</v>
      </c>
      <c r="K24" s="44">
        <f t="shared" si="6"/>
        <v>-9.2849617000000002</v>
      </c>
      <c r="L24" s="44">
        <f t="shared" si="7"/>
        <v>0</v>
      </c>
      <c r="N24" s="88">
        <v>8175000000</v>
      </c>
      <c r="O24" s="88">
        <v>-9.9012623000000008</v>
      </c>
      <c r="P24" s="20"/>
      <c r="Q24" s="87">
        <f t="shared" si="8"/>
        <v>8.7550000000000008</v>
      </c>
      <c r="R24" s="87">
        <f t="shared" si="9"/>
        <v>-9.2106151999999994</v>
      </c>
      <c r="S24" s="44">
        <f t="shared" si="10"/>
        <v>-9.1936921999999992</v>
      </c>
      <c r="T24" s="44">
        <f t="shared" si="11"/>
        <v>-9.2089882000000003</v>
      </c>
      <c r="U24" s="44">
        <f t="shared" si="12"/>
        <v>-9.2325411000000006</v>
      </c>
      <c r="V24" s="44">
        <f t="shared" si="13"/>
        <v>-10.98081</v>
      </c>
      <c r="W24" s="44">
        <f t="shared" si="14"/>
        <v>-11.396832</v>
      </c>
      <c r="X24" s="44">
        <f t="shared" si="15"/>
        <v>0</v>
      </c>
      <c r="Y24" s="20"/>
    </row>
    <row r="25" spans="2:25" x14ac:dyDescent="0.25">
      <c r="B25" s="88">
        <v>8320000000</v>
      </c>
      <c r="C25" s="88">
        <v>-6.3161459000000004</v>
      </c>
      <c r="D25" s="20"/>
      <c r="E25" s="87">
        <f t="shared" si="0"/>
        <v>8.9</v>
      </c>
      <c r="F25" s="87">
        <f t="shared" si="1"/>
        <v>-6.5236277999999999</v>
      </c>
      <c r="G25" s="44">
        <f t="shared" si="2"/>
        <v>-6.5305619000000004</v>
      </c>
      <c r="H25" s="44">
        <f t="shared" si="3"/>
        <v>-6.5811166999999999</v>
      </c>
      <c r="I25" s="44">
        <f t="shared" si="4"/>
        <v>-6.6544638000000003</v>
      </c>
      <c r="J25" s="44">
        <f t="shared" si="5"/>
        <v>-8.1563940000000006</v>
      </c>
      <c r="K25" s="44">
        <f t="shared" si="6"/>
        <v>-8.5931072000000004</v>
      </c>
      <c r="L25" s="44">
        <f t="shared" si="7"/>
        <v>0</v>
      </c>
      <c r="N25" s="88">
        <v>8320000000</v>
      </c>
      <c r="O25" s="88">
        <v>-9.6459969999999995</v>
      </c>
      <c r="P25" s="20"/>
      <c r="Q25" s="87">
        <f t="shared" si="8"/>
        <v>8.9</v>
      </c>
      <c r="R25" s="87">
        <f t="shared" si="9"/>
        <v>-9.1522512000000003</v>
      </c>
      <c r="S25" s="44">
        <f t="shared" si="10"/>
        <v>-9.1396885000000001</v>
      </c>
      <c r="T25" s="44">
        <f t="shared" si="11"/>
        <v>-9.1607094</v>
      </c>
      <c r="U25" s="44">
        <f t="shared" si="12"/>
        <v>-9.1789179000000001</v>
      </c>
      <c r="V25" s="44">
        <f t="shared" si="13"/>
        <v>-10.601789999999999</v>
      </c>
      <c r="W25" s="44">
        <f t="shared" si="14"/>
        <v>-11.009083</v>
      </c>
      <c r="X25" s="44">
        <f t="shared" si="15"/>
        <v>0</v>
      </c>
      <c r="Y25" s="20"/>
    </row>
    <row r="26" spans="2:25" x14ac:dyDescent="0.25">
      <c r="B26" s="88">
        <v>8465000000</v>
      </c>
      <c r="C26" s="88">
        <v>-6.3419485</v>
      </c>
      <c r="D26" s="20"/>
      <c r="E26" s="87">
        <f t="shared" si="0"/>
        <v>9.0449999999999999</v>
      </c>
      <c r="F26" s="87">
        <f t="shared" si="1"/>
        <v>-6.6038002999999996</v>
      </c>
      <c r="G26" s="44">
        <f t="shared" si="2"/>
        <v>-6.6374278000000002</v>
      </c>
      <c r="H26" s="44">
        <f t="shared" si="3"/>
        <v>-6.6795931</v>
      </c>
      <c r="I26" s="44">
        <f t="shared" si="4"/>
        <v>-6.7475060999999998</v>
      </c>
      <c r="J26" s="44">
        <f t="shared" si="5"/>
        <v>-7.6907877999999998</v>
      </c>
      <c r="K26" s="44">
        <f t="shared" si="6"/>
        <v>-8.0838698999999998</v>
      </c>
      <c r="L26" s="44">
        <f t="shared" si="7"/>
        <v>0</v>
      </c>
      <c r="N26" s="88">
        <v>8465000000</v>
      </c>
      <c r="O26" s="88">
        <v>-9.4526652999999996</v>
      </c>
      <c r="P26" s="20"/>
      <c r="Q26" s="87">
        <f t="shared" si="8"/>
        <v>9.0449999999999999</v>
      </c>
      <c r="R26" s="87">
        <f t="shared" si="9"/>
        <v>-9.1195029999999999</v>
      </c>
      <c r="S26" s="44">
        <f t="shared" si="10"/>
        <v>-9.1161013000000004</v>
      </c>
      <c r="T26" s="44">
        <f t="shared" si="11"/>
        <v>-9.1223249000000006</v>
      </c>
      <c r="U26" s="44">
        <f t="shared" si="12"/>
        <v>-9.1218014000000007</v>
      </c>
      <c r="V26" s="44">
        <f t="shared" si="13"/>
        <v>-10.220340999999999</v>
      </c>
      <c r="W26" s="44">
        <f t="shared" si="14"/>
        <v>-10.622267000000001</v>
      </c>
      <c r="X26" s="44">
        <f t="shared" si="15"/>
        <v>0</v>
      </c>
      <c r="Y26" s="20"/>
    </row>
    <row r="27" spans="2:25" x14ac:dyDescent="0.25">
      <c r="B27" s="88">
        <v>8610000000</v>
      </c>
      <c r="C27" s="88">
        <v>-6.3918271000000004</v>
      </c>
      <c r="D27" s="20"/>
      <c r="E27" s="87">
        <f t="shared" si="0"/>
        <v>9.19</v>
      </c>
      <c r="F27" s="87">
        <f t="shared" si="1"/>
        <v>-6.7002435</v>
      </c>
      <c r="G27" s="44">
        <f t="shared" si="2"/>
        <v>-6.7296958</v>
      </c>
      <c r="H27" s="44">
        <f t="shared" si="3"/>
        <v>-6.7668400000000002</v>
      </c>
      <c r="I27" s="44">
        <f t="shared" si="4"/>
        <v>-6.8276576999999996</v>
      </c>
      <c r="J27" s="44">
        <f t="shared" si="5"/>
        <v>-7.3569994000000003</v>
      </c>
      <c r="K27" s="44">
        <f t="shared" si="6"/>
        <v>-7.7122526000000002</v>
      </c>
      <c r="L27" s="44">
        <f t="shared" si="7"/>
        <v>0</v>
      </c>
      <c r="N27" s="88">
        <v>8610000000</v>
      </c>
      <c r="O27" s="88">
        <v>-9.3059396999999997</v>
      </c>
      <c r="P27" s="20"/>
      <c r="Q27" s="87">
        <f t="shared" si="8"/>
        <v>9.19</v>
      </c>
      <c r="R27" s="87">
        <f t="shared" si="9"/>
        <v>-9.1038350999999995</v>
      </c>
      <c r="S27" s="44">
        <f t="shared" si="10"/>
        <v>-9.1235104000000007</v>
      </c>
      <c r="T27" s="44">
        <f t="shared" si="11"/>
        <v>-9.1285743999999998</v>
      </c>
      <c r="U27" s="44">
        <f t="shared" si="12"/>
        <v>-9.1156968999999997</v>
      </c>
      <c r="V27" s="44">
        <f t="shared" si="13"/>
        <v>-9.8418797999999992</v>
      </c>
      <c r="W27" s="44">
        <f t="shared" si="14"/>
        <v>-10.252245</v>
      </c>
      <c r="X27" s="44">
        <f t="shared" si="15"/>
        <v>0</v>
      </c>
      <c r="Y27" s="20"/>
    </row>
    <row r="28" spans="2:25" x14ac:dyDescent="0.25">
      <c r="B28" s="88">
        <v>8755000000</v>
      </c>
      <c r="C28" s="88">
        <v>-6.4480928999999998</v>
      </c>
      <c r="D28" s="20"/>
      <c r="E28" s="87">
        <f t="shared" si="0"/>
        <v>9.3350000000000009</v>
      </c>
      <c r="F28" s="87">
        <f t="shared" si="1"/>
        <v>-6.7926178000000004</v>
      </c>
      <c r="G28" s="44">
        <f t="shared" si="2"/>
        <v>-6.8234839000000003</v>
      </c>
      <c r="H28" s="44">
        <f t="shared" si="3"/>
        <v>-6.8517064999999997</v>
      </c>
      <c r="I28" s="44">
        <f t="shared" si="4"/>
        <v>-6.9053969000000004</v>
      </c>
      <c r="J28" s="44">
        <f t="shared" si="5"/>
        <v>-7.1282114999999999</v>
      </c>
      <c r="K28" s="44">
        <f t="shared" si="6"/>
        <v>-7.4526472000000004</v>
      </c>
      <c r="L28" s="44">
        <f t="shared" si="7"/>
        <v>0</v>
      </c>
      <c r="N28" s="88">
        <v>8755000000</v>
      </c>
      <c r="O28" s="88">
        <v>-9.2106151999999994</v>
      </c>
      <c r="P28" s="20"/>
      <c r="Q28" s="87">
        <f t="shared" si="8"/>
        <v>9.3350000000000009</v>
      </c>
      <c r="R28" s="87">
        <f t="shared" si="9"/>
        <v>-9.1093369000000006</v>
      </c>
      <c r="S28" s="44">
        <f t="shared" si="10"/>
        <v>-9.1240301000000006</v>
      </c>
      <c r="T28" s="44">
        <f t="shared" si="11"/>
        <v>-9.1153946000000001</v>
      </c>
      <c r="U28" s="44">
        <f t="shared" si="12"/>
        <v>-9.0868912000000002</v>
      </c>
      <c r="V28" s="44">
        <f t="shared" si="13"/>
        <v>-9.4616346</v>
      </c>
      <c r="W28" s="44">
        <f t="shared" si="14"/>
        <v>-9.8661089000000004</v>
      </c>
      <c r="X28" s="44">
        <f t="shared" si="15"/>
        <v>0</v>
      </c>
      <c r="Y28" s="20"/>
    </row>
    <row r="29" spans="2:25" x14ac:dyDescent="0.25">
      <c r="B29" s="88">
        <v>8900000000</v>
      </c>
      <c r="C29" s="88">
        <v>-6.5236277999999999</v>
      </c>
      <c r="D29" s="20"/>
      <c r="E29" s="87">
        <f t="shared" si="0"/>
        <v>9.48</v>
      </c>
      <c r="F29" s="87">
        <f t="shared" si="1"/>
        <v>-6.8846024999999997</v>
      </c>
      <c r="G29" s="44">
        <f t="shared" si="2"/>
        <v>-6.9077029000000003</v>
      </c>
      <c r="H29" s="44">
        <f t="shared" si="3"/>
        <v>-6.9378504999999997</v>
      </c>
      <c r="I29" s="44">
        <f t="shared" si="4"/>
        <v>-6.9954337999999998</v>
      </c>
      <c r="J29" s="44">
        <f t="shared" si="5"/>
        <v>-6.9875116000000004</v>
      </c>
      <c r="K29" s="44">
        <f t="shared" si="6"/>
        <v>-7.2781514999999999</v>
      </c>
      <c r="L29" s="44">
        <f t="shared" si="7"/>
        <v>0</v>
      </c>
      <c r="N29" s="88">
        <v>8900000000</v>
      </c>
      <c r="O29" s="88">
        <v>-9.1522512000000003</v>
      </c>
      <c r="P29" s="20"/>
      <c r="Q29" s="87">
        <f t="shared" si="8"/>
        <v>9.48</v>
      </c>
      <c r="R29" s="87">
        <f t="shared" si="9"/>
        <v>-9.1263226999999993</v>
      </c>
      <c r="S29" s="44">
        <f t="shared" si="10"/>
        <v>-9.1328735000000005</v>
      </c>
      <c r="T29" s="44">
        <f t="shared" si="11"/>
        <v>-9.1288251999999996</v>
      </c>
      <c r="U29" s="44">
        <f t="shared" si="12"/>
        <v>-9.1001740000000009</v>
      </c>
      <c r="V29" s="44">
        <f t="shared" si="13"/>
        <v>-9.1131706000000001</v>
      </c>
      <c r="W29" s="44">
        <f t="shared" si="14"/>
        <v>-9.5149287999999999</v>
      </c>
      <c r="X29" s="44">
        <f t="shared" si="15"/>
        <v>0</v>
      </c>
      <c r="Y29" s="20"/>
    </row>
    <row r="30" spans="2:25" x14ac:dyDescent="0.25">
      <c r="B30" s="88">
        <v>9045000000</v>
      </c>
      <c r="C30" s="88">
        <v>-6.6038002999999996</v>
      </c>
      <c r="D30" s="20"/>
      <c r="E30" s="87">
        <f t="shared" si="0"/>
        <v>9.625</v>
      </c>
      <c r="F30" s="87">
        <f t="shared" si="1"/>
        <v>-6.9700860999999996</v>
      </c>
      <c r="G30" s="44">
        <f t="shared" si="2"/>
        <v>-7.0023726999999996</v>
      </c>
      <c r="H30" s="44">
        <f t="shared" si="3"/>
        <v>-7.0305327999999996</v>
      </c>
      <c r="I30" s="44">
        <f t="shared" si="4"/>
        <v>-7.0866547000000004</v>
      </c>
      <c r="J30" s="44">
        <f t="shared" si="5"/>
        <v>-6.8652271999999996</v>
      </c>
      <c r="K30" s="44">
        <f t="shared" si="6"/>
        <v>-7.1198788000000004</v>
      </c>
      <c r="L30" s="44">
        <f t="shared" si="7"/>
        <v>0</v>
      </c>
      <c r="N30" s="88">
        <v>9045000000</v>
      </c>
      <c r="O30" s="88">
        <v>-9.1195029999999999</v>
      </c>
      <c r="P30" s="20"/>
      <c r="Q30" s="87">
        <f t="shared" si="8"/>
        <v>9.625</v>
      </c>
      <c r="R30" s="87">
        <f t="shared" si="9"/>
        <v>-9.1559504999999994</v>
      </c>
      <c r="S30" s="44">
        <f t="shared" si="10"/>
        <v>-9.1450824999999991</v>
      </c>
      <c r="T30" s="44">
        <f t="shared" si="11"/>
        <v>-9.1265593000000003</v>
      </c>
      <c r="U30" s="44">
        <f t="shared" si="12"/>
        <v>-9.0854730999999997</v>
      </c>
      <c r="V30" s="44">
        <f t="shared" si="13"/>
        <v>-8.8162394000000006</v>
      </c>
      <c r="W30" s="44">
        <f t="shared" si="14"/>
        <v>-9.2085962000000006</v>
      </c>
      <c r="X30" s="44">
        <f t="shared" si="15"/>
        <v>0</v>
      </c>
      <c r="Y30" s="20"/>
    </row>
    <row r="31" spans="2:25" x14ac:dyDescent="0.25">
      <c r="B31" s="88">
        <v>9190000000</v>
      </c>
      <c r="C31" s="88">
        <v>-6.7002435</v>
      </c>
      <c r="D31" s="20"/>
      <c r="E31" s="87">
        <f t="shared" si="0"/>
        <v>9.77</v>
      </c>
      <c r="F31" s="87">
        <f t="shared" si="1"/>
        <v>-7.0548105000000003</v>
      </c>
      <c r="G31" s="44">
        <f t="shared" si="2"/>
        <v>-7.0882683000000002</v>
      </c>
      <c r="H31" s="44">
        <f t="shared" si="3"/>
        <v>-7.1197838999999998</v>
      </c>
      <c r="I31" s="44">
        <f t="shared" si="4"/>
        <v>-7.1774811999999999</v>
      </c>
      <c r="J31" s="44">
        <f t="shared" si="5"/>
        <v>-6.7885261000000003</v>
      </c>
      <c r="K31" s="44">
        <f t="shared" si="6"/>
        <v>-7.0170503000000002</v>
      </c>
      <c r="L31" s="44">
        <f t="shared" si="7"/>
        <v>0</v>
      </c>
      <c r="N31" s="88">
        <v>9190000000</v>
      </c>
      <c r="O31" s="88">
        <v>-9.1038350999999995</v>
      </c>
      <c r="P31" s="20"/>
      <c r="Q31" s="87">
        <f t="shared" si="8"/>
        <v>9.77</v>
      </c>
      <c r="R31" s="87">
        <f t="shared" si="9"/>
        <v>-9.1904687999999997</v>
      </c>
      <c r="S31" s="44">
        <f t="shared" si="10"/>
        <v>-9.1908989000000005</v>
      </c>
      <c r="T31" s="44">
        <f t="shared" si="11"/>
        <v>-9.1563186999999999</v>
      </c>
      <c r="U31" s="44">
        <f t="shared" si="12"/>
        <v>-9.1009817000000002</v>
      </c>
      <c r="V31" s="44">
        <f t="shared" si="13"/>
        <v>-8.5902928999999997</v>
      </c>
      <c r="W31" s="44">
        <f t="shared" si="14"/>
        <v>-8.9782723999999998</v>
      </c>
      <c r="X31" s="44">
        <f t="shared" si="15"/>
        <v>0</v>
      </c>
      <c r="Y31" s="20"/>
    </row>
    <row r="32" spans="2:25" x14ac:dyDescent="0.25">
      <c r="B32" s="88">
        <v>9335000000</v>
      </c>
      <c r="C32" s="88">
        <v>-6.7926178000000004</v>
      </c>
      <c r="D32" s="20"/>
      <c r="E32" s="87">
        <f t="shared" si="0"/>
        <v>9.9149999999999991</v>
      </c>
      <c r="F32" s="87">
        <f t="shared" si="1"/>
        <v>-7.1167816999999998</v>
      </c>
      <c r="G32" s="44">
        <f t="shared" si="2"/>
        <v>-7.1642808999999996</v>
      </c>
      <c r="H32" s="44">
        <f t="shared" si="3"/>
        <v>-7.1880236000000002</v>
      </c>
      <c r="I32" s="44">
        <f t="shared" si="4"/>
        <v>-7.2386078999999999</v>
      </c>
      <c r="J32" s="44">
        <f t="shared" si="5"/>
        <v>-6.7717628000000003</v>
      </c>
      <c r="K32" s="44">
        <f t="shared" si="6"/>
        <v>-6.9844870999999999</v>
      </c>
      <c r="L32" s="44">
        <f t="shared" si="7"/>
        <v>0</v>
      </c>
      <c r="N32" s="88">
        <v>9335000000</v>
      </c>
      <c r="O32" s="88">
        <v>-9.1093369000000006</v>
      </c>
      <c r="P32" s="20"/>
      <c r="Q32" s="87">
        <f t="shared" si="8"/>
        <v>9.9149999999999991</v>
      </c>
      <c r="R32" s="87">
        <f t="shared" si="9"/>
        <v>-9.2177533999999994</v>
      </c>
      <c r="S32" s="44">
        <f t="shared" si="10"/>
        <v>-9.2189549999999993</v>
      </c>
      <c r="T32" s="44">
        <f t="shared" si="11"/>
        <v>-9.1593151000000006</v>
      </c>
      <c r="U32" s="44">
        <f t="shared" si="12"/>
        <v>-9.0806742000000007</v>
      </c>
      <c r="V32" s="44">
        <f t="shared" si="13"/>
        <v>-8.4045781999999996</v>
      </c>
      <c r="W32" s="44">
        <f t="shared" si="14"/>
        <v>-8.7845869000000008</v>
      </c>
      <c r="X32" s="44">
        <f t="shared" si="15"/>
        <v>0</v>
      </c>
      <c r="Y32" s="20"/>
    </row>
    <row r="33" spans="2:25" x14ac:dyDescent="0.25">
      <c r="B33" s="88">
        <v>9480000000</v>
      </c>
      <c r="C33" s="88">
        <v>-6.8846024999999997</v>
      </c>
      <c r="D33" s="20"/>
      <c r="E33" s="87">
        <f t="shared" si="0"/>
        <v>10.06</v>
      </c>
      <c r="F33" s="87">
        <f t="shared" si="1"/>
        <v>-7.1680254999999997</v>
      </c>
      <c r="G33" s="44">
        <f t="shared" si="2"/>
        <v>-7.1959882000000004</v>
      </c>
      <c r="H33" s="44">
        <f t="shared" si="3"/>
        <v>-7.2174047999999997</v>
      </c>
      <c r="I33" s="44">
        <f t="shared" si="4"/>
        <v>-7.2640295000000004</v>
      </c>
      <c r="J33" s="44">
        <f t="shared" si="5"/>
        <v>-6.7601857000000001</v>
      </c>
      <c r="K33" s="44">
        <f t="shared" si="6"/>
        <v>-6.9530801999999996</v>
      </c>
      <c r="L33" s="44">
        <f t="shared" si="7"/>
        <v>0</v>
      </c>
      <c r="N33" s="88">
        <v>9480000000</v>
      </c>
      <c r="O33" s="88">
        <v>-9.1263226999999993</v>
      </c>
      <c r="P33" s="20"/>
      <c r="Q33" s="87">
        <f t="shared" si="8"/>
        <v>10.06</v>
      </c>
      <c r="R33" s="87">
        <f t="shared" si="9"/>
        <v>-9.2294712000000008</v>
      </c>
      <c r="S33" s="44">
        <f t="shared" si="10"/>
        <v>-9.2189578999999995</v>
      </c>
      <c r="T33" s="44">
        <f t="shared" si="11"/>
        <v>-9.1359615000000005</v>
      </c>
      <c r="U33" s="44">
        <f t="shared" si="12"/>
        <v>-9.0433979000000004</v>
      </c>
      <c r="V33" s="44">
        <f t="shared" si="13"/>
        <v>-8.2318487000000005</v>
      </c>
      <c r="W33" s="44">
        <f t="shared" si="14"/>
        <v>-8.5822306000000008</v>
      </c>
      <c r="X33" s="44">
        <f t="shared" si="15"/>
        <v>0</v>
      </c>
      <c r="Y33" s="20"/>
    </row>
    <row r="34" spans="2:25" x14ac:dyDescent="0.25">
      <c r="B34" s="88">
        <v>9625000000</v>
      </c>
      <c r="C34" s="88">
        <v>-6.9700860999999996</v>
      </c>
      <c r="D34" s="20"/>
      <c r="E34" s="87">
        <f t="shared" si="0"/>
        <v>10.205</v>
      </c>
      <c r="F34" s="87">
        <f t="shared" si="1"/>
        <v>-7.2002382000000003</v>
      </c>
      <c r="G34" s="44">
        <f t="shared" si="2"/>
        <v>-7.2113031999999997</v>
      </c>
      <c r="H34" s="44">
        <f t="shared" si="3"/>
        <v>-7.2271390000000002</v>
      </c>
      <c r="I34" s="44">
        <f t="shared" si="4"/>
        <v>-7.2729420999999999</v>
      </c>
      <c r="J34" s="44">
        <f t="shared" si="5"/>
        <v>-6.7994412999999998</v>
      </c>
      <c r="K34" s="44">
        <f t="shared" si="6"/>
        <v>-6.9812149999999997</v>
      </c>
      <c r="L34" s="44">
        <f t="shared" si="7"/>
        <v>0</v>
      </c>
      <c r="N34" s="88">
        <v>9625000000</v>
      </c>
      <c r="O34" s="88">
        <v>-9.1559504999999994</v>
      </c>
      <c r="P34" s="20"/>
      <c r="Q34" s="87">
        <f t="shared" si="8"/>
        <v>10.205</v>
      </c>
      <c r="R34" s="87">
        <f t="shared" si="9"/>
        <v>-9.2269506000000003</v>
      </c>
      <c r="S34" s="44">
        <f t="shared" si="10"/>
        <v>-9.16751</v>
      </c>
      <c r="T34" s="44">
        <f t="shared" si="11"/>
        <v>-9.0669784999999994</v>
      </c>
      <c r="U34" s="44">
        <f t="shared" si="12"/>
        <v>-8.9682616999999993</v>
      </c>
      <c r="V34" s="44">
        <f t="shared" si="13"/>
        <v>-8.0744658000000005</v>
      </c>
      <c r="W34" s="44">
        <f t="shared" si="14"/>
        <v>-8.4044799999999995</v>
      </c>
      <c r="X34" s="44">
        <f t="shared" si="15"/>
        <v>0</v>
      </c>
      <c r="Y34" s="20"/>
    </row>
    <row r="35" spans="2:25" x14ac:dyDescent="0.25">
      <c r="B35" s="88">
        <v>9770000000</v>
      </c>
      <c r="C35" s="88">
        <v>-7.0548105000000003</v>
      </c>
      <c r="D35" s="20"/>
      <c r="E35" s="87">
        <f t="shared" si="0"/>
        <v>10.35</v>
      </c>
      <c r="F35" s="87">
        <f t="shared" si="1"/>
        <v>-7.2141590000000004</v>
      </c>
      <c r="G35" s="44">
        <f t="shared" si="2"/>
        <v>-7.2097955000000002</v>
      </c>
      <c r="H35" s="44">
        <f t="shared" si="3"/>
        <v>-7.2238068999999996</v>
      </c>
      <c r="I35" s="44">
        <f t="shared" si="4"/>
        <v>-7.2723693999999997</v>
      </c>
      <c r="J35" s="44">
        <f t="shared" si="5"/>
        <v>-6.8174438000000004</v>
      </c>
      <c r="K35" s="44">
        <f t="shared" si="6"/>
        <v>-6.9920454000000003</v>
      </c>
      <c r="L35" s="44">
        <f t="shared" si="7"/>
        <v>0</v>
      </c>
      <c r="N35" s="88">
        <v>9770000000</v>
      </c>
      <c r="O35" s="88">
        <v>-9.1904687999999997</v>
      </c>
      <c r="P35" s="20"/>
      <c r="Q35" s="87">
        <f t="shared" si="8"/>
        <v>10.35</v>
      </c>
      <c r="R35" s="87">
        <f t="shared" si="9"/>
        <v>-9.1797476000000007</v>
      </c>
      <c r="S35" s="44">
        <f t="shared" si="10"/>
        <v>-9.1023531000000002</v>
      </c>
      <c r="T35" s="44">
        <f t="shared" si="11"/>
        <v>-8.9981822999999999</v>
      </c>
      <c r="U35" s="44">
        <f t="shared" si="12"/>
        <v>-8.9048653000000009</v>
      </c>
      <c r="V35" s="44">
        <f t="shared" si="13"/>
        <v>-7.9397254000000004</v>
      </c>
      <c r="W35" s="44">
        <f t="shared" si="14"/>
        <v>-8.2460708999999994</v>
      </c>
      <c r="X35" s="44">
        <f t="shared" si="15"/>
        <v>0</v>
      </c>
      <c r="Y35" s="20"/>
    </row>
    <row r="36" spans="2:25" x14ac:dyDescent="0.25">
      <c r="B36" s="88">
        <v>9915000000</v>
      </c>
      <c r="C36" s="88">
        <v>-7.1167816999999998</v>
      </c>
      <c r="D36" s="20"/>
      <c r="E36" s="87">
        <f t="shared" si="0"/>
        <v>10.494999999999999</v>
      </c>
      <c r="F36" s="87">
        <f t="shared" si="1"/>
        <v>-7.1997318000000003</v>
      </c>
      <c r="G36" s="44">
        <f t="shared" si="2"/>
        <v>-7.2154965000000004</v>
      </c>
      <c r="H36" s="44">
        <f t="shared" si="3"/>
        <v>-7.2260451000000003</v>
      </c>
      <c r="I36" s="44">
        <f t="shared" si="4"/>
        <v>-7.2802043000000003</v>
      </c>
      <c r="J36" s="44">
        <f t="shared" si="5"/>
        <v>-6.9022465000000004</v>
      </c>
      <c r="K36" s="44">
        <f t="shared" si="6"/>
        <v>-7.0849685999999998</v>
      </c>
      <c r="L36" s="44">
        <f t="shared" si="7"/>
        <v>0</v>
      </c>
      <c r="N36" s="88">
        <v>9915000000</v>
      </c>
      <c r="O36" s="88">
        <v>-9.2177533999999994</v>
      </c>
      <c r="P36" s="20"/>
      <c r="Q36" s="87">
        <f t="shared" si="8"/>
        <v>10.494999999999999</v>
      </c>
      <c r="R36" s="87">
        <f t="shared" si="9"/>
        <v>-9.1132813000000006</v>
      </c>
      <c r="S36" s="44">
        <f t="shared" si="10"/>
        <v>-9.0146761000000009</v>
      </c>
      <c r="T36" s="44">
        <f t="shared" si="11"/>
        <v>-8.9084567999999997</v>
      </c>
      <c r="U36" s="44">
        <f t="shared" si="12"/>
        <v>-8.8275824000000007</v>
      </c>
      <c r="V36" s="44">
        <f t="shared" si="13"/>
        <v>-7.8186768999999998</v>
      </c>
      <c r="W36" s="44">
        <f t="shared" si="14"/>
        <v>-8.1131954000000004</v>
      </c>
      <c r="X36" s="44">
        <f t="shared" si="15"/>
        <v>0</v>
      </c>
      <c r="Y36" s="20"/>
    </row>
    <row r="37" spans="2:25" x14ac:dyDescent="0.25">
      <c r="B37" s="88">
        <v>10060000000</v>
      </c>
      <c r="C37" s="88">
        <v>-7.1680254999999997</v>
      </c>
      <c r="D37" s="20"/>
      <c r="E37" s="87">
        <f t="shared" si="0"/>
        <v>10.64</v>
      </c>
      <c r="F37" s="87">
        <f t="shared" si="1"/>
        <v>-7.1817656000000003</v>
      </c>
      <c r="G37" s="44">
        <f t="shared" si="2"/>
        <v>-7.1867274999999999</v>
      </c>
      <c r="H37" s="44">
        <f t="shared" si="3"/>
        <v>-7.1968893999999999</v>
      </c>
      <c r="I37" s="44">
        <f t="shared" si="4"/>
        <v>-7.2638959999999999</v>
      </c>
      <c r="J37" s="44">
        <f t="shared" si="5"/>
        <v>-6.9575996</v>
      </c>
      <c r="K37" s="44">
        <f t="shared" si="6"/>
        <v>-7.1579341999999997</v>
      </c>
      <c r="L37" s="44">
        <f t="shared" si="7"/>
        <v>0</v>
      </c>
      <c r="N37" s="88">
        <v>10060000000</v>
      </c>
      <c r="O37" s="88">
        <v>-9.2294712000000008</v>
      </c>
      <c r="P37" s="20"/>
      <c r="Q37" s="87">
        <f t="shared" si="8"/>
        <v>10.64</v>
      </c>
      <c r="R37" s="87">
        <f t="shared" si="9"/>
        <v>-9.0300913000000005</v>
      </c>
      <c r="S37" s="44">
        <f t="shared" si="10"/>
        <v>-8.9279232000000004</v>
      </c>
      <c r="T37" s="44">
        <f t="shared" si="11"/>
        <v>-8.8281822000000005</v>
      </c>
      <c r="U37" s="44">
        <f t="shared" si="12"/>
        <v>-8.7521544000000002</v>
      </c>
      <c r="V37" s="44">
        <f t="shared" si="13"/>
        <v>-7.7258997000000003</v>
      </c>
      <c r="W37" s="44">
        <f t="shared" si="14"/>
        <v>-8.0006942999999993</v>
      </c>
      <c r="X37" s="44">
        <f t="shared" si="15"/>
        <v>0</v>
      </c>
      <c r="Y37" s="20"/>
    </row>
    <row r="38" spans="2:25" x14ac:dyDescent="0.25">
      <c r="B38" s="88">
        <v>10205000000</v>
      </c>
      <c r="C38" s="88">
        <v>-7.2002382000000003</v>
      </c>
      <c r="D38" s="20"/>
      <c r="E38" s="87">
        <f t="shared" si="0"/>
        <v>10.785</v>
      </c>
      <c r="F38" s="87">
        <f t="shared" si="1"/>
        <v>-7.1567121</v>
      </c>
      <c r="G38" s="44">
        <f t="shared" si="2"/>
        <v>-7.1507677999999997</v>
      </c>
      <c r="H38" s="44">
        <f t="shared" si="3"/>
        <v>-7.1679826000000002</v>
      </c>
      <c r="I38" s="44">
        <f t="shared" si="4"/>
        <v>-7.2467480000000002</v>
      </c>
      <c r="J38" s="44">
        <f t="shared" si="5"/>
        <v>-6.9958552999999997</v>
      </c>
      <c r="K38" s="44">
        <f t="shared" si="6"/>
        <v>-7.2130432000000004</v>
      </c>
      <c r="L38" s="44">
        <f t="shared" si="7"/>
        <v>0</v>
      </c>
      <c r="N38" s="88">
        <v>10205000000</v>
      </c>
      <c r="O38" s="88">
        <v>-9.2269506000000003</v>
      </c>
      <c r="P38" s="20"/>
      <c r="Q38" s="87">
        <f t="shared" si="8"/>
        <v>10.785</v>
      </c>
      <c r="R38" s="87">
        <f t="shared" si="9"/>
        <v>-8.9355297</v>
      </c>
      <c r="S38" s="44">
        <f t="shared" si="10"/>
        <v>-8.8189411</v>
      </c>
      <c r="T38" s="44">
        <f t="shared" si="11"/>
        <v>-8.7144937999999996</v>
      </c>
      <c r="U38" s="44">
        <f t="shared" si="12"/>
        <v>-8.6468000000000007</v>
      </c>
      <c r="V38" s="44">
        <f t="shared" si="13"/>
        <v>-7.6625876000000002</v>
      </c>
      <c r="W38" s="44">
        <f t="shared" si="14"/>
        <v>-7.9122681999999998</v>
      </c>
      <c r="X38" s="44">
        <f t="shared" si="15"/>
        <v>0</v>
      </c>
      <c r="Y38" s="20"/>
    </row>
    <row r="39" spans="2:25" x14ac:dyDescent="0.25">
      <c r="B39" s="88">
        <v>10350000000</v>
      </c>
      <c r="C39" s="88">
        <v>-7.2141590000000004</v>
      </c>
      <c r="D39" s="20"/>
      <c r="E39" s="87">
        <f t="shared" si="0"/>
        <v>10.93</v>
      </c>
      <c r="F39" s="87">
        <f t="shared" si="1"/>
        <v>-7.1154475000000001</v>
      </c>
      <c r="G39" s="44">
        <f t="shared" si="2"/>
        <v>-7.1094141000000004</v>
      </c>
      <c r="H39" s="44">
        <f t="shared" si="3"/>
        <v>-7.1291213000000004</v>
      </c>
      <c r="I39" s="44">
        <f t="shared" si="4"/>
        <v>-7.2185081999999996</v>
      </c>
      <c r="J39" s="44">
        <f t="shared" si="5"/>
        <v>-6.9987649999999997</v>
      </c>
      <c r="K39" s="44">
        <f t="shared" si="6"/>
        <v>-7.2380066000000003</v>
      </c>
      <c r="L39" s="44">
        <f t="shared" si="7"/>
        <v>0</v>
      </c>
      <c r="N39" s="88">
        <v>10350000000</v>
      </c>
      <c r="O39" s="88">
        <v>-9.1797476000000007</v>
      </c>
      <c r="P39" s="20"/>
      <c r="Q39" s="87">
        <f t="shared" si="8"/>
        <v>10.93</v>
      </c>
      <c r="R39" s="87">
        <f t="shared" si="9"/>
        <v>-8.8128098999999995</v>
      </c>
      <c r="S39" s="44">
        <f t="shared" si="10"/>
        <v>-8.71523</v>
      </c>
      <c r="T39" s="44">
        <f t="shared" si="11"/>
        <v>-8.6197300000000006</v>
      </c>
      <c r="U39" s="44">
        <f t="shared" si="12"/>
        <v>-8.5564976000000001</v>
      </c>
      <c r="V39" s="44">
        <f t="shared" si="13"/>
        <v>-7.6300901999999997</v>
      </c>
      <c r="W39" s="44">
        <f t="shared" si="14"/>
        <v>-7.8621922</v>
      </c>
      <c r="X39" s="44">
        <f t="shared" si="15"/>
        <v>0</v>
      </c>
      <c r="Y39" s="20"/>
    </row>
    <row r="40" spans="2:25" x14ac:dyDescent="0.25">
      <c r="B40" s="88">
        <v>10495000000</v>
      </c>
      <c r="C40" s="88">
        <v>-7.1997318000000003</v>
      </c>
      <c r="D40" s="20"/>
      <c r="E40" s="87">
        <f t="shared" si="0"/>
        <v>11.074999999999999</v>
      </c>
      <c r="F40" s="87">
        <f t="shared" si="1"/>
        <v>-7.0778493999999998</v>
      </c>
      <c r="G40" s="44">
        <f t="shared" si="2"/>
        <v>-7.0657553999999996</v>
      </c>
      <c r="H40" s="44">
        <f t="shared" si="3"/>
        <v>-7.0886120999999997</v>
      </c>
      <c r="I40" s="44">
        <f t="shared" si="4"/>
        <v>-7.1864065999999998</v>
      </c>
      <c r="J40" s="44">
        <f t="shared" si="5"/>
        <v>-6.9796319000000002</v>
      </c>
      <c r="K40" s="44">
        <f t="shared" si="6"/>
        <v>-7.2310314</v>
      </c>
      <c r="L40" s="44">
        <f t="shared" si="7"/>
        <v>0</v>
      </c>
      <c r="N40" s="88">
        <v>10495000000</v>
      </c>
      <c r="O40" s="88">
        <v>-9.1132813000000006</v>
      </c>
      <c r="P40" s="20"/>
      <c r="Q40" s="87">
        <f t="shared" si="8"/>
        <v>11.074999999999999</v>
      </c>
      <c r="R40" s="87">
        <f t="shared" si="9"/>
        <v>-8.6902828000000003</v>
      </c>
      <c r="S40" s="44">
        <f t="shared" si="10"/>
        <v>-8.5768374999999999</v>
      </c>
      <c r="T40" s="44">
        <f t="shared" si="11"/>
        <v>-8.4875258999999996</v>
      </c>
      <c r="U40" s="44">
        <f t="shared" si="12"/>
        <v>-8.4392910000000008</v>
      </c>
      <c r="V40" s="44">
        <f t="shared" si="13"/>
        <v>-7.6279411000000001</v>
      </c>
      <c r="W40" s="44">
        <f t="shared" si="14"/>
        <v>-7.8370522999999999</v>
      </c>
      <c r="X40" s="44">
        <f t="shared" si="15"/>
        <v>0</v>
      </c>
      <c r="Y40" s="20"/>
    </row>
    <row r="41" spans="2:25" x14ac:dyDescent="0.25">
      <c r="B41" s="88">
        <v>10640000000</v>
      </c>
      <c r="C41" s="88">
        <v>-7.1817656000000003</v>
      </c>
      <c r="D41" s="20"/>
      <c r="E41" s="87">
        <f t="shared" si="0"/>
        <v>11.22</v>
      </c>
      <c r="F41" s="87">
        <f t="shared" si="1"/>
        <v>-7.0550385000000002</v>
      </c>
      <c r="G41" s="44">
        <f t="shared" si="2"/>
        <v>-7.0348902000000004</v>
      </c>
      <c r="H41" s="44">
        <f t="shared" si="3"/>
        <v>-7.0580153000000001</v>
      </c>
      <c r="I41" s="44">
        <f t="shared" si="4"/>
        <v>-7.1681556999999998</v>
      </c>
      <c r="J41" s="44">
        <f t="shared" si="5"/>
        <v>-6.9571294999999997</v>
      </c>
      <c r="K41" s="44">
        <f t="shared" si="6"/>
        <v>-7.2167548999999998</v>
      </c>
      <c r="L41" s="44">
        <f t="shared" si="7"/>
        <v>0</v>
      </c>
      <c r="N41" s="88">
        <v>10640000000</v>
      </c>
      <c r="O41" s="88">
        <v>-9.0300913000000005</v>
      </c>
      <c r="P41" s="20"/>
      <c r="Q41" s="87">
        <f t="shared" si="8"/>
        <v>11.22</v>
      </c>
      <c r="R41" s="87">
        <f t="shared" si="9"/>
        <v>-8.5649137</v>
      </c>
      <c r="S41" s="44">
        <f t="shared" si="10"/>
        <v>-8.4477854000000008</v>
      </c>
      <c r="T41" s="44">
        <f t="shared" si="11"/>
        <v>-8.3759346000000008</v>
      </c>
      <c r="U41" s="44">
        <f t="shared" si="12"/>
        <v>-8.3422441000000003</v>
      </c>
      <c r="V41" s="44">
        <f t="shared" si="13"/>
        <v>-7.6310754000000003</v>
      </c>
      <c r="W41" s="44">
        <f t="shared" si="14"/>
        <v>-7.8199829999999997</v>
      </c>
      <c r="X41" s="44">
        <f t="shared" si="15"/>
        <v>0</v>
      </c>
      <c r="Y41" s="20"/>
    </row>
    <row r="42" spans="2:25" x14ac:dyDescent="0.25">
      <c r="B42" s="88">
        <v>10785000000</v>
      </c>
      <c r="C42" s="88">
        <v>-7.1567121</v>
      </c>
      <c r="D42" s="20"/>
      <c r="E42" s="87">
        <f t="shared" si="0"/>
        <v>11.365</v>
      </c>
      <c r="F42" s="87">
        <f t="shared" si="1"/>
        <v>-7.032743</v>
      </c>
      <c r="G42" s="44">
        <f t="shared" si="2"/>
        <v>-7.0153316999999999</v>
      </c>
      <c r="H42" s="44">
        <f t="shared" si="3"/>
        <v>-7.0487108000000003</v>
      </c>
      <c r="I42" s="44">
        <f t="shared" si="4"/>
        <v>-7.1761131000000002</v>
      </c>
      <c r="J42" s="44">
        <f t="shared" si="5"/>
        <v>-6.9412669999999999</v>
      </c>
      <c r="K42" s="44">
        <f t="shared" si="6"/>
        <v>-7.2166389999999998</v>
      </c>
      <c r="L42" s="44">
        <f t="shared" si="7"/>
        <v>0</v>
      </c>
      <c r="N42" s="88">
        <v>10785000000</v>
      </c>
      <c r="O42" s="88">
        <v>-8.9355297</v>
      </c>
      <c r="P42" s="20"/>
      <c r="Q42" s="87">
        <f t="shared" si="8"/>
        <v>11.365</v>
      </c>
      <c r="R42" s="87">
        <f t="shared" si="9"/>
        <v>-8.4491072000000003</v>
      </c>
      <c r="S42" s="44">
        <f t="shared" si="10"/>
        <v>-8.3274317</v>
      </c>
      <c r="T42" s="44">
        <f t="shared" si="11"/>
        <v>-8.2650746999999996</v>
      </c>
      <c r="U42" s="44">
        <f t="shared" si="12"/>
        <v>-8.2455310999999991</v>
      </c>
      <c r="V42" s="44">
        <f t="shared" si="13"/>
        <v>-7.6380223999999997</v>
      </c>
      <c r="W42" s="44">
        <f t="shared" si="14"/>
        <v>-7.7875471000000003</v>
      </c>
      <c r="X42" s="44">
        <f t="shared" si="15"/>
        <v>0</v>
      </c>
      <c r="Y42" s="20"/>
    </row>
    <row r="43" spans="2:25" x14ac:dyDescent="0.25">
      <c r="B43" s="88">
        <v>10930000000</v>
      </c>
      <c r="C43" s="88">
        <v>-7.1154475000000001</v>
      </c>
      <c r="D43" s="20"/>
      <c r="E43" s="87">
        <f t="shared" si="0"/>
        <v>11.51</v>
      </c>
      <c r="F43" s="87">
        <f t="shared" si="1"/>
        <v>-7.0151466999999998</v>
      </c>
      <c r="G43" s="44">
        <f t="shared" si="2"/>
        <v>-7.0110779000000001</v>
      </c>
      <c r="H43" s="44">
        <f t="shared" si="3"/>
        <v>-7.0532956000000002</v>
      </c>
      <c r="I43" s="44">
        <f t="shared" si="4"/>
        <v>-7.1933803999999997</v>
      </c>
      <c r="J43" s="44">
        <f t="shared" si="5"/>
        <v>-6.9303755999999996</v>
      </c>
      <c r="K43" s="44">
        <f t="shared" si="6"/>
        <v>-7.2149577000000003</v>
      </c>
      <c r="L43" s="44">
        <f t="shared" si="7"/>
        <v>0</v>
      </c>
      <c r="N43" s="88">
        <v>10930000000</v>
      </c>
      <c r="O43" s="88">
        <v>-8.8128098999999995</v>
      </c>
      <c r="P43" s="20"/>
      <c r="Q43" s="87">
        <f t="shared" si="8"/>
        <v>11.51</v>
      </c>
      <c r="R43" s="87">
        <f t="shared" si="9"/>
        <v>-8.3422508000000004</v>
      </c>
      <c r="S43" s="44">
        <f t="shared" si="10"/>
        <v>-8.2403373999999996</v>
      </c>
      <c r="T43" s="44">
        <f t="shared" si="11"/>
        <v>-8.1823969000000005</v>
      </c>
      <c r="U43" s="44">
        <f t="shared" si="12"/>
        <v>-8.1732978999999997</v>
      </c>
      <c r="V43" s="44">
        <f t="shared" si="13"/>
        <v>-7.6403116999999998</v>
      </c>
      <c r="W43" s="44">
        <f t="shared" si="14"/>
        <v>-7.7617434999999997</v>
      </c>
      <c r="X43" s="44">
        <f t="shared" si="15"/>
        <v>0</v>
      </c>
      <c r="Y43" s="20"/>
    </row>
    <row r="44" spans="2:25" x14ac:dyDescent="0.25">
      <c r="B44" s="88">
        <v>11075000000</v>
      </c>
      <c r="C44" s="88">
        <v>-7.0778493999999998</v>
      </c>
      <c r="D44" s="20"/>
      <c r="E44" s="87">
        <f t="shared" si="0"/>
        <v>11.654999999999999</v>
      </c>
      <c r="F44" s="87">
        <f t="shared" si="1"/>
        <v>-7.0097050999999997</v>
      </c>
      <c r="G44" s="44">
        <f t="shared" si="2"/>
        <v>-7.0154237999999998</v>
      </c>
      <c r="H44" s="44">
        <f t="shared" si="3"/>
        <v>-7.0741633999999998</v>
      </c>
      <c r="I44" s="44">
        <f t="shared" si="4"/>
        <v>-7.2306756999999999</v>
      </c>
      <c r="J44" s="44">
        <f t="shared" si="5"/>
        <v>-6.9201765000000002</v>
      </c>
      <c r="K44" s="44">
        <f t="shared" si="6"/>
        <v>-7.2313999999999998</v>
      </c>
      <c r="L44" s="44">
        <f t="shared" si="7"/>
        <v>0</v>
      </c>
      <c r="N44" s="88">
        <v>11075000000</v>
      </c>
      <c r="O44" s="88">
        <v>-8.6902828000000003</v>
      </c>
      <c r="P44" s="20"/>
      <c r="Q44" s="87">
        <f t="shared" si="8"/>
        <v>11.654999999999999</v>
      </c>
      <c r="R44" s="87">
        <f t="shared" si="9"/>
        <v>-8.2545338000000008</v>
      </c>
      <c r="S44" s="44">
        <f t="shared" si="10"/>
        <v>-8.1644076999999999</v>
      </c>
      <c r="T44" s="44">
        <f t="shared" si="11"/>
        <v>-8.1067666999999997</v>
      </c>
      <c r="U44" s="44">
        <f t="shared" si="12"/>
        <v>-8.1062163999999992</v>
      </c>
      <c r="V44" s="44">
        <f t="shared" si="13"/>
        <v>-7.6554241000000003</v>
      </c>
      <c r="W44" s="44">
        <f t="shared" si="14"/>
        <v>-7.7465700999999996</v>
      </c>
      <c r="X44" s="44">
        <f t="shared" si="15"/>
        <v>0</v>
      </c>
      <c r="Y44" s="20"/>
    </row>
    <row r="45" spans="2:25" x14ac:dyDescent="0.25">
      <c r="B45" s="88">
        <v>11220000000</v>
      </c>
      <c r="C45" s="88">
        <v>-7.0550385000000002</v>
      </c>
      <c r="D45" s="20"/>
      <c r="E45" s="87">
        <f t="shared" si="0"/>
        <v>11.8</v>
      </c>
      <c r="F45" s="87">
        <f t="shared" si="1"/>
        <v>-7.0043496999999997</v>
      </c>
      <c r="G45" s="44">
        <f t="shared" si="2"/>
        <v>-7.0154981999999997</v>
      </c>
      <c r="H45" s="44">
        <f t="shared" si="3"/>
        <v>-7.0886573999999998</v>
      </c>
      <c r="I45" s="44">
        <f t="shared" si="4"/>
        <v>-7.2653055000000002</v>
      </c>
      <c r="J45" s="44">
        <f t="shared" si="5"/>
        <v>-6.8810729999999998</v>
      </c>
      <c r="K45" s="44">
        <f t="shared" si="6"/>
        <v>-7.2085242000000003</v>
      </c>
      <c r="L45" s="44">
        <f t="shared" si="7"/>
        <v>0</v>
      </c>
      <c r="N45" s="88">
        <v>11220000000</v>
      </c>
      <c r="O45" s="88">
        <v>-8.5649137</v>
      </c>
      <c r="P45" s="20"/>
      <c r="Q45" s="87">
        <f t="shared" si="8"/>
        <v>11.8</v>
      </c>
      <c r="R45" s="87">
        <f t="shared" si="9"/>
        <v>-8.1716089000000007</v>
      </c>
      <c r="S45" s="44">
        <f t="shared" si="10"/>
        <v>-8.0854092000000009</v>
      </c>
      <c r="T45" s="44">
        <f t="shared" si="11"/>
        <v>-8.0303316000000002</v>
      </c>
      <c r="U45" s="44">
        <f t="shared" si="12"/>
        <v>-8.0429019999999998</v>
      </c>
      <c r="V45" s="44">
        <f t="shared" si="13"/>
        <v>-7.6773400000000001</v>
      </c>
      <c r="W45" s="44">
        <f t="shared" si="14"/>
        <v>-7.7500901000000004</v>
      </c>
      <c r="X45" s="44">
        <f t="shared" si="15"/>
        <v>0</v>
      </c>
      <c r="Y45" s="20"/>
    </row>
    <row r="46" spans="2:25" x14ac:dyDescent="0.25">
      <c r="B46" s="88">
        <v>11365000000</v>
      </c>
      <c r="C46" s="88">
        <v>-7.032743</v>
      </c>
      <c r="D46" s="20"/>
      <c r="E46" s="87">
        <f t="shared" si="0"/>
        <v>11.945</v>
      </c>
      <c r="F46" s="87">
        <f t="shared" si="1"/>
        <v>-6.9973897999999997</v>
      </c>
      <c r="G46" s="44">
        <f t="shared" si="2"/>
        <v>-7.0338229999999999</v>
      </c>
      <c r="H46" s="44">
        <f t="shared" si="3"/>
        <v>-7.1245631999999999</v>
      </c>
      <c r="I46" s="44">
        <f t="shared" si="4"/>
        <v>-7.3215117000000003</v>
      </c>
      <c r="J46" s="44">
        <f t="shared" si="5"/>
        <v>-6.8471336000000003</v>
      </c>
      <c r="K46" s="44">
        <f t="shared" si="6"/>
        <v>-7.1976309000000001</v>
      </c>
      <c r="L46" s="44">
        <f t="shared" si="7"/>
        <v>0</v>
      </c>
      <c r="N46" s="88">
        <v>11365000000</v>
      </c>
      <c r="O46" s="88">
        <v>-8.4491072000000003</v>
      </c>
      <c r="P46" s="20"/>
      <c r="Q46" s="87">
        <f t="shared" si="8"/>
        <v>11.945</v>
      </c>
      <c r="R46" s="87">
        <f t="shared" si="9"/>
        <v>-8.0992031000000004</v>
      </c>
      <c r="S46" s="44">
        <f t="shared" si="10"/>
        <v>-8.0039681999999992</v>
      </c>
      <c r="T46" s="44">
        <f t="shared" si="11"/>
        <v>-7.9589210000000001</v>
      </c>
      <c r="U46" s="44">
        <f t="shared" si="12"/>
        <v>-7.9913987999999998</v>
      </c>
      <c r="V46" s="44">
        <f t="shared" si="13"/>
        <v>-7.6746544999999999</v>
      </c>
      <c r="W46" s="44">
        <f t="shared" si="14"/>
        <v>-7.7340388000000004</v>
      </c>
      <c r="X46" s="44">
        <f t="shared" si="15"/>
        <v>0</v>
      </c>
      <c r="Y46" s="20"/>
    </row>
    <row r="47" spans="2:25" x14ac:dyDescent="0.25">
      <c r="B47" s="88">
        <v>11510000000</v>
      </c>
      <c r="C47" s="88">
        <v>-7.0151466999999998</v>
      </c>
      <c r="D47" s="20"/>
      <c r="E47" s="87">
        <f t="shared" si="0"/>
        <v>12.09</v>
      </c>
      <c r="F47" s="87">
        <f t="shared" si="1"/>
        <v>-6.9932870999999999</v>
      </c>
      <c r="G47" s="44">
        <f t="shared" si="2"/>
        <v>-7.0377698000000004</v>
      </c>
      <c r="H47" s="44">
        <f t="shared" si="3"/>
        <v>-7.1410974999999999</v>
      </c>
      <c r="I47" s="44">
        <f t="shared" si="4"/>
        <v>-7.3575583</v>
      </c>
      <c r="J47" s="44">
        <f t="shared" si="5"/>
        <v>-6.7878293999999997</v>
      </c>
      <c r="K47" s="44">
        <f t="shared" si="6"/>
        <v>-7.1379308999999997</v>
      </c>
      <c r="L47" s="44">
        <f t="shared" si="7"/>
        <v>0</v>
      </c>
      <c r="N47" s="88">
        <v>11510000000</v>
      </c>
      <c r="O47" s="88">
        <v>-8.3422508000000004</v>
      </c>
      <c r="P47" s="20"/>
      <c r="Q47" s="87">
        <f t="shared" si="8"/>
        <v>12.09</v>
      </c>
      <c r="R47" s="87">
        <f t="shared" si="9"/>
        <v>-8.0326967000000007</v>
      </c>
      <c r="S47" s="44">
        <f t="shared" si="10"/>
        <v>-7.9402013</v>
      </c>
      <c r="T47" s="44">
        <f t="shared" si="11"/>
        <v>-7.9129142999999997</v>
      </c>
      <c r="U47" s="44">
        <f t="shared" si="12"/>
        <v>-7.9674239</v>
      </c>
      <c r="V47" s="44">
        <f t="shared" si="13"/>
        <v>-7.6738305000000002</v>
      </c>
      <c r="W47" s="44">
        <f t="shared" si="14"/>
        <v>-7.7363625000000003</v>
      </c>
      <c r="X47" s="44">
        <f t="shared" si="15"/>
        <v>0</v>
      </c>
      <c r="Y47" s="20"/>
    </row>
    <row r="48" spans="2:25" x14ac:dyDescent="0.25">
      <c r="B48" s="88">
        <v>11655000000</v>
      </c>
      <c r="C48" s="88">
        <v>-7.0097050999999997</v>
      </c>
      <c r="D48" s="20"/>
      <c r="E48" s="87">
        <f t="shared" si="0"/>
        <v>12.234999999999999</v>
      </c>
      <c r="F48" s="87">
        <f t="shared" si="1"/>
        <v>-6.9910931999999999</v>
      </c>
      <c r="G48" s="44">
        <f t="shared" si="2"/>
        <v>-7.0427593999999996</v>
      </c>
      <c r="H48" s="44">
        <f t="shared" si="3"/>
        <v>-7.1577950000000001</v>
      </c>
      <c r="I48" s="44">
        <f t="shared" si="4"/>
        <v>-7.3808923000000002</v>
      </c>
      <c r="J48" s="44">
        <f t="shared" si="5"/>
        <v>-6.7609339000000004</v>
      </c>
      <c r="K48" s="44">
        <f t="shared" si="6"/>
        <v>-7.1120720000000004</v>
      </c>
      <c r="L48" s="44">
        <f t="shared" si="7"/>
        <v>0</v>
      </c>
      <c r="N48" s="88">
        <v>11655000000</v>
      </c>
      <c r="O48" s="88">
        <v>-8.2545338000000008</v>
      </c>
      <c r="P48" s="20"/>
      <c r="Q48" s="87">
        <f t="shared" si="8"/>
        <v>12.234999999999999</v>
      </c>
      <c r="R48" s="87">
        <f t="shared" si="9"/>
        <v>-7.9744577000000003</v>
      </c>
      <c r="S48" s="44">
        <f t="shared" si="10"/>
        <v>-7.8965144</v>
      </c>
      <c r="T48" s="44">
        <f t="shared" si="11"/>
        <v>-7.8917273999999997</v>
      </c>
      <c r="U48" s="44">
        <f t="shared" si="12"/>
        <v>-7.9709681999999997</v>
      </c>
      <c r="V48" s="44">
        <f t="shared" si="13"/>
        <v>-7.6584333999999998</v>
      </c>
      <c r="W48" s="44">
        <f t="shared" si="14"/>
        <v>-7.7355967000000003</v>
      </c>
      <c r="X48" s="44">
        <f t="shared" si="15"/>
        <v>0</v>
      </c>
      <c r="Y48" s="20"/>
    </row>
    <row r="49" spans="2:25" x14ac:dyDescent="0.25">
      <c r="B49" s="88">
        <v>11800000000</v>
      </c>
      <c r="C49" s="88">
        <v>-7.0043496999999997</v>
      </c>
      <c r="D49" s="20"/>
      <c r="E49" s="87">
        <f t="shared" si="0"/>
        <v>12.38</v>
      </c>
      <c r="F49" s="87">
        <f t="shared" si="1"/>
        <v>-6.9969305999999998</v>
      </c>
      <c r="G49" s="44">
        <f t="shared" si="2"/>
        <v>-7.0489702000000003</v>
      </c>
      <c r="H49" s="44">
        <f t="shared" si="3"/>
        <v>-7.1725893000000003</v>
      </c>
      <c r="I49" s="44">
        <f t="shared" si="4"/>
        <v>-7.4047108000000001</v>
      </c>
      <c r="J49" s="44">
        <f t="shared" si="5"/>
        <v>-6.7623930000000003</v>
      </c>
      <c r="K49" s="44">
        <f t="shared" si="6"/>
        <v>-7.1273793999999997</v>
      </c>
      <c r="L49" s="44">
        <f t="shared" si="7"/>
        <v>0</v>
      </c>
      <c r="N49" s="88">
        <v>11800000000</v>
      </c>
      <c r="O49" s="88">
        <v>-8.1716089000000007</v>
      </c>
      <c r="P49" s="20"/>
      <c r="Q49" s="87">
        <f t="shared" si="8"/>
        <v>12.38</v>
      </c>
      <c r="R49" s="87">
        <f t="shared" si="9"/>
        <v>-7.9327030000000001</v>
      </c>
      <c r="S49" s="44">
        <f t="shared" si="10"/>
        <v>-7.8814897999999998</v>
      </c>
      <c r="T49" s="44">
        <f t="shared" si="11"/>
        <v>-7.9022841000000001</v>
      </c>
      <c r="U49" s="44">
        <f t="shared" si="12"/>
        <v>-8.0003451999999999</v>
      </c>
      <c r="V49" s="44">
        <f t="shared" si="13"/>
        <v>-7.6368727999999999</v>
      </c>
      <c r="W49" s="44">
        <f t="shared" si="14"/>
        <v>-7.7251873</v>
      </c>
      <c r="X49" s="44">
        <f t="shared" si="15"/>
        <v>0</v>
      </c>
      <c r="Y49" s="20"/>
    </row>
    <row r="50" spans="2:25" x14ac:dyDescent="0.25">
      <c r="B50" s="88">
        <v>11945000000</v>
      </c>
      <c r="C50" s="88">
        <v>-6.9973897999999997</v>
      </c>
      <c r="D50" s="20"/>
      <c r="E50" s="87">
        <f t="shared" si="0"/>
        <v>12.525</v>
      </c>
      <c r="F50" s="87">
        <f t="shared" si="1"/>
        <v>-7.0139227000000002</v>
      </c>
      <c r="G50" s="44">
        <f t="shared" si="2"/>
        <v>-7.0757722999999997</v>
      </c>
      <c r="H50" s="44">
        <f t="shared" si="3"/>
        <v>-7.2194824000000004</v>
      </c>
      <c r="I50" s="44">
        <f t="shared" si="4"/>
        <v>-7.4702352999999997</v>
      </c>
      <c r="J50" s="44">
        <f t="shared" si="5"/>
        <v>-6.7976456000000001</v>
      </c>
      <c r="K50" s="44">
        <f t="shared" si="6"/>
        <v>-7.1781816000000003</v>
      </c>
      <c r="L50" s="44">
        <f t="shared" si="7"/>
        <v>0</v>
      </c>
      <c r="N50" s="88">
        <v>11945000000</v>
      </c>
      <c r="O50" s="88">
        <v>-8.0992031000000004</v>
      </c>
      <c r="P50" s="20"/>
      <c r="Q50" s="87">
        <f t="shared" si="8"/>
        <v>12.525</v>
      </c>
      <c r="R50" s="87">
        <f t="shared" si="9"/>
        <v>-7.9223790000000003</v>
      </c>
      <c r="S50" s="44">
        <f t="shared" si="10"/>
        <v>-7.8808327</v>
      </c>
      <c r="T50" s="44">
        <f t="shared" si="11"/>
        <v>-7.9204974000000004</v>
      </c>
      <c r="U50" s="44">
        <f t="shared" si="12"/>
        <v>-8.0335807999999993</v>
      </c>
      <c r="V50" s="44">
        <f t="shared" si="13"/>
        <v>-7.6003059999999998</v>
      </c>
      <c r="W50" s="44">
        <f t="shared" si="14"/>
        <v>-7.7029418999999999</v>
      </c>
      <c r="X50" s="44">
        <f t="shared" si="15"/>
        <v>0</v>
      </c>
      <c r="Y50" s="20"/>
    </row>
    <row r="51" spans="2:25" x14ac:dyDescent="0.25">
      <c r="B51" s="88">
        <v>12090000000</v>
      </c>
      <c r="C51" s="88">
        <v>-6.9932870999999999</v>
      </c>
      <c r="D51" s="20"/>
      <c r="E51" s="87">
        <f t="shared" si="0"/>
        <v>12.67</v>
      </c>
      <c r="F51" s="87">
        <f t="shared" si="1"/>
        <v>-7.0515388999999997</v>
      </c>
      <c r="G51" s="44">
        <f t="shared" si="2"/>
        <v>-7.1284517999999997</v>
      </c>
      <c r="H51" s="44">
        <f t="shared" si="3"/>
        <v>-7.2923755999999997</v>
      </c>
      <c r="I51" s="44">
        <f t="shared" si="4"/>
        <v>-7.5655365000000003</v>
      </c>
      <c r="J51" s="44">
        <f t="shared" si="5"/>
        <v>-6.8309401999999997</v>
      </c>
      <c r="K51" s="44">
        <f t="shared" si="6"/>
        <v>-7.2361269000000004</v>
      </c>
      <c r="L51" s="44">
        <f t="shared" si="7"/>
        <v>0</v>
      </c>
      <c r="N51" s="88">
        <v>12090000000</v>
      </c>
      <c r="O51" s="88">
        <v>-8.0326967000000007</v>
      </c>
      <c r="P51" s="20"/>
      <c r="Q51" s="87">
        <f t="shared" si="8"/>
        <v>12.67</v>
      </c>
      <c r="R51" s="87">
        <f t="shared" si="9"/>
        <v>-7.9323220000000001</v>
      </c>
      <c r="S51" s="44">
        <f t="shared" si="10"/>
        <v>-7.9148630999999998</v>
      </c>
      <c r="T51" s="44">
        <f t="shared" si="11"/>
        <v>-7.9741206</v>
      </c>
      <c r="U51" s="44">
        <f t="shared" si="12"/>
        <v>-8.1004991999999998</v>
      </c>
      <c r="V51" s="44">
        <f t="shared" si="13"/>
        <v>-7.5669760999999998</v>
      </c>
      <c r="W51" s="44">
        <f t="shared" si="14"/>
        <v>-7.6801652999999996</v>
      </c>
      <c r="X51" s="44">
        <f t="shared" si="15"/>
        <v>0</v>
      </c>
      <c r="Y51" s="20"/>
    </row>
    <row r="52" spans="2:25" x14ac:dyDescent="0.25">
      <c r="B52" s="88">
        <v>12235000000</v>
      </c>
      <c r="C52" s="88">
        <v>-6.9910931999999999</v>
      </c>
      <c r="D52" s="20"/>
      <c r="E52" s="87">
        <f t="shared" si="0"/>
        <v>12.815</v>
      </c>
      <c r="F52" s="87">
        <f t="shared" si="1"/>
        <v>-7.100822</v>
      </c>
      <c r="G52" s="44">
        <f t="shared" si="2"/>
        <v>-7.2143354000000004</v>
      </c>
      <c r="H52" s="44">
        <f t="shared" si="3"/>
        <v>-7.4150748000000002</v>
      </c>
      <c r="I52" s="44">
        <f t="shared" si="4"/>
        <v>-7.7314119000000003</v>
      </c>
      <c r="J52" s="44">
        <f t="shared" si="5"/>
        <v>-6.8555225999999996</v>
      </c>
      <c r="K52" s="44">
        <f t="shared" si="6"/>
        <v>-7.2864779999999998</v>
      </c>
      <c r="L52" s="44">
        <f t="shared" si="7"/>
        <v>0</v>
      </c>
      <c r="N52" s="88">
        <v>12235000000</v>
      </c>
      <c r="O52" s="88">
        <v>-7.9744577000000003</v>
      </c>
      <c r="P52" s="20"/>
      <c r="Q52" s="87">
        <f t="shared" si="8"/>
        <v>12.815</v>
      </c>
      <c r="R52" s="87">
        <f t="shared" si="9"/>
        <v>-7.9690256000000002</v>
      </c>
      <c r="S52" s="44">
        <f t="shared" si="10"/>
        <v>-7.9756559999999999</v>
      </c>
      <c r="T52" s="44">
        <f t="shared" si="11"/>
        <v>-8.0501880999999997</v>
      </c>
      <c r="U52" s="44">
        <f t="shared" si="12"/>
        <v>-8.1944122000000004</v>
      </c>
      <c r="V52" s="44">
        <f t="shared" si="13"/>
        <v>-7.5768050999999996</v>
      </c>
      <c r="W52" s="44">
        <f t="shared" si="14"/>
        <v>-7.7046498999999997</v>
      </c>
      <c r="X52" s="44">
        <f t="shared" si="15"/>
        <v>0</v>
      </c>
      <c r="Y52" s="20"/>
    </row>
    <row r="53" spans="2:25" x14ac:dyDescent="0.25">
      <c r="B53" s="88">
        <v>12380000000</v>
      </c>
      <c r="C53" s="88">
        <v>-6.9969305999999998</v>
      </c>
      <c r="D53" s="20"/>
      <c r="E53" s="87">
        <f t="shared" si="0"/>
        <v>12.96</v>
      </c>
      <c r="F53" s="87">
        <f t="shared" si="1"/>
        <v>-7.1598519999999999</v>
      </c>
      <c r="G53" s="44">
        <f t="shared" si="2"/>
        <v>-7.3055548999999997</v>
      </c>
      <c r="H53" s="44">
        <f t="shared" si="3"/>
        <v>-7.5269507999999998</v>
      </c>
      <c r="I53" s="44">
        <f t="shared" si="4"/>
        <v>-7.8699545999999998</v>
      </c>
      <c r="J53" s="44">
        <f t="shared" si="5"/>
        <v>-6.8580265000000002</v>
      </c>
      <c r="K53" s="44">
        <f t="shared" si="6"/>
        <v>-7.3066830999999999</v>
      </c>
      <c r="L53" s="44">
        <f t="shared" si="7"/>
        <v>0</v>
      </c>
      <c r="N53" s="88">
        <v>12380000000</v>
      </c>
      <c r="O53" s="88">
        <v>-7.9327030000000001</v>
      </c>
      <c r="P53" s="20"/>
      <c r="Q53" s="87">
        <f t="shared" si="8"/>
        <v>12.96</v>
      </c>
      <c r="R53" s="87">
        <f t="shared" si="9"/>
        <v>-8.0312967000000004</v>
      </c>
      <c r="S53" s="44">
        <f t="shared" si="10"/>
        <v>-8.0612364000000003</v>
      </c>
      <c r="T53" s="44">
        <f t="shared" si="11"/>
        <v>-8.1571770000000008</v>
      </c>
      <c r="U53" s="44">
        <f t="shared" si="12"/>
        <v>-8.3256139999999998</v>
      </c>
      <c r="V53" s="44">
        <f t="shared" si="13"/>
        <v>-7.61585</v>
      </c>
      <c r="W53" s="44">
        <f t="shared" si="14"/>
        <v>-7.7622209</v>
      </c>
      <c r="X53" s="44">
        <f t="shared" si="15"/>
        <v>0</v>
      </c>
      <c r="Y53" s="20"/>
    </row>
    <row r="54" spans="2:25" x14ac:dyDescent="0.25">
      <c r="B54" s="88">
        <v>12525000000</v>
      </c>
      <c r="C54" s="88">
        <v>-7.0139227000000002</v>
      </c>
      <c r="D54" s="20"/>
      <c r="E54" s="87">
        <f t="shared" si="0"/>
        <v>13.105</v>
      </c>
      <c r="F54" s="87">
        <f t="shared" si="1"/>
        <v>-7.2243228000000004</v>
      </c>
      <c r="G54" s="44">
        <f t="shared" si="2"/>
        <v>-7.4079261000000001</v>
      </c>
      <c r="H54" s="44">
        <f t="shared" si="3"/>
        <v>-7.6624483999999997</v>
      </c>
      <c r="I54" s="44">
        <f t="shared" si="4"/>
        <v>-8.0477839000000007</v>
      </c>
      <c r="J54" s="44">
        <f t="shared" si="5"/>
        <v>-6.8451819</v>
      </c>
      <c r="K54" s="44">
        <f t="shared" si="6"/>
        <v>-7.2919931</v>
      </c>
      <c r="L54" s="44">
        <f t="shared" si="7"/>
        <v>0</v>
      </c>
      <c r="N54" s="88">
        <v>12525000000</v>
      </c>
      <c r="O54" s="88">
        <v>-7.9223790000000003</v>
      </c>
      <c r="P54" s="20"/>
      <c r="Q54" s="87">
        <f t="shared" si="8"/>
        <v>13.105</v>
      </c>
      <c r="R54" s="87">
        <f t="shared" si="9"/>
        <v>-8.1176642999999995</v>
      </c>
      <c r="S54" s="44">
        <f t="shared" si="10"/>
        <v>-8.1630286999999999</v>
      </c>
      <c r="T54" s="44">
        <f t="shared" si="11"/>
        <v>-8.2794266000000007</v>
      </c>
      <c r="U54" s="44">
        <f t="shared" si="12"/>
        <v>-8.4717120999999995</v>
      </c>
      <c r="V54" s="44">
        <f t="shared" si="13"/>
        <v>-7.6806865000000002</v>
      </c>
      <c r="W54" s="44">
        <f t="shared" si="14"/>
        <v>-7.8532280999999999</v>
      </c>
      <c r="X54" s="44">
        <f t="shared" si="15"/>
        <v>0</v>
      </c>
      <c r="Y54" s="20"/>
    </row>
    <row r="55" spans="2:25" x14ac:dyDescent="0.25">
      <c r="B55" s="88">
        <v>12670000000</v>
      </c>
      <c r="C55" s="88">
        <v>-7.0515388999999997</v>
      </c>
      <c r="D55" s="20"/>
      <c r="E55" s="87">
        <f t="shared" si="0"/>
        <v>13.25</v>
      </c>
      <c r="F55" s="87">
        <f t="shared" si="1"/>
        <v>-7.2749804999999999</v>
      </c>
      <c r="G55" s="44">
        <f t="shared" si="2"/>
        <v>-7.4864081999999996</v>
      </c>
      <c r="H55" s="44">
        <f t="shared" si="3"/>
        <v>-7.7629346999999997</v>
      </c>
      <c r="I55" s="44">
        <f t="shared" si="4"/>
        <v>-8.1763115000000006</v>
      </c>
      <c r="J55" s="44">
        <f t="shared" si="5"/>
        <v>-6.8361368000000002</v>
      </c>
      <c r="K55" s="44">
        <f t="shared" si="6"/>
        <v>-7.2651171999999997</v>
      </c>
      <c r="L55" s="44">
        <f t="shared" si="7"/>
        <v>0</v>
      </c>
      <c r="N55" s="88">
        <v>12670000000</v>
      </c>
      <c r="O55" s="88">
        <v>-7.9323220000000001</v>
      </c>
      <c r="P55" s="20"/>
      <c r="Q55" s="87">
        <f t="shared" si="8"/>
        <v>13.25</v>
      </c>
      <c r="R55" s="87">
        <f t="shared" si="9"/>
        <v>-8.2106361000000003</v>
      </c>
      <c r="S55" s="44">
        <f t="shared" si="10"/>
        <v>-8.2832393999999994</v>
      </c>
      <c r="T55" s="44">
        <f t="shared" si="11"/>
        <v>-8.4197912000000006</v>
      </c>
      <c r="U55" s="44">
        <f t="shared" si="12"/>
        <v>-8.6321963999999998</v>
      </c>
      <c r="V55" s="44">
        <f t="shared" si="13"/>
        <v>-7.7447680999999999</v>
      </c>
      <c r="W55" s="44">
        <f t="shared" si="14"/>
        <v>-7.9495915999999998</v>
      </c>
      <c r="X55" s="44">
        <f t="shared" si="15"/>
        <v>0</v>
      </c>
      <c r="Y55" s="20"/>
    </row>
    <row r="56" spans="2:25" x14ac:dyDescent="0.25">
      <c r="B56" s="88">
        <v>12815000000</v>
      </c>
      <c r="C56" s="88">
        <v>-7.100822</v>
      </c>
      <c r="E56" s="87">
        <f t="shared" si="0"/>
        <v>13.395</v>
      </c>
      <c r="F56" s="87">
        <f t="shared" si="1"/>
        <v>-7.3087869000000003</v>
      </c>
      <c r="G56" s="44">
        <f t="shared" si="2"/>
        <v>-7.5344800999999997</v>
      </c>
      <c r="H56" s="44">
        <f t="shared" si="3"/>
        <v>-7.8287209999999998</v>
      </c>
      <c r="I56" s="44">
        <f t="shared" si="4"/>
        <v>-8.2522363999999993</v>
      </c>
      <c r="J56" s="44">
        <f t="shared" si="5"/>
        <v>-6.8751673999999996</v>
      </c>
      <c r="K56" s="44">
        <f t="shared" si="6"/>
        <v>-7.3086782000000001</v>
      </c>
      <c r="L56" s="44">
        <f t="shared" si="7"/>
        <v>0</v>
      </c>
      <c r="N56" s="88">
        <v>12815000000</v>
      </c>
      <c r="O56" s="88">
        <v>-7.9690256000000002</v>
      </c>
      <c r="Q56" s="87">
        <f t="shared" si="8"/>
        <v>13.395</v>
      </c>
      <c r="R56" s="87">
        <f t="shared" si="9"/>
        <v>-8.3146790999999993</v>
      </c>
      <c r="S56" s="44">
        <f t="shared" si="10"/>
        <v>-8.4044027000000003</v>
      </c>
      <c r="T56" s="44">
        <f t="shared" si="11"/>
        <v>-8.5545320999999994</v>
      </c>
      <c r="U56" s="44">
        <f t="shared" si="12"/>
        <v>-8.7817954999999994</v>
      </c>
      <c r="V56" s="44">
        <f t="shared" si="13"/>
        <v>-7.8071561000000003</v>
      </c>
      <c r="W56" s="44">
        <f t="shared" si="14"/>
        <v>-8.0342120999999995</v>
      </c>
      <c r="X56" s="44">
        <f t="shared" si="15"/>
        <v>0</v>
      </c>
    </row>
    <row r="57" spans="2:25" x14ac:dyDescent="0.25">
      <c r="B57" s="88">
        <v>12960000000</v>
      </c>
      <c r="C57" s="88">
        <v>-7.1598519999999999</v>
      </c>
      <c r="E57" s="87">
        <f t="shared" si="0"/>
        <v>13.54</v>
      </c>
      <c r="F57" s="87">
        <f t="shared" si="1"/>
        <v>-7.3326115999999999</v>
      </c>
      <c r="G57" s="44">
        <f t="shared" si="2"/>
        <v>-7.5504913</v>
      </c>
      <c r="H57" s="44">
        <f t="shared" si="3"/>
        <v>-7.8538027000000001</v>
      </c>
      <c r="I57" s="44">
        <f t="shared" si="4"/>
        <v>-8.2885741999999993</v>
      </c>
      <c r="J57" s="44">
        <f t="shared" si="5"/>
        <v>-6.9328070000000004</v>
      </c>
      <c r="K57" s="44">
        <f t="shared" si="6"/>
        <v>-7.3725414000000002</v>
      </c>
      <c r="L57" s="44">
        <f t="shared" si="7"/>
        <v>0</v>
      </c>
      <c r="N57" s="88">
        <v>12960000000</v>
      </c>
      <c r="O57" s="88">
        <v>-8.0312967000000004</v>
      </c>
      <c r="Q57" s="87">
        <f t="shared" si="8"/>
        <v>13.54</v>
      </c>
      <c r="R57" s="87">
        <f t="shared" si="9"/>
        <v>-8.4208803000000003</v>
      </c>
      <c r="S57" s="44">
        <f t="shared" si="10"/>
        <v>-8.5294600000000003</v>
      </c>
      <c r="T57" s="44">
        <f t="shared" si="11"/>
        <v>-8.6932305999999997</v>
      </c>
      <c r="U57" s="44">
        <f t="shared" si="12"/>
        <v>-8.9293593999999992</v>
      </c>
      <c r="V57" s="44">
        <f t="shared" si="13"/>
        <v>-7.8633204000000001</v>
      </c>
      <c r="W57" s="44">
        <f t="shared" si="14"/>
        <v>-8.1102685999999995</v>
      </c>
      <c r="X57" s="44">
        <f t="shared" si="15"/>
        <v>0</v>
      </c>
    </row>
    <row r="58" spans="2:25" x14ac:dyDescent="0.25">
      <c r="B58" s="88">
        <v>13105000000</v>
      </c>
      <c r="C58" s="88">
        <v>-7.2243228000000004</v>
      </c>
      <c r="E58" s="87">
        <f t="shared" si="0"/>
        <v>13.685</v>
      </c>
      <c r="F58" s="87">
        <f t="shared" si="1"/>
        <v>-7.3348475000000004</v>
      </c>
      <c r="G58" s="44">
        <f t="shared" si="2"/>
        <v>-7.5539274000000001</v>
      </c>
      <c r="H58" s="44">
        <f t="shared" si="3"/>
        <v>-7.8602176000000004</v>
      </c>
      <c r="I58" s="44">
        <f t="shared" si="4"/>
        <v>-8.2909231000000005</v>
      </c>
      <c r="J58" s="44">
        <f t="shared" si="5"/>
        <v>-6.9827026999999999</v>
      </c>
      <c r="K58" s="44">
        <f t="shared" si="6"/>
        <v>-7.4282440999999997</v>
      </c>
      <c r="L58" s="44">
        <f t="shared" si="7"/>
        <v>0</v>
      </c>
      <c r="N58" s="88">
        <v>13105000000</v>
      </c>
      <c r="O58" s="88">
        <v>-8.1176642999999995</v>
      </c>
      <c r="Q58" s="87">
        <f t="shared" si="8"/>
        <v>13.685</v>
      </c>
      <c r="R58" s="87">
        <f t="shared" si="9"/>
        <v>-8.5268277999999995</v>
      </c>
      <c r="S58" s="44">
        <f t="shared" si="10"/>
        <v>-8.6347055000000008</v>
      </c>
      <c r="T58" s="44">
        <f t="shared" si="11"/>
        <v>-8.8066148999999996</v>
      </c>
      <c r="U58" s="44">
        <f t="shared" si="12"/>
        <v>-9.0434914000000006</v>
      </c>
      <c r="V58" s="44">
        <f t="shared" si="13"/>
        <v>-7.9232744999999998</v>
      </c>
      <c r="W58" s="44">
        <f t="shared" si="14"/>
        <v>-8.1870718</v>
      </c>
      <c r="X58" s="44">
        <f t="shared" si="15"/>
        <v>0</v>
      </c>
    </row>
    <row r="59" spans="2:25" x14ac:dyDescent="0.25">
      <c r="B59" s="88">
        <v>13250000000</v>
      </c>
      <c r="C59" s="88">
        <v>-7.2749804999999999</v>
      </c>
      <c r="E59" s="87">
        <f t="shared" si="0"/>
        <v>13.83</v>
      </c>
      <c r="F59" s="87">
        <f t="shared" si="1"/>
        <v>-7.3259783000000001</v>
      </c>
      <c r="G59" s="44">
        <f t="shared" si="2"/>
        <v>-7.5452089000000004</v>
      </c>
      <c r="H59" s="44">
        <f t="shared" si="3"/>
        <v>-7.8546505</v>
      </c>
      <c r="I59" s="44">
        <f t="shared" si="4"/>
        <v>-8.2881117</v>
      </c>
      <c r="J59" s="44">
        <f t="shared" si="5"/>
        <v>-7.0020040999999997</v>
      </c>
      <c r="K59" s="44">
        <f t="shared" si="6"/>
        <v>-7.4456667999999997</v>
      </c>
      <c r="L59" s="44">
        <f t="shared" si="7"/>
        <v>0</v>
      </c>
      <c r="N59" s="88">
        <v>13250000000</v>
      </c>
      <c r="O59" s="88">
        <v>-8.2106361000000003</v>
      </c>
      <c r="Q59" s="87">
        <f t="shared" si="8"/>
        <v>13.83</v>
      </c>
      <c r="R59" s="87">
        <f t="shared" si="9"/>
        <v>-8.6256494999999997</v>
      </c>
      <c r="S59" s="44">
        <f t="shared" si="10"/>
        <v>-8.7416505999999998</v>
      </c>
      <c r="T59" s="44">
        <f t="shared" si="11"/>
        <v>-8.9136609999999994</v>
      </c>
      <c r="U59" s="44">
        <f t="shared" si="12"/>
        <v>-9.1466969999999996</v>
      </c>
      <c r="V59" s="44">
        <f t="shared" si="13"/>
        <v>-7.9604901999999997</v>
      </c>
      <c r="W59" s="44">
        <f t="shared" si="14"/>
        <v>-8.2366018000000008</v>
      </c>
      <c r="X59" s="44">
        <f t="shared" si="15"/>
        <v>0</v>
      </c>
    </row>
    <row r="60" spans="2:25" x14ac:dyDescent="0.25">
      <c r="B60" s="88">
        <v>13395000000</v>
      </c>
      <c r="C60" s="88">
        <v>-7.3087869000000003</v>
      </c>
      <c r="E60" s="87">
        <f t="shared" si="0"/>
        <v>13.975</v>
      </c>
      <c r="F60" s="87">
        <f t="shared" si="1"/>
        <v>-7.3095740999999999</v>
      </c>
      <c r="G60" s="44">
        <f t="shared" si="2"/>
        <v>-7.5333785999999998</v>
      </c>
      <c r="H60" s="44">
        <f t="shared" si="3"/>
        <v>-7.8398694999999998</v>
      </c>
      <c r="I60" s="44">
        <f t="shared" si="4"/>
        <v>-8.2634963999999993</v>
      </c>
      <c r="J60" s="44">
        <f t="shared" si="5"/>
        <v>-7.0203990999999997</v>
      </c>
      <c r="K60" s="44">
        <f t="shared" si="6"/>
        <v>-7.4690785000000002</v>
      </c>
      <c r="L60" s="44">
        <f t="shared" si="7"/>
        <v>0</v>
      </c>
      <c r="N60" s="88">
        <v>13395000000</v>
      </c>
      <c r="O60" s="88">
        <v>-8.3146790999999993</v>
      </c>
      <c r="Q60" s="87">
        <f t="shared" si="8"/>
        <v>13.975</v>
      </c>
      <c r="R60" s="87">
        <f t="shared" si="9"/>
        <v>-8.7195406000000002</v>
      </c>
      <c r="S60" s="44">
        <f t="shared" si="10"/>
        <v>-8.8303452</v>
      </c>
      <c r="T60" s="44">
        <f t="shared" si="11"/>
        <v>-8.9955119999999997</v>
      </c>
      <c r="U60" s="44">
        <f t="shared" si="12"/>
        <v>-9.2187119000000006</v>
      </c>
      <c r="V60" s="44">
        <f t="shared" si="13"/>
        <v>-8.0293989000000003</v>
      </c>
      <c r="W60" s="44">
        <f t="shared" si="14"/>
        <v>-8.3197384000000003</v>
      </c>
      <c r="X60" s="44">
        <f t="shared" si="15"/>
        <v>0</v>
      </c>
    </row>
    <row r="61" spans="2:25" x14ac:dyDescent="0.25">
      <c r="B61" s="88">
        <v>13540000000</v>
      </c>
      <c r="C61" s="88">
        <v>-7.3326115999999999</v>
      </c>
      <c r="E61" s="87">
        <f t="shared" si="0"/>
        <v>14.12</v>
      </c>
      <c r="F61" s="87">
        <f t="shared" si="1"/>
        <v>-7.2840866999999996</v>
      </c>
      <c r="G61" s="44">
        <f t="shared" si="2"/>
        <v>-7.4937066999999997</v>
      </c>
      <c r="H61" s="44">
        <f t="shared" si="3"/>
        <v>-7.7916359999999996</v>
      </c>
      <c r="I61" s="44">
        <f t="shared" si="4"/>
        <v>-8.2046288999999994</v>
      </c>
      <c r="J61" s="44">
        <f t="shared" si="5"/>
        <v>-7.0364890000000004</v>
      </c>
      <c r="K61" s="44">
        <f t="shared" si="6"/>
        <v>-7.5043858999999999</v>
      </c>
      <c r="L61" s="44">
        <f t="shared" si="7"/>
        <v>0</v>
      </c>
      <c r="N61" s="88">
        <v>13540000000</v>
      </c>
      <c r="O61" s="88">
        <v>-8.4208803000000003</v>
      </c>
      <c r="Q61" s="87">
        <f t="shared" si="8"/>
        <v>14.12</v>
      </c>
      <c r="R61" s="87">
        <f t="shared" si="9"/>
        <v>-8.8074130999999998</v>
      </c>
      <c r="S61" s="44">
        <f t="shared" si="10"/>
        <v>-8.9195948000000005</v>
      </c>
      <c r="T61" s="44">
        <f t="shared" si="11"/>
        <v>-9.0798243999999997</v>
      </c>
      <c r="U61" s="44">
        <f t="shared" si="12"/>
        <v>-9.3044758000000005</v>
      </c>
      <c r="V61" s="44">
        <f t="shared" si="13"/>
        <v>-8.1254434999999994</v>
      </c>
      <c r="W61" s="44">
        <f t="shared" si="14"/>
        <v>-8.4295988000000008</v>
      </c>
      <c r="X61" s="44">
        <f t="shared" si="15"/>
        <v>0</v>
      </c>
    </row>
    <row r="62" spans="2:25" x14ac:dyDescent="0.25">
      <c r="B62" s="88">
        <v>13685000000</v>
      </c>
      <c r="C62" s="88">
        <v>-7.3348475000000004</v>
      </c>
      <c r="E62" s="87">
        <f t="shared" si="0"/>
        <v>14.265000000000001</v>
      </c>
      <c r="F62" s="87">
        <f t="shared" si="1"/>
        <v>-7.2534361000000001</v>
      </c>
      <c r="G62" s="44">
        <f t="shared" si="2"/>
        <v>-7.4624100000000002</v>
      </c>
      <c r="H62" s="44">
        <f t="shared" si="3"/>
        <v>-7.7534141999999999</v>
      </c>
      <c r="I62" s="44">
        <f t="shared" si="4"/>
        <v>-8.1627673999999999</v>
      </c>
      <c r="J62" s="44">
        <f t="shared" si="5"/>
        <v>-7.0403504000000003</v>
      </c>
      <c r="K62" s="44">
        <f t="shared" si="6"/>
        <v>-7.5231351999999996</v>
      </c>
      <c r="L62" s="44">
        <f t="shared" si="7"/>
        <v>0</v>
      </c>
      <c r="N62" s="88">
        <v>13685000000</v>
      </c>
      <c r="O62" s="88">
        <v>-8.5268277999999995</v>
      </c>
      <c r="Q62" s="87">
        <f t="shared" si="8"/>
        <v>14.265000000000001</v>
      </c>
      <c r="R62" s="87">
        <f t="shared" si="9"/>
        <v>-8.8872041999999993</v>
      </c>
      <c r="S62" s="44">
        <f t="shared" si="10"/>
        <v>-8.9999628000000005</v>
      </c>
      <c r="T62" s="44">
        <f t="shared" si="11"/>
        <v>-9.1538342999999998</v>
      </c>
      <c r="U62" s="44">
        <f t="shared" si="12"/>
        <v>-9.3800135000000004</v>
      </c>
      <c r="V62" s="44">
        <f t="shared" si="13"/>
        <v>-8.2625674999999994</v>
      </c>
      <c r="W62" s="44">
        <f t="shared" si="14"/>
        <v>-8.5952797000000007</v>
      </c>
      <c r="X62" s="44">
        <f t="shared" si="15"/>
        <v>0</v>
      </c>
    </row>
    <row r="63" spans="2:25" x14ac:dyDescent="0.25">
      <c r="B63" s="88">
        <v>13830000000</v>
      </c>
      <c r="C63" s="88">
        <v>-7.3259783000000001</v>
      </c>
      <c r="E63" s="87">
        <f t="shared" si="0"/>
        <v>14.41</v>
      </c>
      <c r="F63" s="87">
        <f t="shared" si="1"/>
        <v>-7.2254304999999999</v>
      </c>
      <c r="G63" s="44">
        <f t="shared" si="2"/>
        <v>-7.4209832999999996</v>
      </c>
      <c r="H63" s="44">
        <f t="shared" si="3"/>
        <v>-7.6999664000000001</v>
      </c>
      <c r="I63" s="44">
        <f t="shared" si="4"/>
        <v>-8.0920076000000005</v>
      </c>
      <c r="J63" s="44">
        <f t="shared" si="5"/>
        <v>-7.0449061000000004</v>
      </c>
      <c r="K63" s="44">
        <f t="shared" si="6"/>
        <v>-7.5342330999999998</v>
      </c>
      <c r="L63" s="44">
        <f t="shared" si="7"/>
        <v>0</v>
      </c>
      <c r="N63" s="88">
        <v>13830000000</v>
      </c>
      <c r="O63" s="88">
        <v>-8.6256494999999997</v>
      </c>
      <c r="Q63" s="87">
        <f t="shared" si="8"/>
        <v>14.41</v>
      </c>
      <c r="R63" s="87">
        <f t="shared" si="9"/>
        <v>-8.9638814999999994</v>
      </c>
      <c r="S63" s="44">
        <f t="shared" si="10"/>
        <v>-9.0690279</v>
      </c>
      <c r="T63" s="44">
        <f t="shared" si="11"/>
        <v>-9.2167969000000003</v>
      </c>
      <c r="U63" s="44">
        <f t="shared" si="12"/>
        <v>-9.4465771000000007</v>
      </c>
      <c r="V63" s="44">
        <f t="shared" si="13"/>
        <v>-8.3703298999999998</v>
      </c>
      <c r="W63" s="44">
        <f t="shared" si="14"/>
        <v>-8.7306833000000008</v>
      </c>
      <c r="X63" s="44">
        <f t="shared" si="15"/>
        <v>0</v>
      </c>
    </row>
    <row r="64" spans="2:25" x14ac:dyDescent="0.25">
      <c r="B64" s="88">
        <v>13975000000</v>
      </c>
      <c r="C64" s="88">
        <v>-7.3095740999999999</v>
      </c>
      <c r="E64" s="87">
        <f t="shared" si="0"/>
        <v>14.555</v>
      </c>
      <c r="F64" s="87">
        <f t="shared" si="1"/>
        <v>-7.1931266999999997</v>
      </c>
      <c r="G64" s="44">
        <f t="shared" si="2"/>
        <v>-7.3944554</v>
      </c>
      <c r="H64" s="44">
        <f t="shared" si="3"/>
        <v>-7.6706842999999996</v>
      </c>
      <c r="I64" s="44">
        <f t="shared" si="4"/>
        <v>-8.0543013000000006</v>
      </c>
      <c r="J64" s="44">
        <f t="shared" si="5"/>
        <v>-7.0412641000000002</v>
      </c>
      <c r="K64" s="44">
        <f t="shared" si="6"/>
        <v>-7.5423675000000001</v>
      </c>
      <c r="L64" s="44">
        <f t="shared" si="7"/>
        <v>0</v>
      </c>
      <c r="N64" s="88">
        <v>13975000000</v>
      </c>
      <c r="O64" s="88">
        <v>-8.7195406000000002</v>
      </c>
      <c r="Q64" s="87">
        <f t="shared" si="8"/>
        <v>14.555</v>
      </c>
      <c r="R64" s="87">
        <f t="shared" si="9"/>
        <v>-9.0290575000000004</v>
      </c>
      <c r="S64" s="44">
        <f t="shared" si="10"/>
        <v>-9.1426201000000002</v>
      </c>
      <c r="T64" s="44">
        <f t="shared" si="11"/>
        <v>-9.2866335000000007</v>
      </c>
      <c r="U64" s="44">
        <f t="shared" si="12"/>
        <v>-9.5092659000000008</v>
      </c>
      <c r="V64" s="44">
        <f t="shared" si="13"/>
        <v>-8.4309157999999993</v>
      </c>
      <c r="W64" s="44">
        <f t="shared" si="14"/>
        <v>-8.8018894000000003</v>
      </c>
      <c r="X64" s="44">
        <f t="shared" si="15"/>
        <v>0</v>
      </c>
    </row>
    <row r="65" spans="2:24" x14ac:dyDescent="0.25">
      <c r="B65" s="88">
        <v>14120000000</v>
      </c>
      <c r="C65" s="88">
        <v>-7.2840866999999996</v>
      </c>
      <c r="E65" s="87">
        <f t="shared" si="0"/>
        <v>14.7</v>
      </c>
      <c r="F65" s="87">
        <f t="shared" si="1"/>
        <v>-7.1630564000000003</v>
      </c>
      <c r="G65" s="44">
        <f t="shared" si="2"/>
        <v>-7.3618154999999996</v>
      </c>
      <c r="H65" s="44">
        <f t="shared" si="3"/>
        <v>-7.6270699999999998</v>
      </c>
      <c r="I65" s="44">
        <f t="shared" si="4"/>
        <v>-7.9891911000000002</v>
      </c>
      <c r="J65" s="44">
        <f t="shared" si="5"/>
        <v>-7.0726313999999997</v>
      </c>
      <c r="K65" s="44">
        <f t="shared" si="6"/>
        <v>-7.5846672000000002</v>
      </c>
      <c r="L65" s="44">
        <f t="shared" si="7"/>
        <v>0</v>
      </c>
      <c r="N65" s="88">
        <v>14120000000</v>
      </c>
      <c r="O65" s="88">
        <v>-8.8074130999999998</v>
      </c>
      <c r="Q65" s="87">
        <f t="shared" si="8"/>
        <v>14.7</v>
      </c>
      <c r="R65" s="87">
        <f t="shared" si="9"/>
        <v>-9.0923882000000003</v>
      </c>
      <c r="S65" s="44">
        <f t="shared" si="10"/>
        <v>-9.1991081000000001</v>
      </c>
      <c r="T65" s="44">
        <f t="shared" si="11"/>
        <v>-9.3425341</v>
      </c>
      <c r="U65" s="44">
        <f t="shared" si="12"/>
        <v>-9.5565795999999992</v>
      </c>
      <c r="V65" s="44">
        <f t="shared" si="13"/>
        <v>-8.4527844999999999</v>
      </c>
      <c r="W65" s="44">
        <f t="shared" si="14"/>
        <v>-8.8391981000000008</v>
      </c>
      <c r="X65" s="44">
        <f t="shared" si="15"/>
        <v>0</v>
      </c>
    </row>
    <row r="66" spans="2:24" x14ac:dyDescent="0.25">
      <c r="B66" s="88">
        <v>14265000000</v>
      </c>
      <c r="C66" s="88">
        <v>-7.2534361000000001</v>
      </c>
      <c r="E66" s="87">
        <f t="shared" si="0"/>
        <v>14.845000000000001</v>
      </c>
      <c r="F66" s="87">
        <f t="shared" si="1"/>
        <v>-7.1413039999999999</v>
      </c>
      <c r="G66" s="44">
        <f t="shared" si="2"/>
        <v>-7.3259148999999999</v>
      </c>
      <c r="H66" s="44">
        <f t="shared" si="3"/>
        <v>-7.5826096999999999</v>
      </c>
      <c r="I66" s="44">
        <f t="shared" si="4"/>
        <v>-7.9363985000000001</v>
      </c>
      <c r="J66" s="44">
        <f t="shared" si="5"/>
        <v>-7.1146269000000002</v>
      </c>
      <c r="K66" s="44">
        <f t="shared" si="6"/>
        <v>-7.6371384000000004</v>
      </c>
      <c r="L66" s="44">
        <f t="shared" si="7"/>
        <v>0</v>
      </c>
      <c r="N66" s="88">
        <v>14265000000</v>
      </c>
      <c r="O66" s="88">
        <v>-8.8872041999999993</v>
      </c>
      <c r="Q66" s="87">
        <f t="shared" si="8"/>
        <v>14.845000000000001</v>
      </c>
      <c r="R66" s="87">
        <f t="shared" si="9"/>
        <v>-9.1542673000000008</v>
      </c>
      <c r="S66" s="44">
        <f t="shared" si="10"/>
        <v>-9.2580060999999993</v>
      </c>
      <c r="T66" s="44">
        <f t="shared" si="11"/>
        <v>-9.4044150999999996</v>
      </c>
      <c r="U66" s="44">
        <f t="shared" si="12"/>
        <v>-9.6122321999999993</v>
      </c>
      <c r="V66" s="44">
        <f t="shared" si="13"/>
        <v>-8.4832315000000005</v>
      </c>
      <c r="W66" s="44">
        <f t="shared" si="14"/>
        <v>-8.8884667999999998</v>
      </c>
      <c r="X66" s="44">
        <f t="shared" si="15"/>
        <v>0</v>
      </c>
    </row>
    <row r="67" spans="2:24" x14ac:dyDescent="0.25">
      <c r="B67" s="88">
        <v>14410000000</v>
      </c>
      <c r="C67" s="88">
        <v>-7.2254304999999999</v>
      </c>
      <c r="E67" s="87">
        <f t="shared" si="0"/>
        <v>14.99</v>
      </c>
      <c r="F67" s="87">
        <f t="shared" si="1"/>
        <v>-7.1226969000000002</v>
      </c>
      <c r="G67" s="44">
        <f t="shared" si="2"/>
        <v>-7.2986807999999996</v>
      </c>
      <c r="H67" s="44">
        <f t="shared" si="3"/>
        <v>-7.5399294000000001</v>
      </c>
      <c r="I67" s="44">
        <f t="shared" si="4"/>
        <v>-7.8808889000000004</v>
      </c>
      <c r="J67" s="44">
        <f t="shared" si="5"/>
        <v>-7.1721978000000002</v>
      </c>
      <c r="K67" s="44">
        <f t="shared" si="6"/>
        <v>-7.6788458999999998</v>
      </c>
      <c r="L67" s="44">
        <f t="shared" si="7"/>
        <v>0</v>
      </c>
      <c r="N67" s="88">
        <v>14410000000</v>
      </c>
      <c r="O67" s="88">
        <v>-8.9638814999999994</v>
      </c>
      <c r="Q67" s="87">
        <f t="shared" si="8"/>
        <v>14.99</v>
      </c>
      <c r="R67" s="87">
        <f t="shared" si="9"/>
        <v>-9.2147264</v>
      </c>
      <c r="S67" s="44">
        <f t="shared" si="10"/>
        <v>-9.3135910000000006</v>
      </c>
      <c r="T67" s="44">
        <f t="shared" si="11"/>
        <v>-9.4580535999999995</v>
      </c>
      <c r="U67" s="44">
        <f t="shared" si="12"/>
        <v>-9.6625508999999994</v>
      </c>
      <c r="V67" s="44">
        <f t="shared" si="13"/>
        <v>-8.5644425999999996</v>
      </c>
      <c r="W67" s="44">
        <f t="shared" si="14"/>
        <v>-9.0099362999999997</v>
      </c>
      <c r="X67" s="44">
        <f t="shared" si="15"/>
        <v>0</v>
      </c>
    </row>
    <row r="68" spans="2:24" x14ac:dyDescent="0.25">
      <c r="B68" s="88">
        <v>14555000000</v>
      </c>
      <c r="C68" s="88">
        <v>-7.1931266999999997</v>
      </c>
      <c r="E68" s="87">
        <f t="shared" si="0"/>
        <v>15.135</v>
      </c>
      <c r="F68" s="87">
        <f t="shared" si="1"/>
        <v>-7.1083750999999999</v>
      </c>
      <c r="G68" s="44">
        <f t="shared" si="2"/>
        <v>-7.2772516999999999</v>
      </c>
      <c r="H68" s="44">
        <f t="shared" si="3"/>
        <v>-7.5095048000000002</v>
      </c>
      <c r="I68" s="44">
        <f t="shared" si="4"/>
        <v>-7.8374205000000003</v>
      </c>
      <c r="J68" s="44">
        <f t="shared" si="5"/>
        <v>-7.2684797999999997</v>
      </c>
      <c r="K68" s="44">
        <f t="shared" si="6"/>
        <v>-7.7767568000000002</v>
      </c>
      <c r="L68" s="44">
        <f t="shared" si="7"/>
        <v>0</v>
      </c>
      <c r="N68" s="88">
        <v>14555000000</v>
      </c>
      <c r="O68" s="88">
        <v>-9.0290575000000004</v>
      </c>
      <c r="Q68" s="87">
        <f t="shared" si="8"/>
        <v>15.135</v>
      </c>
      <c r="R68" s="87">
        <f t="shared" si="9"/>
        <v>-9.2689409000000005</v>
      </c>
      <c r="S68" s="44">
        <f t="shared" si="10"/>
        <v>-9.3724518000000003</v>
      </c>
      <c r="T68" s="44">
        <f t="shared" si="11"/>
        <v>-9.5170279000000004</v>
      </c>
      <c r="U68" s="44">
        <f t="shared" si="12"/>
        <v>-9.7203006999999992</v>
      </c>
      <c r="V68" s="44">
        <f t="shared" si="13"/>
        <v>-8.6759366999999994</v>
      </c>
      <c r="W68" s="44">
        <f t="shared" si="14"/>
        <v>-9.1400269999999999</v>
      </c>
      <c r="X68" s="44">
        <f t="shared" si="15"/>
        <v>0</v>
      </c>
    </row>
    <row r="69" spans="2:24" x14ac:dyDescent="0.25">
      <c r="B69" s="88">
        <v>14700000000</v>
      </c>
      <c r="C69" s="88">
        <v>-7.1630564000000003</v>
      </c>
      <c r="E69" s="87">
        <f t="shared" ref="E69:E132" si="16">B73/1000000000</f>
        <v>15.28</v>
      </c>
      <c r="F69" s="87">
        <f t="shared" ref="F69:F132" si="17">C73</f>
        <v>-7.1055349999999997</v>
      </c>
      <c r="G69" s="44">
        <f t="shared" ref="G69:G132" si="18">C279</f>
        <v>-7.2621975000000001</v>
      </c>
      <c r="H69" s="44">
        <f t="shared" ref="H69:H132" si="19">C485</f>
        <v>-7.4837365</v>
      </c>
      <c r="I69" s="44">
        <f t="shared" ref="I69:I132" si="20">C691</f>
        <v>-7.787992</v>
      </c>
      <c r="J69" s="44">
        <f t="shared" ref="J69:J132" si="21">C897</f>
        <v>-7.3228730999999998</v>
      </c>
      <c r="K69" s="44">
        <f t="shared" ref="K69:K132" si="22">C1103</f>
        <v>-7.8170099000000004</v>
      </c>
      <c r="L69" s="44">
        <f t="shared" si="7"/>
        <v>0</v>
      </c>
      <c r="N69" s="88">
        <v>14700000000</v>
      </c>
      <c r="O69" s="88">
        <v>-9.0923882000000003</v>
      </c>
      <c r="Q69" s="87">
        <f t="shared" si="8"/>
        <v>15.28</v>
      </c>
      <c r="R69" s="87">
        <f t="shared" si="9"/>
        <v>-9.3317841999999995</v>
      </c>
      <c r="S69" s="44">
        <f t="shared" si="10"/>
        <v>-9.4311419000000001</v>
      </c>
      <c r="T69" s="44">
        <f t="shared" si="11"/>
        <v>-9.5758151999999992</v>
      </c>
      <c r="U69" s="44">
        <f t="shared" si="12"/>
        <v>-9.7759952999999999</v>
      </c>
      <c r="V69" s="44">
        <f t="shared" si="13"/>
        <v>-8.8233184999999992</v>
      </c>
      <c r="W69" s="44">
        <f t="shared" si="14"/>
        <v>-9.3013619999999992</v>
      </c>
      <c r="X69" s="44">
        <f t="shared" si="15"/>
        <v>0</v>
      </c>
    </row>
    <row r="70" spans="2:24" x14ac:dyDescent="0.25">
      <c r="B70" s="88">
        <v>14845000000</v>
      </c>
      <c r="C70" s="88">
        <v>-7.1413039999999999</v>
      </c>
      <c r="E70" s="87">
        <f t="shared" si="16"/>
        <v>15.425000000000001</v>
      </c>
      <c r="F70" s="87">
        <f t="shared" si="17"/>
        <v>-7.1057568</v>
      </c>
      <c r="G70" s="44">
        <f t="shared" si="18"/>
        <v>-7.2554350000000003</v>
      </c>
      <c r="H70" s="44">
        <f t="shared" si="19"/>
        <v>-7.4585705000000004</v>
      </c>
      <c r="I70" s="44">
        <f t="shared" si="20"/>
        <v>-7.7350554000000002</v>
      </c>
      <c r="J70" s="44">
        <f t="shared" si="21"/>
        <v>-7.4288959999999999</v>
      </c>
      <c r="K70" s="44">
        <f t="shared" si="22"/>
        <v>-7.9273229000000001</v>
      </c>
      <c r="L70" s="44">
        <f t="shared" ref="L70:L133" si="23">C1310</f>
        <v>0</v>
      </c>
      <c r="N70" s="88">
        <v>14845000000</v>
      </c>
      <c r="O70" s="88">
        <v>-9.1542673000000008</v>
      </c>
      <c r="Q70" s="87">
        <f t="shared" ref="Q70:Q133" si="24">N74/1000000000</f>
        <v>15.425000000000001</v>
      </c>
      <c r="R70" s="87">
        <f t="shared" ref="R70:R133" si="25">O74</f>
        <v>-9.3835257999999993</v>
      </c>
      <c r="S70" s="44">
        <f t="shared" ref="S70:S133" si="26">O280</f>
        <v>-9.4860162999999993</v>
      </c>
      <c r="T70" s="44">
        <f t="shared" ref="T70:T133" si="27">O486</f>
        <v>-9.6273289000000002</v>
      </c>
      <c r="U70" s="44">
        <f t="shared" ref="U70:U133" si="28">O692</f>
        <v>-9.8219975999999996</v>
      </c>
      <c r="V70" s="44">
        <f t="shared" ref="V70:V133" si="29">O898</f>
        <v>-8.9643078000000003</v>
      </c>
      <c r="W70" s="44">
        <f t="shared" ref="W70:W133" si="30">O1104</f>
        <v>-9.4442538999999996</v>
      </c>
      <c r="X70" s="44">
        <f t="shared" ref="X70:X133" si="31">O1310</f>
        <v>0</v>
      </c>
    </row>
    <row r="71" spans="2:24" x14ac:dyDescent="0.25">
      <c r="B71" s="88">
        <v>14990000000</v>
      </c>
      <c r="C71" s="88">
        <v>-7.1226969000000002</v>
      </c>
      <c r="E71" s="87">
        <f t="shared" si="16"/>
        <v>15.57</v>
      </c>
      <c r="F71" s="87">
        <f t="shared" si="17"/>
        <v>-7.1077781</v>
      </c>
      <c r="G71" s="44">
        <f t="shared" si="18"/>
        <v>-7.2475041999999998</v>
      </c>
      <c r="H71" s="44">
        <f t="shared" si="19"/>
        <v>-7.4320917</v>
      </c>
      <c r="I71" s="44">
        <f t="shared" si="20"/>
        <v>-7.6879311000000001</v>
      </c>
      <c r="J71" s="44">
        <f t="shared" si="21"/>
        <v>-7.5354729000000003</v>
      </c>
      <c r="K71" s="44">
        <f t="shared" si="22"/>
        <v>-8.0267295999999995</v>
      </c>
      <c r="L71" s="44">
        <f t="shared" si="23"/>
        <v>0</v>
      </c>
      <c r="N71" s="88">
        <v>14990000000</v>
      </c>
      <c r="O71" s="88">
        <v>-9.2147264</v>
      </c>
      <c r="Q71" s="87">
        <f t="shared" si="24"/>
        <v>15.57</v>
      </c>
      <c r="R71" s="87">
        <f t="shared" si="25"/>
        <v>-9.4250708000000003</v>
      </c>
      <c r="S71" s="44">
        <f t="shared" si="26"/>
        <v>-9.5277767000000004</v>
      </c>
      <c r="T71" s="44">
        <f t="shared" si="27"/>
        <v>-9.6606436000000002</v>
      </c>
      <c r="U71" s="44">
        <f t="shared" si="28"/>
        <v>-9.8478603000000007</v>
      </c>
      <c r="V71" s="44">
        <f t="shared" si="29"/>
        <v>-9.0989933000000001</v>
      </c>
      <c r="W71" s="44">
        <f t="shared" si="30"/>
        <v>-9.5789784999999998</v>
      </c>
      <c r="X71" s="44">
        <f t="shared" si="31"/>
        <v>0</v>
      </c>
    </row>
    <row r="72" spans="2:24" x14ac:dyDescent="0.25">
      <c r="B72" s="88">
        <v>15135000000</v>
      </c>
      <c r="C72" s="88">
        <v>-7.1083750999999999</v>
      </c>
      <c r="E72" s="87">
        <f t="shared" si="16"/>
        <v>15.715</v>
      </c>
      <c r="F72" s="87">
        <f t="shared" si="17"/>
        <v>-7.1174363999999999</v>
      </c>
      <c r="G72" s="44">
        <f t="shared" si="18"/>
        <v>-7.2494110999999997</v>
      </c>
      <c r="H72" s="44">
        <f t="shared" si="19"/>
        <v>-7.4183577999999999</v>
      </c>
      <c r="I72" s="44">
        <f t="shared" si="20"/>
        <v>-7.6627650000000003</v>
      </c>
      <c r="J72" s="44">
        <f t="shared" si="21"/>
        <v>-7.7225999999999999</v>
      </c>
      <c r="K72" s="44">
        <f t="shared" si="22"/>
        <v>-8.2331275999999995</v>
      </c>
      <c r="L72" s="44">
        <f t="shared" si="23"/>
        <v>0</v>
      </c>
      <c r="N72" s="88">
        <v>15135000000</v>
      </c>
      <c r="O72" s="88">
        <v>-9.2689409000000005</v>
      </c>
      <c r="Q72" s="87">
        <f t="shared" si="24"/>
        <v>15.715</v>
      </c>
      <c r="R72" s="87">
        <f t="shared" si="25"/>
        <v>-9.4668273999999997</v>
      </c>
      <c r="S72" s="44">
        <f t="shared" si="26"/>
        <v>-9.5558920000000001</v>
      </c>
      <c r="T72" s="44">
        <f t="shared" si="27"/>
        <v>-9.6769753000000005</v>
      </c>
      <c r="U72" s="44">
        <f t="shared" si="28"/>
        <v>-9.8556223000000003</v>
      </c>
      <c r="V72" s="44">
        <f t="shared" si="29"/>
        <v>-9.1318836000000001</v>
      </c>
      <c r="W72" s="44">
        <f t="shared" si="30"/>
        <v>-9.5983248000000003</v>
      </c>
      <c r="X72" s="44">
        <f t="shared" si="31"/>
        <v>0</v>
      </c>
    </row>
    <row r="73" spans="2:24" x14ac:dyDescent="0.25">
      <c r="B73" s="88">
        <v>15280000000</v>
      </c>
      <c r="C73" s="88">
        <v>-7.1055349999999997</v>
      </c>
      <c r="E73" s="87">
        <f t="shared" si="16"/>
        <v>15.86</v>
      </c>
      <c r="F73" s="87">
        <f t="shared" si="17"/>
        <v>-7.1313825</v>
      </c>
      <c r="G73" s="44">
        <f t="shared" si="18"/>
        <v>-7.2423902</v>
      </c>
      <c r="H73" s="44">
        <f t="shared" si="19"/>
        <v>-7.4010134000000001</v>
      </c>
      <c r="I73" s="44">
        <f t="shared" si="20"/>
        <v>-7.6348618999999998</v>
      </c>
      <c r="J73" s="44">
        <f t="shared" si="21"/>
        <v>-7.8406301000000003</v>
      </c>
      <c r="K73" s="44">
        <f t="shared" si="22"/>
        <v>-8.3499823000000006</v>
      </c>
      <c r="L73" s="44">
        <f t="shared" si="23"/>
        <v>0</v>
      </c>
      <c r="N73" s="88">
        <v>15280000000</v>
      </c>
      <c r="O73" s="88">
        <v>-9.3317841999999995</v>
      </c>
      <c r="Q73" s="87">
        <f t="shared" si="24"/>
        <v>15.86</v>
      </c>
      <c r="R73" s="87">
        <f t="shared" si="25"/>
        <v>-9.4935483999999999</v>
      </c>
      <c r="S73" s="44">
        <f t="shared" si="26"/>
        <v>-9.5736313000000006</v>
      </c>
      <c r="T73" s="44">
        <f t="shared" si="27"/>
        <v>-9.6912079000000002</v>
      </c>
      <c r="U73" s="44">
        <f t="shared" si="28"/>
        <v>-9.8663053999999999</v>
      </c>
      <c r="V73" s="44">
        <f t="shared" si="29"/>
        <v>-9.1031131999999992</v>
      </c>
      <c r="W73" s="44">
        <f t="shared" si="30"/>
        <v>-9.5517711999999992</v>
      </c>
      <c r="X73" s="44">
        <f t="shared" si="31"/>
        <v>0</v>
      </c>
    </row>
    <row r="74" spans="2:24" x14ac:dyDescent="0.25">
      <c r="B74" s="88">
        <v>15425000000</v>
      </c>
      <c r="C74" s="88">
        <v>-7.1057568</v>
      </c>
      <c r="E74" s="87">
        <f t="shared" si="16"/>
        <v>16.004999999999999</v>
      </c>
      <c r="F74" s="87">
        <f t="shared" si="17"/>
        <v>-7.1442943000000003</v>
      </c>
      <c r="G74" s="44">
        <f t="shared" si="18"/>
        <v>-7.2469158</v>
      </c>
      <c r="H74" s="44">
        <f t="shared" si="19"/>
        <v>-7.387537</v>
      </c>
      <c r="I74" s="44">
        <f t="shared" si="20"/>
        <v>-7.6035943000000001</v>
      </c>
      <c r="J74" s="44">
        <f t="shared" si="21"/>
        <v>-7.8949990000000003</v>
      </c>
      <c r="K74" s="44">
        <f t="shared" si="22"/>
        <v>-8.4063396000000008</v>
      </c>
      <c r="L74" s="44">
        <f t="shared" si="23"/>
        <v>0</v>
      </c>
      <c r="N74" s="88">
        <v>15425000000</v>
      </c>
      <c r="O74" s="88">
        <v>-9.3835257999999993</v>
      </c>
      <c r="Q74" s="87">
        <f t="shared" si="24"/>
        <v>16.004999999999999</v>
      </c>
      <c r="R74" s="87">
        <f t="shared" si="25"/>
        <v>-9.5051240999999997</v>
      </c>
      <c r="S74" s="44">
        <f t="shared" si="26"/>
        <v>-9.5888127999999995</v>
      </c>
      <c r="T74" s="44">
        <f t="shared" si="27"/>
        <v>-9.7100352999999995</v>
      </c>
      <c r="U74" s="44">
        <f t="shared" si="28"/>
        <v>-9.8883647999999997</v>
      </c>
      <c r="V74" s="44">
        <f t="shared" si="29"/>
        <v>-9.0454606999999996</v>
      </c>
      <c r="W74" s="44">
        <f t="shared" si="30"/>
        <v>-9.4772882000000003</v>
      </c>
      <c r="X74" s="44">
        <f t="shared" si="31"/>
        <v>0</v>
      </c>
    </row>
    <row r="75" spans="2:24" x14ac:dyDescent="0.25">
      <c r="B75" s="88">
        <v>15570000000</v>
      </c>
      <c r="C75" s="88">
        <v>-7.1077781</v>
      </c>
      <c r="E75" s="87">
        <f t="shared" si="16"/>
        <v>16.149999999999999</v>
      </c>
      <c r="F75" s="87">
        <f t="shared" si="17"/>
        <v>-7.1664877000000002</v>
      </c>
      <c r="G75" s="44">
        <f t="shared" si="18"/>
        <v>-7.2493362000000001</v>
      </c>
      <c r="H75" s="44">
        <f t="shared" si="19"/>
        <v>-7.3703322</v>
      </c>
      <c r="I75" s="44">
        <f t="shared" si="20"/>
        <v>-7.5772953000000003</v>
      </c>
      <c r="J75" s="44">
        <f t="shared" si="21"/>
        <v>-7.8872346999999996</v>
      </c>
      <c r="K75" s="44">
        <f t="shared" si="22"/>
        <v>-8.3877859000000008</v>
      </c>
      <c r="L75" s="44">
        <f t="shared" si="23"/>
        <v>0</v>
      </c>
      <c r="N75" s="88">
        <v>15570000000</v>
      </c>
      <c r="O75" s="88">
        <v>-9.4250708000000003</v>
      </c>
      <c r="Q75" s="87">
        <f t="shared" si="24"/>
        <v>16.149999999999999</v>
      </c>
      <c r="R75" s="87">
        <f t="shared" si="25"/>
        <v>-9.5168427999999992</v>
      </c>
      <c r="S75" s="44">
        <f t="shared" si="26"/>
        <v>-9.5992602999999992</v>
      </c>
      <c r="T75" s="44">
        <f t="shared" si="27"/>
        <v>-9.7230329999999991</v>
      </c>
      <c r="U75" s="44">
        <f t="shared" si="28"/>
        <v>-9.9015369</v>
      </c>
      <c r="V75" s="44">
        <f t="shared" si="29"/>
        <v>-9.0189036999999992</v>
      </c>
      <c r="W75" s="44">
        <f t="shared" si="30"/>
        <v>-9.4413327999999996</v>
      </c>
      <c r="X75" s="44">
        <f t="shared" si="31"/>
        <v>0</v>
      </c>
    </row>
    <row r="76" spans="2:24" x14ac:dyDescent="0.25">
      <c r="B76" s="88">
        <v>15715000000</v>
      </c>
      <c r="C76" s="88">
        <v>-7.1174363999999999</v>
      </c>
      <c r="E76" s="87">
        <f t="shared" si="16"/>
        <v>16.295000000000002</v>
      </c>
      <c r="F76" s="87">
        <f t="shared" si="17"/>
        <v>-7.1902704000000002</v>
      </c>
      <c r="G76" s="44">
        <f t="shared" si="18"/>
        <v>-7.2571906999999998</v>
      </c>
      <c r="H76" s="44">
        <f t="shared" si="19"/>
        <v>-7.3615297999999996</v>
      </c>
      <c r="I76" s="44">
        <f t="shared" si="20"/>
        <v>-7.5559421000000002</v>
      </c>
      <c r="J76" s="44">
        <f t="shared" si="21"/>
        <v>-7.8801588999999996</v>
      </c>
      <c r="K76" s="44">
        <f t="shared" si="22"/>
        <v>-8.3674440000000008</v>
      </c>
      <c r="L76" s="44">
        <f t="shared" si="23"/>
        <v>0</v>
      </c>
      <c r="N76" s="88">
        <v>15715000000</v>
      </c>
      <c r="O76" s="88">
        <v>-9.4668273999999997</v>
      </c>
      <c r="Q76" s="87">
        <f t="shared" si="24"/>
        <v>16.295000000000002</v>
      </c>
      <c r="R76" s="87">
        <f t="shared" si="25"/>
        <v>-9.5166283000000007</v>
      </c>
      <c r="S76" s="44">
        <f t="shared" si="26"/>
        <v>-9.5900440000000007</v>
      </c>
      <c r="T76" s="44">
        <f t="shared" si="27"/>
        <v>-9.7105007000000008</v>
      </c>
      <c r="U76" s="44">
        <f t="shared" si="28"/>
        <v>-9.8945904000000002</v>
      </c>
      <c r="V76" s="44">
        <f t="shared" si="29"/>
        <v>-9.0164708999999998</v>
      </c>
      <c r="W76" s="44">
        <f t="shared" si="30"/>
        <v>-9.4391031000000005</v>
      </c>
      <c r="X76" s="44">
        <f t="shared" si="31"/>
        <v>0</v>
      </c>
    </row>
    <row r="77" spans="2:24" x14ac:dyDescent="0.25">
      <c r="B77" s="88">
        <v>15860000000</v>
      </c>
      <c r="C77" s="88">
        <v>-7.1313825</v>
      </c>
      <c r="E77" s="87">
        <f t="shared" si="16"/>
        <v>16.440000000000001</v>
      </c>
      <c r="F77" s="87">
        <f t="shared" si="17"/>
        <v>-7.2116132000000004</v>
      </c>
      <c r="G77" s="44">
        <f t="shared" si="18"/>
        <v>-7.2633270999999997</v>
      </c>
      <c r="H77" s="44">
        <f t="shared" si="19"/>
        <v>-7.3562193000000002</v>
      </c>
      <c r="I77" s="44">
        <f t="shared" si="20"/>
        <v>-7.5518974999999999</v>
      </c>
      <c r="J77" s="44">
        <f t="shared" si="21"/>
        <v>-7.8693847999999997</v>
      </c>
      <c r="K77" s="44">
        <f t="shared" si="22"/>
        <v>-8.3290433999999998</v>
      </c>
      <c r="L77" s="44">
        <f t="shared" si="23"/>
        <v>0</v>
      </c>
      <c r="N77" s="88">
        <v>15860000000</v>
      </c>
      <c r="O77" s="88">
        <v>-9.4935483999999999</v>
      </c>
      <c r="Q77" s="87">
        <f t="shared" si="24"/>
        <v>16.440000000000001</v>
      </c>
      <c r="R77" s="87">
        <f t="shared" si="25"/>
        <v>-9.5033045000000005</v>
      </c>
      <c r="S77" s="44">
        <f t="shared" si="26"/>
        <v>-9.5797024000000004</v>
      </c>
      <c r="T77" s="44">
        <f t="shared" si="27"/>
        <v>-9.6991615000000007</v>
      </c>
      <c r="U77" s="44">
        <f t="shared" si="28"/>
        <v>-9.8798189000000001</v>
      </c>
      <c r="V77" s="44">
        <f t="shared" si="29"/>
        <v>-9.0263948000000003</v>
      </c>
      <c r="W77" s="44">
        <f t="shared" si="30"/>
        <v>-9.4534444999999998</v>
      </c>
      <c r="X77" s="44">
        <f t="shared" si="31"/>
        <v>0</v>
      </c>
    </row>
    <row r="78" spans="2:24" x14ac:dyDescent="0.25">
      <c r="B78" s="88">
        <v>16005000000</v>
      </c>
      <c r="C78" s="88">
        <v>-7.1442943000000003</v>
      </c>
      <c r="E78" s="87">
        <f t="shared" si="16"/>
        <v>16.585000000000001</v>
      </c>
      <c r="F78" s="87">
        <f t="shared" si="17"/>
        <v>-7.2333565000000002</v>
      </c>
      <c r="G78" s="44">
        <f t="shared" si="18"/>
        <v>-7.2670940999999996</v>
      </c>
      <c r="H78" s="44">
        <f t="shared" si="19"/>
        <v>-7.3453941</v>
      </c>
      <c r="I78" s="44">
        <f t="shared" si="20"/>
        <v>-7.5329885000000001</v>
      </c>
      <c r="J78" s="44">
        <f t="shared" si="21"/>
        <v>-7.8728170000000004</v>
      </c>
      <c r="K78" s="44">
        <f t="shared" si="22"/>
        <v>-8.3106670000000005</v>
      </c>
      <c r="L78" s="44">
        <f t="shared" si="23"/>
        <v>0</v>
      </c>
      <c r="N78" s="88">
        <v>16005000000</v>
      </c>
      <c r="O78" s="88">
        <v>-9.5051240999999997</v>
      </c>
      <c r="Q78" s="87">
        <f t="shared" si="24"/>
        <v>16.585000000000001</v>
      </c>
      <c r="R78" s="87">
        <f t="shared" si="25"/>
        <v>-9.4954547999999992</v>
      </c>
      <c r="S78" s="44">
        <f t="shared" si="26"/>
        <v>-9.5644398000000006</v>
      </c>
      <c r="T78" s="44">
        <f t="shared" si="27"/>
        <v>-9.6935520000000004</v>
      </c>
      <c r="U78" s="44">
        <f t="shared" si="28"/>
        <v>-9.8776598</v>
      </c>
      <c r="V78" s="44">
        <f t="shared" si="29"/>
        <v>-9.0105933999999994</v>
      </c>
      <c r="W78" s="44">
        <f t="shared" si="30"/>
        <v>-9.4348927000000007</v>
      </c>
      <c r="X78" s="44">
        <f t="shared" si="31"/>
        <v>0</v>
      </c>
    </row>
    <row r="79" spans="2:24" x14ac:dyDescent="0.25">
      <c r="B79" s="88">
        <v>16150000000</v>
      </c>
      <c r="C79" s="88">
        <v>-7.1664877000000002</v>
      </c>
      <c r="E79" s="87">
        <f t="shared" si="16"/>
        <v>16.73</v>
      </c>
      <c r="F79" s="87">
        <f t="shared" si="17"/>
        <v>-7.2496590999999997</v>
      </c>
      <c r="G79" s="44">
        <f t="shared" si="18"/>
        <v>-7.2733306999999998</v>
      </c>
      <c r="H79" s="44">
        <f t="shared" si="19"/>
        <v>-7.3387089000000003</v>
      </c>
      <c r="I79" s="44">
        <f t="shared" si="20"/>
        <v>-7.5345769000000002</v>
      </c>
      <c r="J79" s="44">
        <f t="shared" si="21"/>
        <v>-7.8880343000000002</v>
      </c>
      <c r="K79" s="44">
        <f t="shared" si="22"/>
        <v>-8.3107433000000004</v>
      </c>
      <c r="L79" s="44">
        <f t="shared" si="23"/>
        <v>0</v>
      </c>
      <c r="N79" s="88">
        <v>16150000000</v>
      </c>
      <c r="O79" s="88">
        <v>-9.5168427999999992</v>
      </c>
      <c r="Q79" s="87">
        <f t="shared" si="24"/>
        <v>16.73</v>
      </c>
      <c r="R79" s="87">
        <f t="shared" si="25"/>
        <v>-9.4962978000000007</v>
      </c>
      <c r="S79" s="44">
        <f t="shared" si="26"/>
        <v>-9.5626783</v>
      </c>
      <c r="T79" s="44">
        <f t="shared" si="27"/>
        <v>-9.6958313</v>
      </c>
      <c r="U79" s="44">
        <f t="shared" si="28"/>
        <v>-9.8737668999999997</v>
      </c>
      <c r="V79" s="44">
        <f t="shared" si="29"/>
        <v>-8.9727268000000002</v>
      </c>
      <c r="W79" s="44">
        <f t="shared" si="30"/>
        <v>-9.3801211999999996</v>
      </c>
      <c r="X79" s="44">
        <f t="shared" si="31"/>
        <v>0</v>
      </c>
    </row>
    <row r="80" spans="2:24" x14ac:dyDescent="0.25">
      <c r="B80" s="88">
        <v>16295000000</v>
      </c>
      <c r="C80" s="88">
        <v>-7.1902704000000002</v>
      </c>
      <c r="E80" s="87">
        <f t="shared" si="16"/>
        <v>16.875</v>
      </c>
      <c r="F80" s="87">
        <f t="shared" si="17"/>
        <v>-7.2676115000000001</v>
      </c>
      <c r="G80" s="44">
        <f t="shared" si="18"/>
        <v>-7.2808447000000003</v>
      </c>
      <c r="H80" s="44">
        <f t="shared" si="19"/>
        <v>-7.3475637000000003</v>
      </c>
      <c r="I80" s="44">
        <f t="shared" si="20"/>
        <v>-7.5540285000000003</v>
      </c>
      <c r="J80" s="44">
        <f t="shared" si="21"/>
        <v>-7.9018864999999998</v>
      </c>
      <c r="K80" s="44">
        <f t="shared" si="22"/>
        <v>-8.3193158999999994</v>
      </c>
      <c r="L80" s="44">
        <f t="shared" si="23"/>
        <v>0</v>
      </c>
      <c r="N80" s="88">
        <v>16295000000</v>
      </c>
      <c r="O80" s="88">
        <v>-9.5166283000000007</v>
      </c>
      <c r="Q80" s="87">
        <f t="shared" si="24"/>
        <v>16.875</v>
      </c>
      <c r="R80" s="87">
        <f t="shared" si="25"/>
        <v>-9.4934998000000004</v>
      </c>
      <c r="S80" s="44">
        <f t="shared" si="26"/>
        <v>-9.5763998000000008</v>
      </c>
      <c r="T80" s="44">
        <f t="shared" si="27"/>
        <v>-9.7043552000000002</v>
      </c>
      <c r="U80" s="44">
        <f t="shared" si="28"/>
        <v>-9.8661622999999992</v>
      </c>
      <c r="V80" s="44">
        <f t="shared" si="29"/>
        <v>-8.9185820000000007</v>
      </c>
      <c r="W80" s="44">
        <f t="shared" si="30"/>
        <v>-9.3009080999999991</v>
      </c>
      <c r="X80" s="44">
        <f t="shared" si="31"/>
        <v>0</v>
      </c>
    </row>
    <row r="81" spans="2:24" x14ac:dyDescent="0.25">
      <c r="B81" s="88">
        <v>16440000000</v>
      </c>
      <c r="C81" s="88">
        <v>-7.2116132000000004</v>
      </c>
      <c r="E81" s="87">
        <f t="shared" si="16"/>
        <v>17.02</v>
      </c>
      <c r="F81" s="87">
        <f t="shared" si="17"/>
        <v>-7.2890816000000003</v>
      </c>
      <c r="G81" s="44">
        <f t="shared" si="18"/>
        <v>-7.2965077999999997</v>
      </c>
      <c r="H81" s="44">
        <f t="shared" si="19"/>
        <v>-7.3608827999999997</v>
      </c>
      <c r="I81" s="44">
        <f t="shared" si="20"/>
        <v>-7.5713366999999998</v>
      </c>
      <c r="J81" s="44">
        <f t="shared" si="21"/>
        <v>-7.9106244999999999</v>
      </c>
      <c r="K81" s="44">
        <f t="shared" si="22"/>
        <v>-8.3234224000000001</v>
      </c>
      <c r="L81" s="44">
        <f t="shared" si="23"/>
        <v>0</v>
      </c>
      <c r="N81" s="88">
        <v>16440000000</v>
      </c>
      <c r="O81" s="88">
        <v>-9.5033045000000005</v>
      </c>
      <c r="Q81" s="87">
        <f t="shared" si="24"/>
        <v>17.02</v>
      </c>
      <c r="R81" s="87">
        <f t="shared" si="25"/>
        <v>-9.4928942000000003</v>
      </c>
      <c r="S81" s="44">
        <f t="shared" si="26"/>
        <v>-9.5805874000000006</v>
      </c>
      <c r="T81" s="44">
        <f t="shared" si="27"/>
        <v>-9.6931294999999995</v>
      </c>
      <c r="U81" s="44">
        <f t="shared" si="28"/>
        <v>-9.8417663999999991</v>
      </c>
      <c r="V81" s="44">
        <f t="shared" si="29"/>
        <v>-8.8952732000000001</v>
      </c>
      <c r="W81" s="44">
        <f t="shared" si="30"/>
        <v>-9.2554960000000008</v>
      </c>
      <c r="X81" s="44">
        <f t="shared" si="31"/>
        <v>0</v>
      </c>
    </row>
    <row r="82" spans="2:24" x14ac:dyDescent="0.25">
      <c r="B82" s="88">
        <v>16585000000</v>
      </c>
      <c r="C82" s="88">
        <v>-7.2333565000000002</v>
      </c>
      <c r="E82" s="87">
        <f t="shared" si="16"/>
        <v>17.164999999999999</v>
      </c>
      <c r="F82" s="87">
        <f t="shared" si="17"/>
        <v>-7.3094787999999999</v>
      </c>
      <c r="G82" s="44">
        <f t="shared" si="18"/>
        <v>-7.3094358000000001</v>
      </c>
      <c r="H82" s="44">
        <f t="shared" si="19"/>
        <v>-7.3692589000000002</v>
      </c>
      <c r="I82" s="44">
        <f t="shared" si="20"/>
        <v>-7.5771742</v>
      </c>
      <c r="J82" s="44">
        <f t="shared" si="21"/>
        <v>-7.9016637999999997</v>
      </c>
      <c r="K82" s="44">
        <f t="shared" si="22"/>
        <v>-8.3157853999999993</v>
      </c>
      <c r="L82" s="44">
        <f t="shared" si="23"/>
        <v>0</v>
      </c>
      <c r="N82" s="88">
        <v>16585000000</v>
      </c>
      <c r="O82" s="88">
        <v>-9.4954547999999992</v>
      </c>
      <c r="Q82" s="87">
        <f t="shared" si="24"/>
        <v>17.164999999999999</v>
      </c>
      <c r="R82" s="87">
        <f t="shared" si="25"/>
        <v>-9.4937754000000005</v>
      </c>
      <c r="S82" s="44">
        <f t="shared" si="26"/>
        <v>-9.5678978000000008</v>
      </c>
      <c r="T82" s="44">
        <f t="shared" si="27"/>
        <v>-9.6699590999999998</v>
      </c>
      <c r="U82" s="44">
        <f t="shared" si="28"/>
        <v>-9.8047103999999994</v>
      </c>
      <c r="V82" s="44">
        <f t="shared" si="29"/>
        <v>-8.9088115999999999</v>
      </c>
      <c r="W82" s="44">
        <f t="shared" si="30"/>
        <v>-9.2569426999999997</v>
      </c>
      <c r="X82" s="44">
        <f t="shared" si="31"/>
        <v>0</v>
      </c>
    </row>
    <row r="83" spans="2:24" x14ac:dyDescent="0.25">
      <c r="B83" s="88">
        <v>16730000000</v>
      </c>
      <c r="C83" s="88">
        <v>-7.2496590999999997</v>
      </c>
      <c r="E83" s="87">
        <f t="shared" si="16"/>
        <v>17.309999999999999</v>
      </c>
      <c r="F83" s="87">
        <f t="shared" si="17"/>
        <v>-7.3301797000000004</v>
      </c>
      <c r="G83" s="44">
        <f t="shared" si="18"/>
        <v>-7.3277397000000004</v>
      </c>
      <c r="H83" s="44">
        <f t="shared" si="19"/>
        <v>-7.3761086000000002</v>
      </c>
      <c r="I83" s="44">
        <f t="shared" si="20"/>
        <v>-7.5667739000000003</v>
      </c>
      <c r="J83" s="44">
        <f t="shared" si="21"/>
        <v>-7.8561826000000003</v>
      </c>
      <c r="K83" s="44">
        <f t="shared" si="22"/>
        <v>-8.2701796999999999</v>
      </c>
      <c r="L83" s="44">
        <f t="shared" si="23"/>
        <v>0</v>
      </c>
      <c r="N83" s="88">
        <v>16730000000</v>
      </c>
      <c r="O83" s="88">
        <v>-9.4962978000000007</v>
      </c>
      <c r="Q83" s="87">
        <f t="shared" si="24"/>
        <v>17.309999999999999</v>
      </c>
      <c r="R83" s="87">
        <f t="shared" si="25"/>
        <v>-9.4788809000000001</v>
      </c>
      <c r="S83" s="44">
        <f t="shared" si="26"/>
        <v>-9.5411576999999994</v>
      </c>
      <c r="T83" s="44">
        <f t="shared" si="27"/>
        <v>-9.6347961000000009</v>
      </c>
      <c r="U83" s="44">
        <f t="shared" si="28"/>
        <v>-9.7720412999999997</v>
      </c>
      <c r="V83" s="44">
        <f t="shared" si="29"/>
        <v>-8.8753328000000007</v>
      </c>
      <c r="W83" s="44">
        <f t="shared" si="30"/>
        <v>-9.2161092999999994</v>
      </c>
      <c r="X83" s="44">
        <f t="shared" si="31"/>
        <v>0</v>
      </c>
    </row>
    <row r="84" spans="2:24" x14ac:dyDescent="0.25">
      <c r="B84" s="88">
        <v>16875000000</v>
      </c>
      <c r="C84" s="88">
        <v>-7.2676115000000001</v>
      </c>
      <c r="E84" s="87">
        <f t="shared" si="16"/>
        <v>17.454999999999998</v>
      </c>
      <c r="F84" s="87">
        <f t="shared" si="17"/>
        <v>-7.3529400999999996</v>
      </c>
      <c r="G84" s="44">
        <f t="shared" si="18"/>
        <v>-7.3448118999999998</v>
      </c>
      <c r="H84" s="44">
        <f t="shared" si="19"/>
        <v>-7.3918609999999996</v>
      </c>
      <c r="I84" s="44">
        <f t="shared" si="20"/>
        <v>-7.5779877000000004</v>
      </c>
      <c r="J84" s="44">
        <f t="shared" si="21"/>
        <v>-7.8063568999999999</v>
      </c>
      <c r="K84" s="44">
        <f t="shared" si="22"/>
        <v>-8.2294854999999991</v>
      </c>
      <c r="L84" s="44">
        <f t="shared" si="23"/>
        <v>0</v>
      </c>
      <c r="N84" s="88">
        <v>16875000000</v>
      </c>
      <c r="O84" s="88">
        <v>-9.4934998000000004</v>
      </c>
      <c r="Q84" s="87">
        <f t="shared" si="24"/>
        <v>17.454999999999998</v>
      </c>
      <c r="R84" s="87">
        <f t="shared" si="25"/>
        <v>-9.4550371000000002</v>
      </c>
      <c r="S84" s="44">
        <f t="shared" si="26"/>
        <v>-9.4988556000000006</v>
      </c>
      <c r="T84" s="44">
        <f t="shared" si="27"/>
        <v>-9.5828114000000006</v>
      </c>
      <c r="U84" s="44">
        <f t="shared" si="28"/>
        <v>-9.7163982000000004</v>
      </c>
      <c r="V84" s="44">
        <f t="shared" si="29"/>
        <v>-8.8341799000000005</v>
      </c>
      <c r="W84" s="44">
        <f t="shared" si="30"/>
        <v>-9.1668444000000004</v>
      </c>
      <c r="X84" s="44">
        <f t="shared" si="31"/>
        <v>0</v>
      </c>
    </row>
    <row r="85" spans="2:24" x14ac:dyDescent="0.25">
      <c r="B85" s="88">
        <v>17020000000</v>
      </c>
      <c r="C85" s="88">
        <v>-7.2890816000000003</v>
      </c>
      <c r="E85" s="87">
        <f t="shared" si="16"/>
        <v>17.600000000000001</v>
      </c>
      <c r="F85" s="87">
        <f t="shared" si="17"/>
        <v>-7.3744125</v>
      </c>
      <c r="G85" s="44">
        <f t="shared" si="18"/>
        <v>-7.3626294000000003</v>
      </c>
      <c r="H85" s="44">
        <f t="shared" si="19"/>
        <v>-7.4157400000000004</v>
      </c>
      <c r="I85" s="44">
        <f t="shared" si="20"/>
        <v>-7.5952010000000003</v>
      </c>
      <c r="J85" s="44">
        <f t="shared" si="21"/>
        <v>-7.7807155000000003</v>
      </c>
      <c r="K85" s="44">
        <f t="shared" si="22"/>
        <v>-8.2111768999999999</v>
      </c>
      <c r="L85" s="44">
        <f t="shared" si="23"/>
        <v>0</v>
      </c>
      <c r="N85" s="88">
        <v>17020000000</v>
      </c>
      <c r="O85" s="88">
        <v>-9.4928942000000003</v>
      </c>
      <c r="Q85" s="87">
        <f t="shared" si="24"/>
        <v>17.600000000000001</v>
      </c>
      <c r="R85" s="87">
        <f t="shared" si="25"/>
        <v>-9.4239569000000003</v>
      </c>
      <c r="S85" s="44">
        <f t="shared" si="26"/>
        <v>-9.4635677000000005</v>
      </c>
      <c r="T85" s="44">
        <f t="shared" si="27"/>
        <v>-9.5344791000000004</v>
      </c>
      <c r="U85" s="44">
        <f t="shared" si="28"/>
        <v>-9.6639423000000004</v>
      </c>
      <c r="V85" s="44">
        <f t="shared" si="29"/>
        <v>-8.7467860999999996</v>
      </c>
      <c r="W85" s="44">
        <f t="shared" si="30"/>
        <v>-9.0790787000000002</v>
      </c>
      <c r="X85" s="44">
        <f t="shared" si="31"/>
        <v>0</v>
      </c>
    </row>
    <row r="86" spans="2:24" x14ac:dyDescent="0.25">
      <c r="B86" s="88">
        <v>17165000000</v>
      </c>
      <c r="C86" s="88">
        <v>-7.3094787999999999</v>
      </c>
      <c r="E86" s="87">
        <f t="shared" si="16"/>
        <v>17.745000000000001</v>
      </c>
      <c r="F86" s="87">
        <f t="shared" si="17"/>
        <v>-7.4001068999999999</v>
      </c>
      <c r="G86" s="44">
        <f t="shared" si="18"/>
        <v>-7.3863152999999997</v>
      </c>
      <c r="H86" s="44">
        <f t="shared" si="19"/>
        <v>-7.4432592</v>
      </c>
      <c r="I86" s="44">
        <f t="shared" si="20"/>
        <v>-7.6200833000000001</v>
      </c>
      <c r="J86" s="44">
        <f t="shared" si="21"/>
        <v>-7.8013786999999999</v>
      </c>
      <c r="K86" s="44">
        <f t="shared" si="22"/>
        <v>-8.2466039999999996</v>
      </c>
      <c r="L86" s="44">
        <f t="shared" si="23"/>
        <v>0</v>
      </c>
      <c r="N86" s="88">
        <v>17165000000</v>
      </c>
      <c r="O86" s="88">
        <v>-9.4937754000000005</v>
      </c>
      <c r="Q86" s="87">
        <f t="shared" si="24"/>
        <v>17.745000000000001</v>
      </c>
      <c r="R86" s="87">
        <f t="shared" si="25"/>
        <v>-9.3826218000000008</v>
      </c>
      <c r="S86" s="44">
        <f t="shared" si="26"/>
        <v>-9.4169464000000005</v>
      </c>
      <c r="T86" s="44">
        <f t="shared" si="27"/>
        <v>-9.4813060999999994</v>
      </c>
      <c r="U86" s="44">
        <f t="shared" si="28"/>
        <v>-9.6048545999999995</v>
      </c>
      <c r="V86" s="44">
        <f t="shared" si="29"/>
        <v>-8.6946068000000007</v>
      </c>
      <c r="W86" s="44">
        <f t="shared" si="30"/>
        <v>-9.0236777999999997</v>
      </c>
      <c r="X86" s="44">
        <f t="shared" si="31"/>
        <v>0</v>
      </c>
    </row>
    <row r="87" spans="2:24" x14ac:dyDescent="0.25">
      <c r="B87" s="88">
        <v>17310000000</v>
      </c>
      <c r="C87" s="88">
        <v>-7.3301797000000004</v>
      </c>
      <c r="E87" s="87">
        <f t="shared" si="16"/>
        <v>17.89</v>
      </c>
      <c r="F87" s="87">
        <f t="shared" si="17"/>
        <v>-7.4223986000000002</v>
      </c>
      <c r="G87" s="44">
        <f t="shared" si="18"/>
        <v>-7.4210032999999997</v>
      </c>
      <c r="H87" s="44">
        <f t="shared" si="19"/>
        <v>-7.4878410999999998</v>
      </c>
      <c r="I87" s="44">
        <f t="shared" si="20"/>
        <v>-7.6565193999999996</v>
      </c>
      <c r="J87" s="44">
        <f t="shared" si="21"/>
        <v>-7.8264436999999996</v>
      </c>
      <c r="K87" s="44">
        <f t="shared" si="22"/>
        <v>-8.2781277000000006</v>
      </c>
      <c r="L87" s="44">
        <f t="shared" si="23"/>
        <v>0</v>
      </c>
      <c r="N87" s="88">
        <v>17310000000</v>
      </c>
      <c r="O87" s="88">
        <v>-9.4788809000000001</v>
      </c>
      <c r="Q87" s="87">
        <f t="shared" si="24"/>
        <v>17.89</v>
      </c>
      <c r="R87" s="87">
        <f t="shared" si="25"/>
        <v>-9.3374977000000001</v>
      </c>
      <c r="S87" s="44">
        <f t="shared" si="26"/>
        <v>-9.3737516000000003</v>
      </c>
      <c r="T87" s="44">
        <f t="shared" si="27"/>
        <v>-9.4320526000000005</v>
      </c>
      <c r="U87" s="44">
        <f t="shared" si="28"/>
        <v>-9.5514440999999994</v>
      </c>
      <c r="V87" s="44">
        <f t="shared" si="29"/>
        <v>-8.6135874000000001</v>
      </c>
      <c r="W87" s="44">
        <f t="shared" si="30"/>
        <v>-8.9424629000000007</v>
      </c>
      <c r="X87" s="44">
        <f t="shared" si="31"/>
        <v>0</v>
      </c>
    </row>
    <row r="88" spans="2:24" x14ac:dyDescent="0.25">
      <c r="B88" s="88">
        <v>17455000000</v>
      </c>
      <c r="C88" s="88">
        <v>-7.3529400999999996</v>
      </c>
      <c r="E88" s="87">
        <f t="shared" si="16"/>
        <v>18.035</v>
      </c>
      <c r="F88" s="87">
        <f t="shared" si="17"/>
        <v>-7.4514054999999999</v>
      </c>
      <c r="G88" s="44">
        <f t="shared" si="18"/>
        <v>-7.4520496999999999</v>
      </c>
      <c r="H88" s="44">
        <f t="shared" si="19"/>
        <v>-7.5171660999999999</v>
      </c>
      <c r="I88" s="44">
        <f t="shared" si="20"/>
        <v>-7.6743854999999996</v>
      </c>
      <c r="J88" s="44">
        <f t="shared" si="21"/>
        <v>-7.8303943</v>
      </c>
      <c r="K88" s="44">
        <f t="shared" si="22"/>
        <v>-8.2862740000000006</v>
      </c>
      <c r="L88" s="44">
        <f t="shared" si="23"/>
        <v>0</v>
      </c>
      <c r="N88" s="88">
        <v>17455000000</v>
      </c>
      <c r="O88" s="88">
        <v>-9.4550371000000002</v>
      </c>
      <c r="Q88" s="87">
        <f t="shared" si="24"/>
        <v>18.035</v>
      </c>
      <c r="R88" s="87">
        <f t="shared" si="25"/>
        <v>-9.2888041000000001</v>
      </c>
      <c r="S88" s="44">
        <f t="shared" si="26"/>
        <v>-9.3162575000000007</v>
      </c>
      <c r="T88" s="44">
        <f t="shared" si="27"/>
        <v>-9.3697175999999995</v>
      </c>
      <c r="U88" s="44">
        <f t="shared" si="28"/>
        <v>-9.4844217000000004</v>
      </c>
      <c r="V88" s="44">
        <f t="shared" si="29"/>
        <v>-8.5405121000000008</v>
      </c>
      <c r="W88" s="44">
        <f t="shared" si="30"/>
        <v>-8.8663405999999991</v>
      </c>
      <c r="X88" s="44">
        <f t="shared" si="31"/>
        <v>0</v>
      </c>
    </row>
    <row r="89" spans="2:24" x14ac:dyDescent="0.25">
      <c r="B89" s="88">
        <v>17600000000</v>
      </c>
      <c r="C89" s="88">
        <v>-7.3744125</v>
      </c>
      <c r="E89" s="87">
        <f t="shared" si="16"/>
        <v>18.18</v>
      </c>
      <c r="F89" s="87">
        <f t="shared" si="17"/>
        <v>-7.4877405000000001</v>
      </c>
      <c r="G89" s="44">
        <f t="shared" si="18"/>
        <v>-7.4885902</v>
      </c>
      <c r="H89" s="44">
        <f t="shared" si="19"/>
        <v>-7.5570645000000001</v>
      </c>
      <c r="I89" s="44">
        <f t="shared" si="20"/>
        <v>-7.7106770999999998</v>
      </c>
      <c r="J89" s="44">
        <f t="shared" si="21"/>
        <v>-7.8626366000000001</v>
      </c>
      <c r="K89" s="44">
        <f t="shared" si="22"/>
        <v>-8.3074159999999999</v>
      </c>
      <c r="L89" s="44">
        <f t="shared" si="23"/>
        <v>0</v>
      </c>
      <c r="N89" s="88">
        <v>17600000000</v>
      </c>
      <c r="O89" s="88">
        <v>-9.4239569000000003</v>
      </c>
      <c r="Q89" s="87">
        <f t="shared" si="24"/>
        <v>18.18</v>
      </c>
      <c r="R89" s="87">
        <f t="shared" si="25"/>
        <v>-9.2182074000000007</v>
      </c>
      <c r="S89" s="44">
        <f t="shared" si="26"/>
        <v>-9.2492722999999994</v>
      </c>
      <c r="T89" s="44">
        <f t="shared" si="27"/>
        <v>-9.2982311000000006</v>
      </c>
      <c r="U89" s="44">
        <f t="shared" si="28"/>
        <v>-9.4116373000000006</v>
      </c>
      <c r="V89" s="44">
        <f t="shared" si="29"/>
        <v>-8.4829483000000003</v>
      </c>
      <c r="W89" s="44">
        <f t="shared" si="30"/>
        <v>-8.8441553000000006</v>
      </c>
      <c r="X89" s="44">
        <f t="shared" si="31"/>
        <v>0</v>
      </c>
    </row>
    <row r="90" spans="2:24" x14ac:dyDescent="0.25">
      <c r="B90" s="88">
        <v>17745000000</v>
      </c>
      <c r="C90" s="88">
        <v>-7.4001068999999999</v>
      </c>
      <c r="E90" s="87">
        <f t="shared" si="16"/>
        <v>18.324999999999999</v>
      </c>
      <c r="F90" s="87">
        <f t="shared" si="17"/>
        <v>-7.5215788000000003</v>
      </c>
      <c r="G90" s="44">
        <f t="shared" si="18"/>
        <v>-7.5231915000000003</v>
      </c>
      <c r="H90" s="44">
        <f t="shared" si="19"/>
        <v>-7.5842461999999999</v>
      </c>
      <c r="I90" s="44">
        <f t="shared" si="20"/>
        <v>-7.7277807999999997</v>
      </c>
      <c r="J90" s="44">
        <f t="shared" si="21"/>
        <v>-7.8968482</v>
      </c>
      <c r="K90" s="44">
        <f t="shared" si="22"/>
        <v>-8.3301563000000005</v>
      </c>
      <c r="L90" s="44">
        <f t="shared" si="23"/>
        <v>0</v>
      </c>
      <c r="N90" s="88">
        <v>17745000000</v>
      </c>
      <c r="O90" s="88">
        <v>-9.3826218000000008</v>
      </c>
      <c r="Q90" s="87">
        <f t="shared" si="24"/>
        <v>18.324999999999999</v>
      </c>
      <c r="R90" s="87">
        <f t="shared" si="25"/>
        <v>-9.1429700999999994</v>
      </c>
      <c r="S90" s="44">
        <f t="shared" si="26"/>
        <v>-9.1673422000000002</v>
      </c>
      <c r="T90" s="44">
        <f t="shared" si="27"/>
        <v>-9.2132787999999994</v>
      </c>
      <c r="U90" s="44">
        <f t="shared" si="28"/>
        <v>-9.3290281000000004</v>
      </c>
      <c r="V90" s="44">
        <f t="shared" si="29"/>
        <v>-8.4523200999999997</v>
      </c>
      <c r="W90" s="44">
        <f t="shared" si="30"/>
        <v>-8.8313016999999991</v>
      </c>
      <c r="X90" s="44">
        <f t="shared" si="31"/>
        <v>0</v>
      </c>
    </row>
    <row r="91" spans="2:24" x14ac:dyDescent="0.25">
      <c r="B91" s="88">
        <v>17890000000</v>
      </c>
      <c r="C91" s="88">
        <v>-7.4223986000000002</v>
      </c>
      <c r="E91" s="87">
        <f t="shared" si="16"/>
        <v>18.47</v>
      </c>
      <c r="F91" s="87">
        <f t="shared" si="17"/>
        <v>-7.5488429000000004</v>
      </c>
      <c r="G91" s="44">
        <f t="shared" si="18"/>
        <v>-7.5623655000000003</v>
      </c>
      <c r="H91" s="44">
        <f t="shared" si="19"/>
        <v>-7.6232185000000001</v>
      </c>
      <c r="I91" s="44">
        <f t="shared" si="20"/>
        <v>-7.7626213999999996</v>
      </c>
      <c r="J91" s="44">
        <f t="shared" si="21"/>
        <v>-7.9605297999999998</v>
      </c>
      <c r="K91" s="44">
        <f t="shared" si="22"/>
        <v>-8.3967589999999994</v>
      </c>
      <c r="L91" s="44">
        <f t="shared" si="23"/>
        <v>0</v>
      </c>
      <c r="N91" s="88">
        <v>17890000000</v>
      </c>
      <c r="O91" s="88">
        <v>-9.3374977000000001</v>
      </c>
      <c r="Q91" s="87">
        <f t="shared" si="24"/>
        <v>18.47</v>
      </c>
      <c r="R91" s="87">
        <f t="shared" si="25"/>
        <v>-9.0670184999999996</v>
      </c>
      <c r="S91" s="44">
        <f t="shared" si="26"/>
        <v>-9.0727568000000005</v>
      </c>
      <c r="T91" s="44">
        <f t="shared" si="27"/>
        <v>-9.1202229999999993</v>
      </c>
      <c r="U91" s="44">
        <f t="shared" si="28"/>
        <v>-9.2415561999999998</v>
      </c>
      <c r="V91" s="44">
        <f t="shared" si="29"/>
        <v>-8.4206561999999998</v>
      </c>
      <c r="W91" s="44">
        <f t="shared" si="30"/>
        <v>-8.8002672000000004</v>
      </c>
      <c r="X91" s="44">
        <f t="shared" si="31"/>
        <v>0</v>
      </c>
    </row>
    <row r="92" spans="2:24" x14ac:dyDescent="0.25">
      <c r="B92" s="88">
        <v>18035000000</v>
      </c>
      <c r="C92" s="88">
        <v>-7.4514054999999999</v>
      </c>
      <c r="E92" s="87">
        <f t="shared" si="16"/>
        <v>18.614999999999998</v>
      </c>
      <c r="F92" s="87">
        <f t="shared" si="17"/>
        <v>-7.5829085999999997</v>
      </c>
      <c r="G92" s="44">
        <f t="shared" si="18"/>
        <v>-7.5929083999999998</v>
      </c>
      <c r="H92" s="44">
        <f t="shared" si="19"/>
        <v>-7.6522455000000003</v>
      </c>
      <c r="I92" s="44">
        <f t="shared" si="20"/>
        <v>-7.7913990000000002</v>
      </c>
      <c r="J92" s="44">
        <f t="shared" si="21"/>
        <v>-8.0085000999999991</v>
      </c>
      <c r="K92" s="44">
        <f t="shared" si="22"/>
        <v>-8.4415016000000005</v>
      </c>
      <c r="L92" s="44">
        <f t="shared" si="23"/>
        <v>0</v>
      </c>
      <c r="N92" s="88">
        <v>18035000000</v>
      </c>
      <c r="O92" s="88">
        <v>-9.2888041000000001</v>
      </c>
      <c r="Q92" s="87">
        <f t="shared" si="24"/>
        <v>18.614999999999998</v>
      </c>
      <c r="R92" s="87">
        <f t="shared" si="25"/>
        <v>-8.9715022999999992</v>
      </c>
      <c r="S92" s="44">
        <f t="shared" si="26"/>
        <v>-8.9788674999999998</v>
      </c>
      <c r="T92" s="44">
        <f t="shared" si="27"/>
        <v>-9.0354624000000001</v>
      </c>
      <c r="U92" s="44">
        <f t="shared" si="28"/>
        <v>-9.1612214999999999</v>
      </c>
      <c r="V92" s="44">
        <f t="shared" si="29"/>
        <v>-8.4022970000000008</v>
      </c>
      <c r="W92" s="44">
        <f t="shared" si="30"/>
        <v>-8.7662133999999998</v>
      </c>
      <c r="X92" s="44">
        <f t="shared" si="31"/>
        <v>0</v>
      </c>
    </row>
    <row r="93" spans="2:24" x14ac:dyDescent="0.25">
      <c r="B93" s="88">
        <v>18180000000</v>
      </c>
      <c r="C93" s="88">
        <v>-7.4877405000000001</v>
      </c>
      <c r="E93" s="87">
        <f t="shared" si="16"/>
        <v>18.760000000000002</v>
      </c>
      <c r="F93" s="87">
        <f t="shared" si="17"/>
        <v>-7.6210046</v>
      </c>
      <c r="G93" s="44">
        <f t="shared" si="18"/>
        <v>-7.6185656000000002</v>
      </c>
      <c r="H93" s="44">
        <f t="shared" si="19"/>
        <v>-7.6780676999999997</v>
      </c>
      <c r="I93" s="44">
        <f t="shared" si="20"/>
        <v>-7.8224859000000002</v>
      </c>
      <c r="J93" s="44">
        <f t="shared" si="21"/>
        <v>-8.0814581000000008</v>
      </c>
      <c r="K93" s="44">
        <f t="shared" si="22"/>
        <v>-8.5147972000000003</v>
      </c>
      <c r="L93" s="44">
        <f t="shared" si="23"/>
        <v>0</v>
      </c>
      <c r="N93" s="88">
        <v>18180000000</v>
      </c>
      <c r="O93" s="88">
        <v>-9.2182074000000007</v>
      </c>
      <c r="Q93" s="87">
        <f t="shared" si="24"/>
        <v>18.760000000000002</v>
      </c>
      <c r="R93" s="87">
        <f t="shared" si="25"/>
        <v>-8.8717337000000001</v>
      </c>
      <c r="S93" s="44">
        <f t="shared" si="26"/>
        <v>-8.8877515999999996</v>
      </c>
      <c r="T93" s="44">
        <f t="shared" si="27"/>
        <v>-8.9531554999999994</v>
      </c>
      <c r="U93" s="44">
        <f t="shared" si="28"/>
        <v>-9.0923423999999997</v>
      </c>
      <c r="V93" s="44">
        <f t="shared" si="29"/>
        <v>-8.3891468000000007</v>
      </c>
      <c r="W93" s="44">
        <f t="shared" si="30"/>
        <v>-8.7527741999999993</v>
      </c>
      <c r="X93" s="44">
        <f t="shared" si="31"/>
        <v>0</v>
      </c>
    </row>
    <row r="94" spans="2:24" x14ac:dyDescent="0.25">
      <c r="B94" s="88">
        <v>18325000000</v>
      </c>
      <c r="C94" s="88">
        <v>-7.5215788000000003</v>
      </c>
      <c r="E94" s="87">
        <f t="shared" si="16"/>
        <v>18.905000000000001</v>
      </c>
      <c r="F94" s="87">
        <f t="shared" si="17"/>
        <v>-7.6560053999999997</v>
      </c>
      <c r="G94" s="44">
        <f t="shared" si="18"/>
        <v>-7.6524191000000004</v>
      </c>
      <c r="H94" s="44">
        <f t="shared" si="19"/>
        <v>-7.7003240999999996</v>
      </c>
      <c r="I94" s="44">
        <f t="shared" si="20"/>
        <v>-7.830101</v>
      </c>
      <c r="J94" s="44">
        <f t="shared" si="21"/>
        <v>-8.1732224999999996</v>
      </c>
      <c r="K94" s="44">
        <f t="shared" si="22"/>
        <v>-8.6356497000000001</v>
      </c>
      <c r="L94" s="44">
        <f t="shared" si="23"/>
        <v>0</v>
      </c>
      <c r="N94" s="88">
        <v>18325000000</v>
      </c>
      <c r="O94" s="88">
        <v>-9.1429700999999994</v>
      </c>
      <c r="Q94" s="87">
        <f t="shared" si="24"/>
        <v>18.905000000000001</v>
      </c>
      <c r="R94" s="87">
        <f t="shared" si="25"/>
        <v>-8.7813157999999998</v>
      </c>
      <c r="S94" s="44">
        <f t="shared" si="26"/>
        <v>-8.7925796999999992</v>
      </c>
      <c r="T94" s="44">
        <f t="shared" si="27"/>
        <v>-8.8689041</v>
      </c>
      <c r="U94" s="44">
        <f t="shared" si="28"/>
        <v>-9.0258912999999996</v>
      </c>
      <c r="V94" s="44">
        <f t="shared" si="29"/>
        <v>-8.3841362000000004</v>
      </c>
      <c r="W94" s="44">
        <f t="shared" si="30"/>
        <v>-8.7453860999999993</v>
      </c>
      <c r="X94" s="44">
        <f t="shared" si="31"/>
        <v>0</v>
      </c>
    </row>
    <row r="95" spans="2:24" x14ac:dyDescent="0.25">
      <c r="B95" s="88">
        <v>18470000000</v>
      </c>
      <c r="C95" s="88">
        <v>-7.5488429000000004</v>
      </c>
      <c r="E95" s="87">
        <f t="shared" si="16"/>
        <v>19.05</v>
      </c>
      <c r="F95" s="87">
        <f t="shared" si="17"/>
        <v>-7.6858339000000004</v>
      </c>
      <c r="G95" s="44">
        <f t="shared" si="18"/>
        <v>-7.6832829</v>
      </c>
      <c r="H95" s="44">
        <f t="shared" si="19"/>
        <v>-7.7135587000000001</v>
      </c>
      <c r="I95" s="44">
        <f t="shared" si="20"/>
        <v>-7.8225989</v>
      </c>
      <c r="J95" s="44">
        <f t="shared" si="21"/>
        <v>-8.2260799000000002</v>
      </c>
      <c r="K95" s="44">
        <f t="shared" si="22"/>
        <v>-8.7098893999999998</v>
      </c>
      <c r="L95" s="44">
        <f t="shared" si="23"/>
        <v>0</v>
      </c>
      <c r="N95" s="88">
        <v>18470000000</v>
      </c>
      <c r="O95" s="88">
        <v>-9.0670184999999996</v>
      </c>
      <c r="Q95" s="87">
        <f t="shared" si="24"/>
        <v>19.05</v>
      </c>
      <c r="R95" s="87">
        <f t="shared" si="25"/>
        <v>-8.6999559000000009</v>
      </c>
      <c r="S95" s="44">
        <f t="shared" si="26"/>
        <v>-8.7025117999999999</v>
      </c>
      <c r="T95" s="44">
        <f t="shared" si="27"/>
        <v>-8.7880906999999997</v>
      </c>
      <c r="U95" s="44">
        <f t="shared" si="28"/>
        <v>-8.9694719000000003</v>
      </c>
      <c r="V95" s="44">
        <f t="shared" si="29"/>
        <v>-8.3926134000000001</v>
      </c>
      <c r="W95" s="44">
        <f t="shared" si="30"/>
        <v>-8.7387093999999994</v>
      </c>
      <c r="X95" s="44">
        <f t="shared" si="31"/>
        <v>0</v>
      </c>
    </row>
    <row r="96" spans="2:24" x14ac:dyDescent="0.25">
      <c r="B96" s="88">
        <v>18615000000</v>
      </c>
      <c r="C96" s="88">
        <v>-7.5829085999999997</v>
      </c>
      <c r="E96" s="87">
        <f t="shared" si="16"/>
        <v>19.195</v>
      </c>
      <c r="F96" s="87">
        <f t="shared" si="17"/>
        <v>-7.7027806999999999</v>
      </c>
      <c r="G96" s="44">
        <f t="shared" si="18"/>
        <v>-7.6992210999999999</v>
      </c>
      <c r="H96" s="44">
        <f t="shared" si="19"/>
        <v>-7.7094602999999999</v>
      </c>
      <c r="I96" s="44">
        <f t="shared" si="20"/>
        <v>-7.7959560999999997</v>
      </c>
      <c r="J96" s="44">
        <f t="shared" si="21"/>
        <v>-8.2385798000000001</v>
      </c>
      <c r="K96" s="44">
        <f t="shared" si="22"/>
        <v>-8.7350683</v>
      </c>
      <c r="L96" s="44">
        <f t="shared" si="23"/>
        <v>0</v>
      </c>
      <c r="N96" s="88">
        <v>18615000000</v>
      </c>
      <c r="O96" s="88">
        <v>-8.9715022999999992</v>
      </c>
      <c r="Q96" s="87">
        <f t="shared" si="24"/>
        <v>19.195</v>
      </c>
      <c r="R96" s="87">
        <f t="shared" si="25"/>
        <v>-8.6189861000000008</v>
      </c>
      <c r="S96" s="44">
        <f t="shared" si="26"/>
        <v>-8.6401710999999999</v>
      </c>
      <c r="T96" s="44">
        <f t="shared" si="27"/>
        <v>-8.7349709999999998</v>
      </c>
      <c r="U96" s="44">
        <f t="shared" si="28"/>
        <v>-8.9262896000000005</v>
      </c>
      <c r="V96" s="44">
        <f t="shared" si="29"/>
        <v>-8.4222689000000006</v>
      </c>
      <c r="W96" s="44">
        <f t="shared" si="30"/>
        <v>-8.7469205999999993</v>
      </c>
      <c r="X96" s="44">
        <f t="shared" si="31"/>
        <v>0</v>
      </c>
    </row>
    <row r="97" spans="2:24" x14ac:dyDescent="0.25">
      <c r="B97" s="88">
        <v>18760000000</v>
      </c>
      <c r="C97" s="88">
        <v>-7.6210046</v>
      </c>
      <c r="E97" s="87">
        <f t="shared" si="16"/>
        <v>19.34</v>
      </c>
      <c r="F97" s="87">
        <f t="shared" si="17"/>
        <v>-7.7174434999999999</v>
      </c>
      <c r="G97" s="44">
        <f t="shared" si="18"/>
        <v>-7.6884131</v>
      </c>
      <c r="H97" s="44">
        <f t="shared" si="19"/>
        <v>-7.6910027999999997</v>
      </c>
      <c r="I97" s="44">
        <f t="shared" si="20"/>
        <v>-7.7705983999999999</v>
      </c>
      <c r="J97" s="44">
        <f t="shared" si="21"/>
        <v>-8.2151651000000001</v>
      </c>
      <c r="K97" s="44">
        <f t="shared" si="22"/>
        <v>-8.6836081000000007</v>
      </c>
      <c r="L97" s="44">
        <f t="shared" si="23"/>
        <v>0</v>
      </c>
      <c r="N97" s="88">
        <v>18760000000</v>
      </c>
      <c r="O97" s="88">
        <v>-8.8717337000000001</v>
      </c>
      <c r="Q97" s="87">
        <f t="shared" si="24"/>
        <v>19.34</v>
      </c>
      <c r="R97" s="87">
        <f t="shared" si="25"/>
        <v>-8.5689878000000004</v>
      </c>
      <c r="S97" s="44">
        <f t="shared" si="26"/>
        <v>-8.5891943000000008</v>
      </c>
      <c r="T97" s="44">
        <f t="shared" si="27"/>
        <v>-8.6881637999999999</v>
      </c>
      <c r="U97" s="44">
        <f t="shared" si="28"/>
        <v>-8.8851709000000003</v>
      </c>
      <c r="V97" s="44">
        <f t="shared" si="29"/>
        <v>-8.4865408000000002</v>
      </c>
      <c r="W97" s="44">
        <f t="shared" si="30"/>
        <v>-8.8094319999999993</v>
      </c>
      <c r="X97" s="44">
        <f t="shared" si="31"/>
        <v>0</v>
      </c>
    </row>
    <row r="98" spans="2:24" x14ac:dyDescent="0.25">
      <c r="B98" s="88">
        <v>18905000000</v>
      </c>
      <c r="C98" s="88">
        <v>-7.6560053999999997</v>
      </c>
      <c r="E98" s="87">
        <f t="shared" si="16"/>
        <v>19.484999999999999</v>
      </c>
      <c r="F98" s="87">
        <f t="shared" si="17"/>
        <v>-7.7092904999999998</v>
      </c>
      <c r="G98" s="44">
        <f t="shared" si="18"/>
        <v>-7.6676459000000001</v>
      </c>
      <c r="H98" s="44">
        <f t="shared" si="19"/>
        <v>-7.6598945000000001</v>
      </c>
      <c r="I98" s="44">
        <f t="shared" si="20"/>
        <v>-7.7343792999999996</v>
      </c>
      <c r="J98" s="44">
        <f t="shared" si="21"/>
        <v>-8.2051286999999995</v>
      </c>
      <c r="K98" s="44">
        <f t="shared" si="22"/>
        <v>-8.6889333999999998</v>
      </c>
      <c r="L98" s="44">
        <f t="shared" si="23"/>
        <v>0</v>
      </c>
      <c r="N98" s="88">
        <v>18905000000</v>
      </c>
      <c r="O98" s="88">
        <v>-8.7813157999999998</v>
      </c>
      <c r="Q98" s="87">
        <f t="shared" si="24"/>
        <v>19.484999999999999</v>
      </c>
      <c r="R98" s="87">
        <f t="shared" si="25"/>
        <v>-8.5403023000000005</v>
      </c>
      <c r="S98" s="44">
        <f t="shared" si="26"/>
        <v>-8.5562266999999999</v>
      </c>
      <c r="T98" s="44">
        <f t="shared" si="27"/>
        <v>-8.6467837999999997</v>
      </c>
      <c r="U98" s="44">
        <f t="shared" si="28"/>
        <v>-8.8378429000000001</v>
      </c>
      <c r="V98" s="44">
        <f t="shared" si="29"/>
        <v>-8.5646000000000004</v>
      </c>
      <c r="W98" s="44">
        <f t="shared" si="30"/>
        <v>-8.8750868000000001</v>
      </c>
      <c r="X98" s="44">
        <f t="shared" si="31"/>
        <v>0</v>
      </c>
    </row>
    <row r="99" spans="2:24" x14ac:dyDescent="0.25">
      <c r="B99" s="88">
        <v>19050000000</v>
      </c>
      <c r="C99" s="88">
        <v>-7.6858339000000004</v>
      </c>
      <c r="E99" s="87">
        <f t="shared" si="16"/>
        <v>19.63</v>
      </c>
      <c r="F99" s="87">
        <f t="shared" si="17"/>
        <v>-7.6938380999999998</v>
      </c>
      <c r="G99" s="44">
        <f t="shared" si="18"/>
        <v>-7.6382031000000001</v>
      </c>
      <c r="H99" s="44">
        <f t="shared" si="19"/>
        <v>-7.6211605000000002</v>
      </c>
      <c r="I99" s="44">
        <f t="shared" si="20"/>
        <v>-7.6978583</v>
      </c>
      <c r="J99" s="44">
        <f t="shared" si="21"/>
        <v>-8.1814318000000004</v>
      </c>
      <c r="K99" s="44">
        <f t="shared" si="22"/>
        <v>-8.6438016999999991</v>
      </c>
      <c r="L99" s="44">
        <f t="shared" si="23"/>
        <v>0</v>
      </c>
      <c r="N99" s="88">
        <v>19050000000</v>
      </c>
      <c r="O99" s="88">
        <v>-8.6999559000000009</v>
      </c>
      <c r="Q99" s="87">
        <f t="shared" si="24"/>
        <v>19.63</v>
      </c>
      <c r="R99" s="87">
        <f t="shared" si="25"/>
        <v>-8.5162782999999997</v>
      </c>
      <c r="S99" s="44">
        <f t="shared" si="26"/>
        <v>-8.5360537000000001</v>
      </c>
      <c r="T99" s="44">
        <f t="shared" si="27"/>
        <v>-8.6255789000000007</v>
      </c>
      <c r="U99" s="44">
        <f t="shared" si="28"/>
        <v>-8.8131599000000005</v>
      </c>
      <c r="V99" s="44">
        <f t="shared" si="29"/>
        <v>-8.6563415999999993</v>
      </c>
      <c r="W99" s="44">
        <f t="shared" si="30"/>
        <v>-8.9720601999999996</v>
      </c>
      <c r="X99" s="44">
        <f t="shared" si="31"/>
        <v>0</v>
      </c>
    </row>
    <row r="100" spans="2:24" x14ac:dyDescent="0.25">
      <c r="B100" s="88">
        <v>19195000000</v>
      </c>
      <c r="C100" s="88">
        <v>-7.7027806999999999</v>
      </c>
      <c r="E100" s="87">
        <f t="shared" si="16"/>
        <v>19.774999999999999</v>
      </c>
      <c r="F100" s="87">
        <f t="shared" si="17"/>
        <v>-7.6718678000000002</v>
      </c>
      <c r="G100" s="44">
        <f t="shared" si="18"/>
        <v>-7.6166248000000003</v>
      </c>
      <c r="H100" s="44">
        <f t="shared" si="19"/>
        <v>-7.5979432999999998</v>
      </c>
      <c r="I100" s="44">
        <f t="shared" si="20"/>
        <v>-7.6810669999999996</v>
      </c>
      <c r="J100" s="44">
        <f t="shared" si="21"/>
        <v>-8.1295280000000005</v>
      </c>
      <c r="K100" s="44">
        <f t="shared" si="22"/>
        <v>-8.5678748999999996</v>
      </c>
      <c r="L100" s="44">
        <f t="shared" si="23"/>
        <v>0</v>
      </c>
      <c r="N100" s="88">
        <v>19195000000</v>
      </c>
      <c r="O100" s="88">
        <v>-8.6189861000000008</v>
      </c>
      <c r="Q100" s="87">
        <f t="shared" si="24"/>
        <v>19.774999999999999</v>
      </c>
      <c r="R100" s="87">
        <f t="shared" si="25"/>
        <v>-8.4990263000000006</v>
      </c>
      <c r="S100" s="44">
        <f t="shared" si="26"/>
        <v>-8.5173883000000004</v>
      </c>
      <c r="T100" s="44">
        <f t="shared" si="27"/>
        <v>-8.6038876000000002</v>
      </c>
      <c r="U100" s="44">
        <f t="shared" si="28"/>
        <v>-8.7867364999999999</v>
      </c>
      <c r="V100" s="44">
        <f t="shared" si="29"/>
        <v>-8.7324505000000006</v>
      </c>
      <c r="W100" s="44">
        <f t="shared" si="30"/>
        <v>-9.0485497000000006</v>
      </c>
      <c r="X100" s="44">
        <f t="shared" si="31"/>
        <v>0</v>
      </c>
    </row>
    <row r="101" spans="2:24" x14ac:dyDescent="0.25">
      <c r="B101" s="88">
        <v>19340000000</v>
      </c>
      <c r="C101" s="88">
        <v>-7.7174434999999999</v>
      </c>
      <c r="E101" s="87">
        <f t="shared" si="16"/>
        <v>19.920000000000002</v>
      </c>
      <c r="F101" s="87">
        <f t="shared" si="17"/>
        <v>-7.6499819999999996</v>
      </c>
      <c r="G101" s="44">
        <f t="shared" si="18"/>
        <v>-7.5943413</v>
      </c>
      <c r="H101" s="44">
        <f t="shared" si="19"/>
        <v>-7.5874385999999996</v>
      </c>
      <c r="I101" s="44">
        <f t="shared" si="20"/>
        <v>-7.6913847999999998</v>
      </c>
      <c r="J101" s="44">
        <f t="shared" si="21"/>
        <v>-8.0928669000000006</v>
      </c>
      <c r="K101" s="44">
        <f t="shared" si="22"/>
        <v>-8.5060643999999996</v>
      </c>
      <c r="L101" s="44">
        <f t="shared" si="23"/>
        <v>0</v>
      </c>
      <c r="N101" s="88">
        <v>19340000000</v>
      </c>
      <c r="O101" s="88">
        <v>-8.5689878000000004</v>
      </c>
      <c r="Q101" s="87">
        <f t="shared" si="24"/>
        <v>19.920000000000002</v>
      </c>
      <c r="R101" s="87">
        <f t="shared" si="25"/>
        <v>-8.5051621999999991</v>
      </c>
      <c r="S101" s="44">
        <f t="shared" si="26"/>
        <v>-8.5033484000000001</v>
      </c>
      <c r="T101" s="44">
        <f t="shared" si="27"/>
        <v>-8.5896158000000007</v>
      </c>
      <c r="U101" s="44">
        <f t="shared" si="28"/>
        <v>-8.7717896</v>
      </c>
      <c r="V101" s="44">
        <f t="shared" si="29"/>
        <v>-8.7746285999999998</v>
      </c>
      <c r="W101" s="44">
        <f t="shared" si="30"/>
        <v>-9.0925703000000002</v>
      </c>
      <c r="X101" s="44">
        <f t="shared" si="31"/>
        <v>0</v>
      </c>
    </row>
    <row r="102" spans="2:24" x14ac:dyDescent="0.25">
      <c r="B102" s="88">
        <v>19485000000</v>
      </c>
      <c r="C102" s="88">
        <v>-7.7092904999999998</v>
      </c>
      <c r="E102" s="87">
        <f t="shared" si="16"/>
        <v>20.065000000000001</v>
      </c>
      <c r="F102" s="87">
        <f t="shared" si="17"/>
        <v>-7.6191483</v>
      </c>
      <c r="G102" s="44">
        <f t="shared" si="18"/>
        <v>-7.5810956999999997</v>
      </c>
      <c r="H102" s="44">
        <f t="shared" si="19"/>
        <v>-7.5946603000000001</v>
      </c>
      <c r="I102" s="44">
        <f t="shared" si="20"/>
        <v>-7.7220974</v>
      </c>
      <c r="J102" s="44">
        <f t="shared" si="21"/>
        <v>-8.0558548000000005</v>
      </c>
      <c r="K102" s="44">
        <f t="shared" si="22"/>
        <v>-8.4854412000000004</v>
      </c>
      <c r="L102" s="44">
        <f t="shared" si="23"/>
        <v>0</v>
      </c>
      <c r="N102" s="88">
        <v>19485000000</v>
      </c>
      <c r="O102" s="88">
        <v>-8.5403023000000005</v>
      </c>
      <c r="Q102" s="87">
        <f t="shared" si="24"/>
        <v>20.065000000000001</v>
      </c>
      <c r="R102" s="87">
        <f t="shared" si="25"/>
        <v>-8.5026445000000006</v>
      </c>
      <c r="S102" s="44">
        <f t="shared" si="26"/>
        <v>-8.5024909999999991</v>
      </c>
      <c r="T102" s="44">
        <f t="shared" si="27"/>
        <v>-8.5828342000000006</v>
      </c>
      <c r="U102" s="44">
        <f t="shared" si="28"/>
        <v>-8.7588024000000004</v>
      </c>
      <c r="V102" s="44">
        <f t="shared" si="29"/>
        <v>-8.7956438000000006</v>
      </c>
      <c r="W102" s="44">
        <f t="shared" si="30"/>
        <v>-9.1072644999999994</v>
      </c>
      <c r="X102" s="44">
        <f t="shared" si="31"/>
        <v>0</v>
      </c>
    </row>
    <row r="103" spans="2:24" x14ac:dyDescent="0.25">
      <c r="B103" s="88">
        <v>19630000000</v>
      </c>
      <c r="C103" s="88">
        <v>-7.6938380999999998</v>
      </c>
      <c r="E103" s="87">
        <f t="shared" si="16"/>
        <v>20.21</v>
      </c>
      <c r="F103" s="87">
        <f t="shared" si="17"/>
        <v>-7.6046290000000001</v>
      </c>
      <c r="G103" s="44">
        <f t="shared" si="18"/>
        <v>-7.5579552999999997</v>
      </c>
      <c r="H103" s="44">
        <f t="shared" si="19"/>
        <v>-7.5839771999999996</v>
      </c>
      <c r="I103" s="44">
        <f t="shared" si="20"/>
        <v>-7.7249217000000003</v>
      </c>
      <c r="J103" s="44">
        <f t="shared" si="21"/>
        <v>-8.0087127999999996</v>
      </c>
      <c r="K103" s="44">
        <f t="shared" si="22"/>
        <v>-8.4336728999999995</v>
      </c>
      <c r="L103" s="44">
        <f t="shared" si="23"/>
        <v>0</v>
      </c>
      <c r="N103" s="88">
        <v>19630000000</v>
      </c>
      <c r="O103" s="88">
        <v>-8.5162782999999997</v>
      </c>
      <c r="Q103" s="87">
        <f t="shared" si="24"/>
        <v>20.21</v>
      </c>
      <c r="R103" s="87">
        <f t="shared" si="25"/>
        <v>-8.5133705000000006</v>
      </c>
      <c r="S103" s="44">
        <f t="shared" si="26"/>
        <v>-8.5196295000000006</v>
      </c>
      <c r="T103" s="44">
        <f t="shared" si="27"/>
        <v>-8.6047840000000004</v>
      </c>
      <c r="U103" s="44">
        <f t="shared" si="28"/>
        <v>-8.7880219999999998</v>
      </c>
      <c r="V103" s="44">
        <f t="shared" si="29"/>
        <v>-8.8239593999999997</v>
      </c>
      <c r="W103" s="44">
        <f t="shared" si="30"/>
        <v>-9.1334095000000008</v>
      </c>
      <c r="X103" s="44">
        <f t="shared" si="31"/>
        <v>0</v>
      </c>
    </row>
    <row r="104" spans="2:24" x14ac:dyDescent="0.25">
      <c r="B104" s="88">
        <v>19775000000</v>
      </c>
      <c r="C104" s="88">
        <v>-7.6718678000000002</v>
      </c>
      <c r="E104" s="87">
        <f t="shared" si="16"/>
        <v>20.355</v>
      </c>
      <c r="F104" s="87">
        <f t="shared" si="17"/>
        <v>-7.5841203000000004</v>
      </c>
      <c r="G104" s="44">
        <f t="shared" si="18"/>
        <v>-7.5583476999999997</v>
      </c>
      <c r="H104" s="44">
        <f t="shared" si="19"/>
        <v>-7.5898876</v>
      </c>
      <c r="I104" s="44">
        <f t="shared" si="20"/>
        <v>-7.7383981000000004</v>
      </c>
      <c r="J104" s="44">
        <f t="shared" si="21"/>
        <v>-7.9643416</v>
      </c>
      <c r="K104" s="44">
        <f t="shared" si="22"/>
        <v>-8.3802518999999993</v>
      </c>
      <c r="L104" s="44">
        <f t="shared" si="23"/>
        <v>0</v>
      </c>
      <c r="N104" s="88">
        <v>19775000000</v>
      </c>
      <c r="O104" s="88">
        <v>-8.4990263000000006</v>
      </c>
      <c r="Q104" s="87">
        <f t="shared" si="24"/>
        <v>20.355</v>
      </c>
      <c r="R104" s="87">
        <f t="shared" si="25"/>
        <v>-8.5733336999999992</v>
      </c>
      <c r="S104" s="44">
        <f t="shared" si="26"/>
        <v>-8.5542841000000003</v>
      </c>
      <c r="T104" s="44">
        <f t="shared" si="27"/>
        <v>-8.6461123999999998</v>
      </c>
      <c r="U104" s="44">
        <f t="shared" si="28"/>
        <v>-8.8298330000000007</v>
      </c>
      <c r="V104" s="44">
        <f t="shared" si="29"/>
        <v>-8.8566064999999998</v>
      </c>
      <c r="W104" s="44">
        <f t="shared" si="30"/>
        <v>-9.1721381999999991</v>
      </c>
      <c r="X104" s="44">
        <f t="shared" si="31"/>
        <v>0</v>
      </c>
    </row>
    <row r="105" spans="2:24" x14ac:dyDescent="0.25">
      <c r="B105" s="88">
        <v>19920000000</v>
      </c>
      <c r="C105" s="88">
        <v>-7.6499819999999996</v>
      </c>
      <c r="E105" s="87">
        <f t="shared" si="16"/>
        <v>20.5</v>
      </c>
      <c r="F105" s="87">
        <f t="shared" si="17"/>
        <v>-7.5757604000000001</v>
      </c>
      <c r="G105" s="44">
        <f t="shared" si="18"/>
        <v>-7.5523271999999997</v>
      </c>
      <c r="H105" s="44">
        <f t="shared" si="19"/>
        <v>-7.5975808999999996</v>
      </c>
      <c r="I105" s="44">
        <f t="shared" si="20"/>
        <v>-7.7624097000000001</v>
      </c>
      <c r="J105" s="44">
        <f t="shared" si="21"/>
        <v>-7.9359336000000003</v>
      </c>
      <c r="K105" s="44">
        <f t="shared" si="22"/>
        <v>-8.3525772000000007</v>
      </c>
      <c r="L105" s="44">
        <f t="shared" si="23"/>
        <v>0</v>
      </c>
      <c r="N105" s="88">
        <v>19920000000</v>
      </c>
      <c r="O105" s="88">
        <v>-8.5051621999999991</v>
      </c>
      <c r="Q105" s="87">
        <f t="shared" si="24"/>
        <v>20.5</v>
      </c>
      <c r="R105" s="87">
        <f t="shared" si="25"/>
        <v>-8.6228428000000008</v>
      </c>
      <c r="S105" s="44">
        <f t="shared" si="26"/>
        <v>-8.6412171999999998</v>
      </c>
      <c r="T105" s="44">
        <f t="shared" si="27"/>
        <v>-8.7331389999999995</v>
      </c>
      <c r="U105" s="44">
        <f t="shared" si="28"/>
        <v>-8.9183941000000004</v>
      </c>
      <c r="V105" s="44">
        <f t="shared" si="29"/>
        <v>-8.8871926999999999</v>
      </c>
      <c r="W105" s="44">
        <f t="shared" si="30"/>
        <v>-9.2078389999999999</v>
      </c>
      <c r="X105" s="44">
        <f t="shared" si="31"/>
        <v>0</v>
      </c>
    </row>
    <row r="106" spans="2:24" x14ac:dyDescent="0.25">
      <c r="B106" s="88">
        <v>20065000000</v>
      </c>
      <c r="C106" s="88">
        <v>-7.6191483</v>
      </c>
      <c r="E106" s="87">
        <f t="shared" si="16"/>
        <v>20.645</v>
      </c>
      <c r="F106" s="87">
        <f t="shared" si="17"/>
        <v>-7.5954236999999996</v>
      </c>
      <c r="G106" s="44">
        <f t="shared" si="18"/>
        <v>-7.5726857000000001</v>
      </c>
      <c r="H106" s="44">
        <f t="shared" si="19"/>
        <v>-7.6287941999999997</v>
      </c>
      <c r="I106" s="44">
        <f t="shared" si="20"/>
        <v>-7.8096943000000003</v>
      </c>
      <c r="J106" s="44">
        <f t="shared" si="21"/>
        <v>-7.9328747000000002</v>
      </c>
      <c r="K106" s="44">
        <f t="shared" si="22"/>
        <v>-8.3564147999999996</v>
      </c>
      <c r="L106" s="44">
        <f t="shared" si="23"/>
        <v>0</v>
      </c>
      <c r="N106" s="88">
        <v>20065000000</v>
      </c>
      <c r="O106" s="88">
        <v>-8.5026445000000006</v>
      </c>
      <c r="Q106" s="87">
        <f t="shared" si="24"/>
        <v>20.645</v>
      </c>
      <c r="R106" s="87">
        <f t="shared" si="25"/>
        <v>-8.6687879999999993</v>
      </c>
      <c r="S106" s="44">
        <f t="shared" si="26"/>
        <v>-8.7156286000000005</v>
      </c>
      <c r="T106" s="44">
        <f t="shared" si="27"/>
        <v>-8.8012695000000001</v>
      </c>
      <c r="U106" s="44">
        <f t="shared" si="28"/>
        <v>-8.9817724000000005</v>
      </c>
      <c r="V106" s="44">
        <f t="shared" si="29"/>
        <v>-8.9159851000000003</v>
      </c>
      <c r="W106" s="44">
        <f t="shared" si="30"/>
        <v>-9.2406874000000006</v>
      </c>
      <c r="X106" s="44">
        <f t="shared" si="31"/>
        <v>0</v>
      </c>
    </row>
    <row r="107" spans="2:24" x14ac:dyDescent="0.25">
      <c r="B107" s="88">
        <v>20210000000</v>
      </c>
      <c r="C107" s="88">
        <v>-7.6046290000000001</v>
      </c>
      <c r="E107" s="87">
        <f t="shared" si="16"/>
        <v>20.79</v>
      </c>
      <c r="F107" s="87">
        <f t="shared" si="17"/>
        <v>-7.6173916000000004</v>
      </c>
      <c r="G107" s="44">
        <f t="shared" si="18"/>
        <v>-7.6203060000000002</v>
      </c>
      <c r="H107" s="44">
        <f t="shared" si="19"/>
        <v>-7.6967549000000002</v>
      </c>
      <c r="I107" s="44">
        <f t="shared" si="20"/>
        <v>-7.9015927000000001</v>
      </c>
      <c r="J107" s="44">
        <f t="shared" si="21"/>
        <v>-7.9512877</v>
      </c>
      <c r="K107" s="44">
        <f t="shared" si="22"/>
        <v>-8.3825377999999997</v>
      </c>
      <c r="L107" s="44">
        <f t="shared" si="23"/>
        <v>0</v>
      </c>
      <c r="N107" s="88">
        <v>20210000000</v>
      </c>
      <c r="O107" s="88">
        <v>-8.5133705000000006</v>
      </c>
      <c r="Q107" s="87">
        <f t="shared" si="24"/>
        <v>20.79</v>
      </c>
      <c r="R107" s="87">
        <f t="shared" si="25"/>
        <v>-8.7357329999999997</v>
      </c>
      <c r="S107" s="44">
        <f t="shared" si="26"/>
        <v>-8.7807703000000004</v>
      </c>
      <c r="T107" s="44">
        <f t="shared" si="27"/>
        <v>-8.8588141999999994</v>
      </c>
      <c r="U107" s="44">
        <f t="shared" si="28"/>
        <v>-9.0349530999999992</v>
      </c>
      <c r="V107" s="44">
        <f t="shared" si="29"/>
        <v>-8.9270286999999993</v>
      </c>
      <c r="W107" s="44">
        <f t="shared" si="30"/>
        <v>-9.2539911000000004</v>
      </c>
      <c r="X107" s="44">
        <f t="shared" si="31"/>
        <v>0</v>
      </c>
    </row>
    <row r="108" spans="2:24" x14ac:dyDescent="0.25">
      <c r="B108" s="88">
        <v>20355000000</v>
      </c>
      <c r="C108" s="88">
        <v>-7.5841203000000004</v>
      </c>
      <c r="E108" s="87">
        <f t="shared" si="16"/>
        <v>20.934999999999999</v>
      </c>
      <c r="F108" s="87">
        <f t="shared" si="17"/>
        <v>-7.6492009000000003</v>
      </c>
      <c r="G108" s="44">
        <f t="shared" si="18"/>
        <v>-7.6738080999999996</v>
      </c>
      <c r="H108" s="44">
        <f t="shared" si="19"/>
        <v>-7.7712731000000002</v>
      </c>
      <c r="I108" s="44">
        <f t="shared" si="20"/>
        <v>-8.0011624999999995</v>
      </c>
      <c r="J108" s="44">
        <f t="shared" si="21"/>
        <v>-7.9725837999999998</v>
      </c>
      <c r="K108" s="44">
        <f t="shared" si="22"/>
        <v>-8.3988332999999997</v>
      </c>
      <c r="L108" s="44">
        <f t="shared" si="23"/>
        <v>0</v>
      </c>
      <c r="N108" s="88">
        <v>20355000000</v>
      </c>
      <c r="O108" s="88">
        <v>-8.5733336999999992</v>
      </c>
      <c r="Q108" s="87">
        <f t="shared" si="24"/>
        <v>20.934999999999999</v>
      </c>
      <c r="R108" s="87">
        <f t="shared" si="25"/>
        <v>-8.8133248999999996</v>
      </c>
      <c r="S108" s="44">
        <f t="shared" si="26"/>
        <v>-8.8107491000000007</v>
      </c>
      <c r="T108" s="44">
        <f t="shared" si="27"/>
        <v>-8.8925610000000006</v>
      </c>
      <c r="U108" s="44">
        <f t="shared" si="28"/>
        <v>-9.0710029999999993</v>
      </c>
      <c r="V108" s="44">
        <f t="shared" si="29"/>
        <v>-8.9341307000000008</v>
      </c>
      <c r="W108" s="44">
        <f t="shared" si="30"/>
        <v>-9.2673644999999993</v>
      </c>
      <c r="X108" s="44">
        <f t="shared" si="31"/>
        <v>0</v>
      </c>
    </row>
    <row r="109" spans="2:24" x14ac:dyDescent="0.25">
      <c r="B109" s="88">
        <v>20500000000</v>
      </c>
      <c r="C109" s="88">
        <v>-7.5757604000000001</v>
      </c>
      <c r="E109" s="87">
        <f t="shared" si="16"/>
        <v>21.08</v>
      </c>
      <c r="F109" s="87">
        <f t="shared" si="17"/>
        <v>-7.6841159000000001</v>
      </c>
      <c r="G109" s="44">
        <f t="shared" si="18"/>
        <v>-7.7611084000000004</v>
      </c>
      <c r="H109" s="44">
        <f t="shared" si="19"/>
        <v>-7.8908962999999996</v>
      </c>
      <c r="I109" s="44">
        <f t="shared" si="20"/>
        <v>-8.1617203000000007</v>
      </c>
      <c r="J109" s="44">
        <f t="shared" si="21"/>
        <v>-8.0028705999999996</v>
      </c>
      <c r="K109" s="44">
        <f t="shared" si="22"/>
        <v>-8.4605732000000007</v>
      </c>
      <c r="L109" s="44">
        <f t="shared" si="23"/>
        <v>0</v>
      </c>
      <c r="N109" s="88">
        <v>20500000000</v>
      </c>
      <c r="O109" s="88">
        <v>-8.6228428000000008</v>
      </c>
      <c r="Q109" s="87">
        <f t="shared" si="24"/>
        <v>21.08</v>
      </c>
      <c r="R109" s="87">
        <f t="shared" si="25"/>
        <v>-8.8675671000000005</v>
      </c>
      <c r="S109" s="44">
        <f t="shared" si="26"/>
        <v>-8.9010601000000005</v>
      </c>
      <c r="T109" s="44">
        <f t="shared" si="27"/>
        <v>-8.9981556000000005</v>
      </c>
      <c r="U109" s="44">
        <f t="shared" si="28"/>
        <v>-9.1931504999999998</v>
      </c>
      <c r="V109" s="44">
        <f t="shared" si="29"/>
        <v>-8.9091825</v>
      </c>
      <c r="W109" s="44">
        <f t="shared" si="30"/>
        <v>-9.2428360000000005</v>
      </c>
      <c r="X109" s="44">
        <f t="shared" si="31"/>
        <v>0</v>
      </c>
    </row>
    <row r="110" spans="2:24" x14ac:dyDescent="0.25">
      <c r="B110" s="88">
        <v>20645000000</v>
      </c>
      <c r="C110" s="88">
        <v>-7.5954236999999996</v>
      </c>
      <c r="E110" s="87">
        <f t="shared" si="16"/>
        <v>21.225000000000001</v>
      </c>
      <c r="F110" s="87">
        <f t="shared" si="17"/>
        <v>-7.7175703000000002</v>
      </c>
      <c r="G110" s="44">
        <f t="shared" si="18"/>
        <v>-7.7951569999999997</v>
      </c>
      <c r="H110" s="44">
        <f t="shared" si="19"/>
        <v>-7.9575024000000001</v>
      </c>
      <c r="I110" s="44">
        <f t="shared" si="20"/>
        <v>-8.2676897</v>
      </c>
      <c r="J110" s="44">
        <f t="shared" si="21"/>
        <v>-7.9811749000000001</v>
      </c>
      <c r="K110" s="44">
        <f t="shared" si="22"/>
        <v>-8.4166869999999996</v>
      </c>
      <c r="L110" s="44">
        <f t="shared" si="23"/>
        <v>0</v>
      </c>
      <c r="N110" s="88">
        <v>20645000000</v>
      </c>
      <c r="O110" s="88">
        <v>-8.6687879999999993</v>
      </c>
      <c r="Q110" s="87">
        <f t="shared" si="24"/>
        <v>21.225000000000001</v>
      </c>
      <c r="R110" s="87">
        <f t="shared" si="25"/>
        <v>-8.9257878999999996</v>
      </c>
      <c r="S110" s="44">
        <f t="shared" si="26"/>
        <v>-9.0070276000000007</v>
      </c>
      <c r="T110" s="44">
        <f t="shared" si="27"/>
        <v>-9.1224050999999999</v>
      </c>
      <c r="U110" s="44">
        <f t="shared" si="28"/>
        <v>-9.3362216999999994</v>
      </c>
      <c r="V110" s="44">
        <f t="shared" si="29"/>
        <v>-8.9092607000000008</v>
      </c>
      <c r="W110" s="44">
        <f t="shared" si="30"/>
        <v>-9.2414512999999996</v>
      </c>
      <c r="X110" s="44">
        <f t="shared" si="31"/>
        <v>0</v>
      </c>
    </row>
    <row r="111" spans="2:24" x14ac:dyDescent="0.25">
      <c r="B111" s="88">
        <v>20790000000</v>
      </c>
      <c r="C111" s="88">
        <v>-7.6173916000000004</v>
      </c>
      <c r="E111" s="87">
        <f t="shared" si="16"/>
        <v>21.37</v>
      </c>
      <c r="F111" s="87">
        <f t="shared" si="17"/>
        <v>-7.7486844000000001</v>
      </c>
      <c r="G111" s="44">
        <f t="shared" si="18"/>
        <v>-7.8466944999999999</v>
      </c>
      <c r="H111" s="44">
        <f t="shared" si="19"/>
        <v>-8.0300759999999993</v>
      </c>
      <c r="I111" s="44">
        <f t="shared" si="20"/>
        <v>-8.3598412999999994</v>
      </c>
      <c r="J111" s="44">
        <f t="shared" si="21"/>
        <v>-7.9461316999999996</v>
      </c>
      <c r="K111" s="44">
        <f t="shared" si="22"/>
        <v>-8.3972397000000001</v>
      </c>
      <c r="L111" s="44">
        <f t="shared" si="23"/>
        <v>0</v>
      </c>
      <c r="N111" s="88">
        <v>20790000000</v>
      </c>
      <c r="O111" s="88">
        <v>-8.7357329999999997</v>
      </c>
      <c r="Q111" s="87">
        <f t="shared" si="24"/>
        <v>21.37</v>
      </c>
      <c r="R111" s="87">
        <f t="shared" si="25"/>
        <v>-8.9891538999999998</v>
      </c>
      <c r="S111" s="44">
        <f t="shared" si="26"/>
        <v>-9.0797033000000003</v>
      </c>
      <c r="T111" s="44">
        <f t="shared" si="27"/>
        <v>-9.2125892999999994</v>
      </c>
      <c r="U111" s="44">
        <f t="shared" si="28"/>
        <v>-9.4582853</v>
      </c>
      <c r="V111" s="44">
        <f t="shared" si="29"/>
        <v>-8.9110841999999995</v>
      </c>
      <c r="W111" s="44">
        <f t="shared" si="30"/>
        <v>-9.2435712999999993</v>
      </c>
      <c r="X111" s="44">
        <f t="shared" si="31"/>
        <v>0</v>
      </c>
    </row>
    <row r="112" spans="2:24" x14ac:dyDescent="0.25">
      <c r="B112" s="88">
        <v>20935000000</v>
      </c>
      <c r="C112" s="88">
        <v>-7.6492009000000003</v>
      </c>
      <c r="E112" s="87">
        <f t="shared" si="16"/>
        <v>21.515000000000001</v>
      </c>
      <c r="F112" s="87">
        <f t="shared" si="17"/>
        <v>-7.8095217000000003</v>
      </c>
      <c r="G112" s="44">
        <f t="shared" si="18"/>
        <v>-7.8851509000000002</v>
      </c>
      <c r="H112" s="44">
        <f t="shared" si="19"/>
        <v>-8.0793961999999997</v>
      </c>
      <c r="I112" s="44">
        <f t="shared" si="20"/>
        <v>-8.4195738000000002</v>
      </c>
      <c r="J112" s="44">
        <f t="shared" si="21"/>
        <v>-7.9055581000000004</v>
      </c>
      <c r="K112" s="44">
        <f t="shared" si="22"/>
        <v>-8.395607</v>
      </c>
      <c r="L112" s="44">
        <f t="shared" si="23"/>
        <v>0</v>
      </c>
      <c r="N112" s="88">
        <v>20935000000</v>
      </c>
      <c r="O112" s="88">
        <v>-8.8133248999999996</v>
      </c>
      <c r="Q112" s="87">
        <f t="shared" si="24"/>
        <v>21.515000000000001</v>
      </c>
      <c r="R112" s="87">
        <f t="shared" si="25"/>
        <v>-9.0488157000000005</v>
      </c>
      <c r="S112" s="44">
        <f t="shared" si="26"/>
        <v>-9.1307659000000001</v>
      </c>
      <c r="T112" s="44">
        <f t="shared" si="27"/>
        <v>-9.2785720999999999</v>
      </c>
      <c r="U112" s="44">
        <f t="shared" si="28"/>
        <v>-9.5329789999999992</v>
      </c>
      <c r="V112" s="44">
        <f t="shared" si="29"/>
        <v>-8.9242334000000003</v>
      </c>
      <c r="W112" s="44">
        <f t="shared" si="30"/>
        <v>-9.2662516000000004</v>
      </c>
      <c r="X112" s="44">
        <f t="shared" si="31"/>
        <v>0</v>
      </c>
    </row>
    <row r="113" spans="2:24" x14ac:dyDescent="0.25">
      <c r="B113" s="88">
        <v>21080000000</v>
      </c>
      <c r="C113" s="88">
        <v>-7.6841159000000001</v>
      </c>
      <c r="E113" s="87">
        <f t="shared" si="16"/>
        <v>21.66</v>
      </c>
      <c r="F113" s="87">
        <f t="shared" si="17"/>
        <v>-7.8628372999999998</v>
      </c>
      <c r="G113" s="44">
        <f t="shared" si="18"/>
        <v>-7.9780306999999997</v>
      </c>
      <c r="H113" s="44">
        <f t="shared" si="19"/>
        <v>-8.1850995999999991</v>
      </c>
      <c r="I113" s="44">
        <f t="shared" si="20"/>
        <v>-8.5342207000000005</v>
      </c>
      <c r="J113" s="44">
        <f t="shared" si="21"/>
        <v>-7.8874668999999997</v>
      </c>
      <c r="K113" s="44">
        <f t="shared" si="22"/>
        <v>-8.4367914000000006</v>
      </c>
      <c r="L113" s="44">
        <f t="shared" si="23"/>
        <v>0</v>
      </c>
      <c r="N113" s="88">
        <v>21080000000</v>
      </c>
      <c r="O113" s="88">
        <v>-8.8675671000000005</v>
      </c>
      <c r="Q113" s="87">
        <f t="shared" si="24"/>
        <v>21.66</v>
      </c>
      <c r="R113" s="87">
        <f t="shared" si="25"/>
        <v>-9.0852070000000005</v>
      </c>
      <c r="S113" s="44">
        <f t="shared" si="26"/>
        <v>-9.1727991000000006</v>
      </c>
      <c r="T113" s="44">
        <f t="shared" si="27"/>
        <v>-9.3325615000000006</v>
      </c>
      <c r="U113" s="44">
        <f t="shared" si="28"/>
        <v>-9.6050196000000003</v>
      </c>
      <c r="V113" s="44">
        <f t="shared" si="29"/>
        <v>-8.9289845999999997</v>
      </c>
      <c r="W113" s="44">
        <f t="shared" si="30"/>
        <v>-9.2642117000000006</v>
      </c>
      <c r="X113" s="44">
        <f t="shared" si="31"/>
        <v>0</v>
      </c>
    </row>
    <row r="114" spans="2:24" x14ac:dyDescent="0.25">
      <c r="B114" s="88">
        <v>21225000000</v>
      </c>
      <c r="C114" s="88">
        <v>-7.7175703000000002</v>
      </c>
      <c r="E114" s="87">
        <f t="shared" si="16"/>
        <v>21.805</v>
      </c>
      <c r="F114" s="87">
        <f t="shared" si="17"/>
        <v>-7.9312934999999998</v>
      </c>
      <c r="G114" s="44">
        <f t="shared" si="18"/>
        <v>-8.0746260000000003</v>
      </c>
      <c r="H114" s="44">
        <f t="shared" si="19"/>
        <v>-8.2899846999999998</v>
      </c>
      <c r="I114" s="44">
        <f t="shared" si="20"/>
        <v>-8.6432152000000002</v>
      </c>
      <c r="J114" s="44">
        <f t="shared" si="21"/>
        <v>-7.9030551999999998</v>
      </c>
      <c r="K114" s="44">
        <f t="shared" si="22"/>
        <v>-8.5239505999999992</v>
      </c>
      <c r="L114" s="44">
        <f t="shared" si="23"/>
        <v>0</v>
      </c>
      <c r="N114" s="88">
        <v>21225000000</v>
      </c>
      <c r="O114" s="88">
        <v>-8.9257878999999996</v>
      </c>
      <c r="Q114" s="87">
        <f t="shared" si="24"/>
        <v>21.805</v>
      </c>
      <c r="R114" s="87">
        <f t="shared" si="25"/>
        <v>-9.1032723999999998</v>
      </c>
      <c r="S114" s="44">
        <f t="shared" si="26"/>
        <v>-9.2135916000000009</v>
      </c>
      <c r="T114" s="44">
        <f t="shared" si="27"/>
        <v>-9.3723191999999997</v>
      </c>
      <c r="U114" s="44">
        <f t="shared" si="28"/>
        <v>-9.6421881000000003</v>
      </c>
      <c r="V114" s="44">
        <f t="shared" si="29"/>
        <v>-8.9270496000000001</v>
      </c>
      <c r="W114" s="44">
        <f t="shared" si="30"/>
        <v>-9.2447204999999997</v>
      </c>
      <c r="X114" s="44">
        <f t="shared" si="31"/>
        <v>0</v>
      </c>
    </row>
    <row r="115" spans="2:24" x14ac:dyDescent="0.25">
      <c r="B115" s="88">
        <v>21370000000</v>
      </c>
      <c r="C115" s="88">
        <v>-7.7486844000000001</v>
      </c>
      <c r="E115" s="87">
        <f t="shared" si="16"/>
        <v>21.95</v>
      </c>
      <c r="F115" s="87">
        <f t="shared" si="17"/>
        <v>-7.9931654999999999</v>
      </c>
      <c r="G115" s="44">
        <f t="shared" si="18"/>
        <v>-8.1519937999999996</v>
      </c>
      <c r="H115" s="44">
        <f t="shared" si="19"/>
        <v>-8.3722401000000009</v>
      </c>
      <c r="I115" s="44">
        <f t="shared" si="20"/>
        <v>-8.7242631999999993</v>
      </c>
      <c r="J115" s="44">
        <f t="shared" si="21"/>
        <v>-7.9184545999999996</v>
      </c>
      <c r="K115" s="44">
        <f t="shared" si="22"/>
        <v>-8.5503301999999994</v>
      </c>
      <c r="L115" s="44">
        <f t="shared" si="23"/>
        <v>0</v>
      </c>
      <c r="N115" s="88">
        <v>21370000000</v>
      </c>
      <c r="O115" s="88">
        <v>-8.9891538999999998</v>
      </c>
      <c r="Q115" s="87">
        <f t="shared" si="24"/>
        <v>21.95</v>
      </c>
      <c r="R115" s="87">
        <f t="shared" si="25"/>
        <v>-9.1238422000000003</v>
      </c>
      <c r="S115" s="44">
        <f t="shared" si="26"/>
        <v>-9.2160416000000005</v>
      </c>
      <c r="T115" s="44">
        <f t="shared" si="27"/>
        <v>-9.3672085000000003</v>
      </c>
      <c r="U115" s="44">
        <f t="shared" si="28"/>
        <v>-9.6312361000000006</v>
      </c>
      <c r="V115" s="44">
        <f t="shared" si="29"/>
        <v>-8.9429026</v>
      </c>
      <c r="W115" s="44">
        <f t="shared" si="30"/>
        <v>-9.2637652999999993</v>
      </c>
      <c r="X115" s="44">
        <f t="shared" si="31"/>
        <v>0</v>
      </c>
    </row>
    <row r="116" spans="2:24" x14ac:dyDescent="0.25">
      <c r="B116" s="88">
        <v>21515000000</v>
      </c>
      <c r="C116" s="88">
        <v>-7.8095217000000003</v>
      </c>
      <c r="E116" s="87">
        <f t="shared" si="16"/>
        <v>22.094999999999999</v>
      </c>
      <c r="F116" s="87">
        <f t="shared" si="17"/>
        <v>-8.0376300999999994</v>
      </c>
      <c r="G116" s="44">
        <f t="shared" si="18"/>
        <v>-8.1804295000000007</v>
      </c>
      <c r="H116" s="44">
        <f t="shared" si="19"/>
        <v>-8.3875475000000002</v>
      </c>
      <c r="I116" s="44">
        <f t="shared" si="20"/>
        <v>-8.7134981000000007</v>
      </c>
      <c r="J116" s="44">
        <f t="shared" si="21"/>
        <v>-7.9633459999999996</v>
      </c>
      <c r="K116" s="44">
        <f t="shared" si="22"/>
        <v>-8.6772860999999999</v>
      </c>
      <c r="L116" s="44">
        <f t="shared" si="23"/>
        <v>0</v>
      </c>
      <c r="N116" s="88">
        <v>21515000000</v>
      </c>
      <c r="O116" s="88">
        <v>-9.0488157000000005</v>
      </c>
      <c r="Q116" s="87">
        <f t="shared" si="24"/>
        <v>22.094999999999999</v>
      </c>
      <c r="R116" s="87">
        <f t="shared" si="25"/>
        <v>-9.1247129000000005</v>
      </c>
      <c r="S116" s="44">
        <f t="shared" si="26"/>
        <v>-9.1892872000000008</v>
      </c>
      <c r="T116" s="44">
        <f t="shared" si="27"/>
        <v>-9.3287907000000008</v>
      </c>
      <c r="U116" s="44">
        <f t="shared" si="28"/>
        <v>-9.5805044000000006</v>
      </c>
      <c r="V116" s="44">
        <f t="shared" si="29"/>
        <v>-8.9517316999999998</v>
      </c>
      <c r="W116" s="44">
        <f t="shared" si="30"/>
        <v>-9.2749491000000006</v>
      </c>
      <c r="X116" s="44">
        <f t="shared" si="31"/>
        <v>0</v>
      </c>
    </row>
    <row r="117" spans="2:24" x14ac:dyDescent="0.25">
      <c r="B117" s="88">
        <v>21660000000</v>
      </c>
      <c r="C117" s="88">
        <v>-7.8628372999999998</v>
      </c>
      <c r="E117" s="87">
        <f t="shared" si="16"/>
        <v>22.24</v>
      </c>
      <c r="F117" s="87">
        <f t="shared" si="17"/>
        <v>-8.0559844999999992</v>
      </c>
      <c r="G117" s="44">
        <f t="shared" si="18"/>
        <v>-8.1945887000000006</v>
      </c>
      <c r="H117" s="44">
        <f t="shared" si="19"/>
        <v>-8.3922872999999996</v>
      </c>
      <c r="I117" s="44">
        <f t="shared" si="20"/>
        <v>-8.7052870000000002</v>
      </c>
      <c r="J117" s="44">
        <f t="shared" si="21"/>
        <v>-8.0024785999999999</v>
      </c>
      <c r="K117" s="44">
        <f t="shared" si="22"/>
        <v>-8.7407436000000001</v>
      </c>
      <c r="L117" s="44">
        <f t="shared" si="23"/>
        <v>0</v>
      </c>
      <c r="N117" s="88">
        <v>21660000000</v>
      </c>
      <c r="O117" s="88">
        <v>-9.0852070000000005</v>
      </c>
      <c r="Q117" s="87">
        <f t="shared" si="24"/>
        <v>22.24</v>
      </c>
      <c r="R117" s="87">
        <f t="shared" si="25"/>
        <v>-9.0995816999999999</v>
      </c>
      <c r="S117" s="44">
        <f t="shared" si="26"/>
        <v>-9.1443604999999994</v>
      </c>
      <c r="T117" s="44">
        <f t="shared" si="27"/>
        <v>-9.2704821000000006</v>
      </c>
      <c r="U117" s="44">
        <f t="shared" si="28"/>
        <v>-9.5103655000000007</v>
      </c>
      <c r="V117" s="44">
        <f t="shared" si="29"/>
        <v>-8.9873562000000007</v>
      </c>
      <c r="W117" s="44">
        <f t="shared" si="30"/>
        <v>-9.3162909000000003</v>
      </c>
      <c r="X117" s="44">
        <f t="shared" si="31"/>
        <v>0</v>
      </c>
    </row>
    <row r="118" spans="2:24" x14ac:dyDescent="0.25">
      <c r="B118" s="88">
        <v>21805000000</v>
      </c>
      <c r="C118" s="88">
        <v>-7.9312934999999998</v>
      </c>
      <c r="E118" s="87">
        <f t="shared" si="16"/>
        <v>22.385000000000002</v>
      </c>
      <c r="F118" s="87">
        <f t="shared" si="17"/>
        <v>-8.0576171999999993</v>
      </c>
      <c r="G118" s="44">
        <f t="shared" si="18"/>
        <v>-8.1797695000000008</v>
      </c>
      <c r="H118" s="44">
        <f t="shared" si="19"/>
        <v>-8.3606157000000003</v>
      </c>
      <c r="I118" s="44">
        <f t="shared" si="20"/>
        <v>-8.6504849999999998</v>
      </c>
      <c r="J118" s="44">
        <f t="shared" si="21"/>
        <v>-8.0283566000000004</v>
      </c>
      <c r="K118" s="44">
        <f t="shared" si="22"/>
        <v>-8.7815303999999994</v>
      </c>
      <c r="L118" s="44">
        <f t="shared" si="23"/>
        <v>0</v>
      </c>
      <c r="N118" s="88">
        <v>21805000000</v>
      </c>
      <c r="O118" s="88">
        <v>-9.1032723999999998</v>
      </c>
      <c r="Q118" s="87">
        <f t="shared" si="24"/>
        <v>22.385000000000002</v>
      </c>
      <c r="R118" s="87">
        <f t="shared" si="25"/>
        <v>-9.0665940999999997</v>
      </c>
      <c r="S118" s="44">
        <f t="shared" si="26"/>
        <v>-9.0952090999999999</v>
      </c>
      <c r="T118" s="44">
        <f t="shared" si="27"/>
        <v>-9.2088555999999997</v>
      </c>
      <c r="U118" s="44">
        <f t="shared" si="28"/>
        <v>-9.4477434000000002</v>
      </c>
      <c r="V118" s="44">
        <f t="shared" si="29"/>
        <v>-9.0280494999999998</v>
      </c>
      <c r="W118" s="44">
        <f t="shared" si="30"/>
        <v>-9.3545789999999993</v>
      </c>
      <c r="X118" s="44">
        <f t="shared" si="31"/>
        <v>0</v>
      </c>
    </row>
    <row r="119" spans="2:24" x14ac:dyDescent="0.25">
      <c r="B119" s="88">
        <v>21950000000</v>
      </c>
      <c r="C119" s="88">
        <v>-7.9931654999999999</v>
      </c>
      <c r="E119" s="87">
        <f t="shared" si="16"/>
        <v>22.53</v>
      </c>
      <c r="F119" s="87">
        <f t="shared" si="17"/>
        <v>-8.0455769999999998</v>
      </c>
      <c r="G119" s="44">
        <f t="shared" si="18"/>
        <v>-8.1535262999999993</v>
      </c>
      <c r="H119" s="44">
        <f t="shared" si="19"/>
        <v>-8.3172893999999999</v>
      </c>
      <c r="I119" s="44">
        <f t="shared" si="20"/>
        <v>-8.5997143000000005</v>
      </c>
      <c r="J119" s="44">
        <f t="shared" si="21"/>
        <v>-8.0483370000000001</v>
      </c>
      <c r="K119" s="44">
        <f t="shared" si="22"/>
        <v>-8.7776975999999998</v>
      </c>
      <c r="L119" s="44">
        <f t="shared" si="23"/>
        <v>0</v>
      </c>
      <c r="N119" s="88">
        <v>21950000000</v>
      </c>
      <c r="O119" s="88">
        <v>-9.1238422000000003</v>
      </c>
      <c r="Q119" s="87">
        <f t="shared" si="24"/>
        <v>22.53</v>
      </c>
      <c r="R119" s="87">
        <f t="shared" si="25"/>
        <v>-9.0317907000000002</v>
      </c>
      <c r="S119" s="44">
        <f t="shared" si="26"/>
        <v>-9.0368937999999996</v>
      </c>
      <c r="T119" s="44">
        <f t="shared" si="27"/>
        <v>-9.1357298</v>
      </c>
      <c r="U119" s="44">
        <f t="shared" si="28"/>
        <v>-9.3639088000000008</v>
      </c>
      <c r="V119" s="44">
        <f t="shared" si="29"/>
        <v>-9.0896872999999996</v>
      </c>
      <c r="W119" s="44">
        <f t="shared" si="30"/>
        <v>-9.4335050999999996</v>
      </c>
      <c r="X119" s="44">
        <f t="shared" si="31"/>
        <v>0</v>
      </c>
    </row>
    <row r="120" spans="2:24" x14ac:dyDescent="0.25">
      <c r="B120" s="88">
        <v>22095000000</v>
      </c>
      <c r="C120" s="88">
        <v>-8.0376300999999994</v>
      </c>
      <c r="E120" s="87">
        <f t="shared" si="16"/>
        <v>22.675000000000001</v>
      </c>
      <c r="F120" s="87">
        <f t="shared" si="17"/>
        <v>-8.0292911999999994</v>
      </c>
      <c r="G120" s="44">
        <f t="shared" si="18"/>
        <v>-8.1102886000000005</v>
      </c>
      <c r="H120" s="44">
        <f t="shared" si="19"/>
        <v>-8.2529325</v>
      </c>
      <c r="I120" s="44">
        <f t="shared" si="20"/>
        <v>-8.5154896000000004</v>
      </c>
      <c r="J120" s="44">
        <f t="shared" si="21"/>
        <v>-8.0527239000000002</v>
      </c>
      <c r="K120" s="44">
        <f t="shared" si="22"/>
        <v>-8.7590360999999994</v>
      </c>
      <c r="L120" s="44">
        <f t="shared" si="23"/>
        <v>0</v>
      </c>
      <c r="N120" s="88">
        <v>22095000000</v>
      </c>
      <c r="O120" s="88">
        <v>-9.1247129000000005</v>
      </c>
      <c r="Q120" s="87">
        <f t="shared" si="24"/>
        <v>22.675000000000001</v>
      </c>
      <c r="R120" s="87">
        <f t="shared" si="25"/>
        <v>-8.9871768999999997</v>
      </c>
      <c r="S120" s="44">
        <f t="shared" si="26"/>
        <v>-8.9847040000000007</v>
      </c>
      <c r="T120" s="44">
        <f t="shared" si="27"/>
        <v>-9.0741824999999992</v>
      </c>
      <c r="U120" s="44">
        <f t="shared" si="28"/>
        <v>-9.2945747000000001</v>
      </c>
      <c r="V120" s="44">
        <f t="shared" si="29"/>
        <v>-9.1372795</v>
      </c>
      <c r="W120" s="44">
        <f t="shared" si="30"/>
        <v>-9.4996357000000007</v>
      </c>
      <c r="X120" s="44">
        <f t="shared" si="31"/>
        <v>0</v>
      </c>
    </row>
    <row r="121" spans="2:24" x14ac:dyDescent="0.25">
      <c r="B121" s="88">
        <v>22240000000</v>
      </c>
      <c r="C121" s="88">
        <v>-8.0559844999999992</v>
      </c>
      <c r="E121" s="87">
        <f t="shared" si="16"/>
        <v>22.82</v>
      </c>
      <c r="F121" s="87">
        <f t="shared" si="17"/>
        <v>-8.0038061000000003</v>
      </c>
      <c r="G121" s="44">
        <f t="shared" si="18"/>
        <v>-8.0678681999999995</v>
      </c>
      <c r="H121" s="44">
        <f t="shared" si="19"/>
        <v>-8.1988830999999998</v>
      </c>
      <c r="I121" s="44">
        <f t="shared" si="20"/>
        <v>-8.4573850999999998</v>
      </c>
      <c r="J121" s="44">
        <f t="shared" si="21"/>
        <v>-8.0786084999999996</v>
      </c>
      <c r="K121" s="44">
        <f t="shared" si="22"/>
        <v>-8.7992296000000003</v>
      </c>
      <c r="L121" s="44">
        <f t="shared" si="23"/>
        <v>0</v>
      </c>
      <c r="N121" s="88">
        <v>22240000000</v>
      </c>
      <c r="O121" s="88">
        <v>-9.0995816999999999</v>
      </c>
      <c r="Q121" s="87">
        <f t="shared" si="24"/>
        <v>22.82</v>
      </c>
      <c r="R121" s="87">
        <f t="shared" si="25"/>
        <v>-8.9469700000000003</v>
      </c>
      <c r="S121" s="44">
        <f t="shared" si="26"/>
        <v>-8.9301624000000004</v>
      </c>
      <c r="T121" s="44">
        <f t="shared" si="27"/>
        <v>-9.0120152999999998</v>
      </c>
      <c r="U121" s="44">
        <f t="shared" si="28"/>
        <v>-9.2198858000000001</v>
      </c>
      <c r="V121" s="44">
        <f t="shared" si="29"/>
        <v>-9.1827287999999996</v>
      </c>
      <c r="W121" s="44">
        <f t="shared" si="30"/>
        <v>-9.5462418000000007</v>
      </c>
      <c r="X121" s="44">
        <f t="shared" si="31"/>
        <v>0</v>
      </c>
    </row>
    <row r="122" spans="2:24" x14ac:dyDescent="0.25">
      <c r="B122" s="88">
        <v>22385000000</v>
      </c>
      <c r="C122" s="88">
        <v>-8.0576171999999993</v>
      </c>
      <c r="E122" s="87">
        <f t="shared" si="16"/>
        <v>22.965</v>
      </c>
      <c r="F122" s="87">
        <f t="shared" si="17"/>
        <v>-7.9760007999999996</v>
      </c>
      <c r="G122" s="44">
        <f t="shared" si="18"/>
        <v>-8.0350142000000009</v>
      </c>
      <c r="H122" s="44">
        <f t="shared" si="19"/>
        <v>-8.1608094999999992</v>
      </c>
      <c r="I122" s="44">
        <f t="shared" si="20"/>
        <v>-8.4235067000000008</v>
      </c>
      <c r="J122" s="44">
        <f t="shared" si="21"/>
        <v>-8.0346297999999994</v>
      </c>
      <c r="K122" s="44">
        <f t="shared" si="22"/>
        <v>-8.6938095000000004</v>
      </c>
      <c r="L122" s="44">
        <f t="shared" si="23"/>
        <v>0</v>
      </c>
      <c r="N122" s="88">
        <v>22385000000</v>
      </c>
      <c r="O122" s="88">
        <v>-9.0665940999999997</v>
      </c>
      <c r="Q122" s="87">
        <f t="shared" si="24"/>
        <v>22.965</v>
      </c>
      <c r="R122" s="87">
        <f t="shared" si="25"/>
        <v>-8.9147824999999994</v>
      </c>
      <c r="S122" s="44">
        <f t="shared" si="26"/>
        <v>-8.8848438000000005</v>
      </c>
      <c r="T122" s="44">
        <f t="shared" si="27"/>
        <v>-8.9562149000000009</v>
      </c>
      <c r="U122" s="44">
        <f t="shared" si="28"/>
        <v>-9.1591272000000004</v>
      </c>
      <c r="V122" s="44">
        <f t="shared" si="29"/>
        <v>-9.2268372000000003</v>
      </c>
      <c r="W122" s="44">
        <f t="shared" si="30"/>
        <v>-9.6143617999999993</v>
      </c>
      <c r="X122" s="44">
        <f t="shared" si="31"/>
        <v>0</v>
      </c>
    </row>
    <row r="123" spans="2:24" x14ac:dyDescent="0.25">
      <c r="B123" s="88">
        <v>22530000000</v>
      </c>
      <c r="C123" s="88">
        <v>-8.0455769999999998</v>
      </c>
      <c r="E123" s="87">
        <f t="shared" si="16"/>
        <v>23.11</v>
      </c>
      <c r="F123" s="87">
        <f t="shared" si="17"/>
        <v>-7.9491005000000001</v>
      </c>
      <c r="G123" s="44">
        <f t="shared" si="18"/>
        <v>-7.9981542000000001</v>
      </c>
      <c r="H123" s="44">
        <f t="shared" si="19"/>
        <v>-8.1227397999999997</v>
      </c>
      <c r="I123" s="44">
        <f t="shared" si="20"/>
        <v>-8.3874607000000001</v>
      </c>
      <c r="J123" s="44">
        <f t="shared" si="21"/>
        <v>-8.0093279000000006</v>
      </c>
      <c r="K123" s="44">
        <f t="shared" si="22"/>
        <v>-8.6395234999999992</v>
      </c>
      <c r="L123" s="44">
        <f t="shared" si="23"/>
        <v>0</v>
      </c>
      <c r="N123" s="88">
        <v>22530000000</v>
      </c>
      <c r="O123" s="88">
        <v>-9.0317907000000002</v>
      </c>
      <c r="Q123" s="87">
        <f t="shared" si="24"/>
        <v>23.11</v>
      </c>
      <c r="R123" s="87">
        <f t="shared" si="25"/>
        <v>-8.8873844000000002</v>
      </c>
      <c r="S123" s="44">
        <f t="shared" si="26"/>
        <v>-8.8464565000000004</v>
      </c>
      <c r="T123" s="44">
        <f t="shared" si="27"/>
        <v>-8.9166659999999993</v>
      </c>
      <c r="U123" s="44">
        <f t="shared" si="28"/>
        <v>-9.1098079999999992</v>
      </c>
      <c r="V123" s="44">
        <f t="shared" si="29"/>
        <v>-9.2547139999999999</v>
      </c>
      <c r="W123" s="44">
        <f t="shared" si="30"/>
        <v>-9.6692084999999999</v>
      </c>
      <c r="X123" s="44">
        <f t="shared" si="31"/>
        <v>0</v>
      </c>
    </row>
    <row r="124" spans="2:24" x14ac:dyDescent="0.25">
      <c r="B124" s="88">
        <v>22675000000</v>
      </c>
      <c r="C124" s="88">
        <v>-8.0292911999999994</v>
      </c>
      <c r="E124" s="87">
        <f t="shared" si="16"/>
        <v>23.254999999999999</v>
      </c>
      <c r="F124" s="87">
        <f t="shared" si="17"/>
        <v>-7.9206995999999998</v>
      </c>
      <c r="G124" s="44">
        <f t="shared" si="18"/>
        <v>-7.9680847999999997</v>
      </c>
      <c r="H124" s="44">
        <f t="shared" si="19"/>
        <v>-8.0917253000000002</v>
      </c>
      <c r="I124" s="44">
        <f t="shared" si="20"/>
        <v>-8.3545970999999994</v>
      </c>
      <c r="J124" s="44">
        <f t="shared" si="21"/>
        <v>-8.0041799999999999</v>
      </c>
      <c r="K124" s="44">
        <f t="shared" si="22"/>
        <v>-8.6368732000000001</v>
      </c>
      <c r="L124" s="44">
        <f t="shared" si="23"/>
        <v>0</v>
      </c>
      <c r="N124" s="88">
        <v>22675000000</v>
      </c>
      <c r="O124" s="88">
        <v>-8.9871768999999997</v>
      </c>
      <c r="Q124" s="87">
        <f t="shared" si="24"/>
        <v>23.254999999999999</v>
      </c>
      <c r="R124" s="87">
        <f t="shared" si="25"/>
        <v>-8.8563642999999992</v>
      </c>
      <c r="S124" s="44">
        <f t="shared" si="26"/>
        <v>-8.8224572999999999</v>
      </c>
      <c r="T124" s="44">
        <f t="shared" si="27"/>
        <v>-8.8873549000000001</v>
      </c>
      <c r="U124" s="44">
        <f t="shared" si="28"/>
        <v>-9.0742902999999995</v>
      </c>
      <c r="V124" s="44">
        <f t="shared" si="29"/>
        <v>-9.2601432999999993</v>
      </c>
      <c r="W124" s="44">
        <f t="shared" si="30"/>
        <v>-9.6747551000000005</v>
      </c>
      <c r="X124" s="44">
        <f t="shared" si="31"/>
        <v>0</v>
      </c>
    </row>
    <row r="125" spans="2:24" x14ac:dyDescent="0.25">
      <c r="B125" s="88">
        <v>22820000000</v>
      </c>
      <c r="C125" s="88">
        <v>-8.0038061000000003</v>
      </c>
      <c r="E125" s="87">
        <f t="shared" si="16"/>
        <v>23.4</v>
      </c>
      <c r="F125" s="87">
        <f t="shared" si="17"/>
        <v>-7.8972429999999996</v>
      </c>
      <c r="G125" s="44">
        <f t="shared" si="18"/>
        <v>-7.9330859</v>
      </c>
      <c r="H125" s="44">
        <f t="shared" si="19"/>
        <v>-8.0649175999999994</v>
      </c>
      <c r="I125" s="44">
        <f t="shared" si="20"/>
        <v>-8.3217964000000002</v>
      </c>
      <c r="J125" s="44">
        <f t="shared" si="21"/>
        <v>-8.0390090999999995</v>
      </c>
      <c r="K125" s="44">
        <f t="shared" si="22"/>
        <v>-8.6972197999999992</v>
      </c>
      <c r="L125" s="44">
        <f t="shared" si="23"/>
        <v>0</v>
      </c>
      <c r="N125" s="88">
        <v>22820000000</v>
      </c>
      <c r="O125" s="88">
        <v>-8.9469700000000003</v>
      </c>
      <c r="Q125" s="87">
        <f t="shared" si="24"/>
        <v>23.4</v>
      </c>
      <c r="R125" s="87">
        <f t="shared" si="25"/>
        <v>-8.8432522000000002</v>
      </c>
      <c r="S125" s="44">
        <f t="shared" si="26"/>
        <v>-8.7961760000000009</v>
      </c>
      <c r="T125" s="44">
        <f t="shared" si="27"/>
        <v>-8.8627357</v>
      </c>
      <c r="U125" s="44">
        <f t="shared" si="28"/>
        <v>-9.0418261999999991</v>
      </c>
      <c r="V125" s="44">
        <f t="shared" si="29"/>
        <v>-9.2622814000000009</v>
      </c>
      <c r="W125" s="44">
        <f t="shared" si="30"/>
        <v>-9.6709718999999996</v>
      </c>
      <c r="X125" s="44">
        <f t="shared" si="31"/>
        <v>0</v>
      </c>
    </row>
    <row r="126" spans="2:24" x14ac:dyDescent="0.25">
      <c r="B126" s="88">
        <v>22965000000</v>
      </c>
      <c r="C126" s="88">
        <v>-7.9760007999999996</v>
      </c>
      <c r="E126" s="87">
        <f t="shared" si="16"/>
        <v>23.545000000000002</v>
      </c>
      <c r="F126" s="87">
        <f t="shared" si="17"/>
        <v>-7.8782287000000002</v>
      </c>
      <c r="G126" s="44">
        <f t="shared" si="18"/>
        <v>-7.9167509000000003</v>
      </c>
      <c r="H126" s="44">
        <f t="shared" si="19"/>
        <v>-8.0540438000000005</v>
      </c>
      <c r="I126" s="44">
        <f t="shared" si="20"/>
        <v>-8.3212519</v>
      </c>
      <c r="J126" s="44">
        <f t="shared" si="21"/>
        <v>-8.0598296999999999</v>
      </c>
      <c r="K126" s="44">
        <f t="shared" si="22"/>
        <v>-8.7141675999999997</v>
      </c>
      <c r="L126" s="44">
        <f t="shared" si="23"/>
        <v>0</v>
      </c>
      <c r="N126" s="88">
        <v>22965000000</v>
      </c>
      <c r="O126" s="88">
        <v>-8.9147824999999994</v>
      </c>
      <c r="Q126" s="87">
        <f t="shared" si="24"/>
        <v>23.545000000000002</v>
      </c>
      <c r="R126" s="87">
        <f t="shared" si="25"/>
        <v>-8.8304156999999996</v>
      </c>
      <c r="S126" s="44">
        <f t="shared" si="26"/>
        <v>-8.7863340000000001</v>
      </c>
      <c r="T126" s="44">
        <f t="shared" si="27"/>
        <v>-8.8516206999999998</v>
      </c>
      <c r="U126" s="44">
        <f t="shared" si="28"/>
        <v>-9.0348091000000004</v>
      </c>
      <c r="V126" s="44">
        <f t="shared" si="29"/>
        <v>-9.2636108000000004</v>
      </c>
      <c r="W126" s="44">
        <f t="shared" si="30"/>
        <v>-9.6638564999999996</v>
      </c>
      <c r="X126" s="44">
        <f t="shared" si="31"/>
        <v>0</v>
      </c>
    </row>
    <row r="127" spans="2:24" x14ac:dyDescent="0.25">
      <c r="B127" s="88">
        <v>23110000000</v>
      </c>
      <c r="C127" s="88">
        <v>-7.9491005000000001</v>
      </c>
      <c r="E127" s="87">
        <f t="shared" si="16"/>
        <v>23.69</v>
      </c>
      <c r="F127" s="87">
        <f t="shared" si="17"/>
        <v>-7.8668817999999998</v>
      </c>
      <c r="G127" s="44">
        <f t="shared" si="18"/>
        <v>-7.9082789</v>
      </c>
      <c r="H127" s="44">
        <f t="shared" si="19"/>
        <v>-8.0518626999999992</v>
      </c>
      <c r="I127" s="44">
        <f t="shared" si="20"/>
        <v>-8.3254622999999999</v>
      </c>
      <c r="J127" s="44">
        <f t="shared" si="21"/>
        <v>-8.0499267999999997</v>
      </c>
      <c r="K127" s="44">
        <f t="shared" si="22"/>
        <v>-8.6821909000000002</v>
      </c>
      <c r="L127" s="44">
        <f t="shared" si="23"/>
        <v>0</v>
      </c>
      <c r="N127" s="88">
        <v>23110000000</v>
      </c>
      <c r="O127" s="88">
        <v>-8.8873844000000002</v>
      </c>
      <c r="Q127" s="87">
        <f t="shared" si="24"/>
        <v>23.69</v>
      </c>
      <c r="R127" s="87">
        <f t="shared" si="25"/>
        <v>-8.8249893000000004</v>
      </c>
      <c r="S127" s="44">
        <f t="shared" si="26"/>
        <v>-8.7859496999999998</v>
      </c>
      <c r="T127" s="44">
        <f t="shared" si="27"/>
        <v>-8.8600712000000001</v>
      </c>
      <c r="U127" s="44">
        <f t="shared" si="28"/>
        <v>-9.0549479000000002</v>
      </c>
      <c r="V127" s="44">
        <f t="shared" si="29"/>
        <v>-9.2689123000000002</v>
      </c>
      <c r="W127" s="44">
        <f t="shared" si="30"/>
        <v>-9.6759272000000003</v>
      </c>
      <c r="X127" s="44">
        <f t="shared" si="31"/>
        <v>0</v>
      </c>
    </row>
    <row r="128" spans="2:24" x14ac:dyDescent="0.25">
      <c r="B128" s="88">
        <v>23255000000</v>
      </c>
      <c r="C128" s="88">
        <v>-7.9206995999999998</v>
      </c>
      <c r="E128" s="87">
        <f t="shared" si="16"/>
        <v>23.835000000000001</v>
      </c>
      <c r="F128" s="87">
        <f t="shared" si="17"/>
        <v>-7.8580332000000004</v>
      </c>
      <c r="G128" s="44">
        <f t="shared" si="18"/>
        <v>-7.9104934</v>
      </c>
      <c r="H128" s="44">
        <f t="shared" si="19"/>
        <v>-8.0530977000000004</v>
      </c>
      <c r="I128" s="44">
        <f t="shared" si="20"/>
        <v>-8.3274202000000006</v>
      </c>
      <c r="J128" s="44">
        <f t="shared" si="21"/>
        <v>-8.0740128000000002</v>
      </c>
      <c r="K128" s="44">
        <f t="shared" si="22"/>
        <v>-8.7444495999999994</v>
      </c>
      <c r="L128" s="44">
        <f t="shared" si="23"/>
        <v>0</v>
      </c>
      <c r="N128" s="88">
        <v>23255000000</v>
      </c>
      <c r="O128" s="88">
        <v>-8.8563642999999992</v>
      </c>
      <c r="Q128" s="87">
        <f t="shared" si="24"/>
        <v>23.835000000000001</v>
      </c>
      <c r="R128" s="87">
        <f t="shared" si="25"/>
        <v>-8.8223103999999992</v>
      </c>
      <c r="S128" s="44">
        <f t="shared" si="26"/>
        <v>-8.7939843999999994</v>
      </c>
      <c r="T128" s="44">
        <f t="shared" si="27"/>
        <v>-8.8760939000000008</v>
      </c>
      <c r="U128" s="44">
        <f t="shared" si="28"/>
        <v>-9.0835504999999994</v>
      </c>
      <c r="V128" s="44">
        <f t="shared" si="29"/>
        <v>-9.2528524000000001</v>
      </c>
      <c r="W128" s="44">
        <f t="shared" si="30"/>
        <v>-9.6460723999999995</v>
      </c>
      <c r="X128" s="44">
        <f t="shared" si="31"/>
        <v>0</v>
      </c>
    </row>
    <row r="129" spans="2:24" x14ac:dyDescent="0.25">
      <c r="B129" s="88">
        <v>23400000000</v>
      </c>
      <c r="C129" s="88">
        <v>-7.8972429999999996</v>
      </c>
      <c r="E129" s="87">
        <f t="shared" si="16"/>
        <v>23.98</v>
      </c>
      <c r="F129" s="87">
        <f t="shared" si="17"/>
        <v>-7.8580116999999996</v>
      </c>
      <c r="G129" s="44">
        <f t="shared" si="18"/>
        <v>-7.9145794</v>
      </c>
      <c r="H129" s="44">
        <f t="shared" si="19"/>
        <v>-8.0602874999999994</v>
      </c>
      <c r="I129" s="44">
        <f t="shared" si="20"/>
        <v>-8.3292941999999996</v>
      </c>
      <c r="J129" s="44">
        <f t="shared" si="21"/>
        <v>-8.0896977999999997</v>
      </c>
      <c r="K129" s="44">
        <f t="shared" si="22"/>
        <v>-8.7633285999999995</v>
      </c>
      <c r="L129" s="44">
        <f t="shared" si="23"/>
        <v>0</v>
      </c>
      <c r="N129" s="88">
        <v>23400000000</v>
      </c>
      <c r="O129" s="88">
        <v>-8.8432522000000002</v>
      </c>
      <c r="Q129" s="87">
        <f t="shared" si="24"/>
        <v>23.98</v>
      </c>
      <c r="R129" s="87">
        <f t="shared" si="25"/>
        <v>-8.8279084999999995</v>
      </c>
      <c r="S129" s="44">
        <f t="shared" si="26"/>
        <v>-8.7988548000000009</v>
      </c>
      <c r="T129" s="44">
        <f t="shared" si="27"/>
        <v>-8.8871497999999995</v>
      </c>
      <c r="U129" s="44">
        <f t="shared" si="28"/>
        <v>-9.1047907000000006</v>
      </c>
      <c r="V129" s="44">
        <f t="shared" si="29"/>
        <v>-9.2859391999999996</v>
      </c>
      <c r="W129" s="44">
        <f t="shared" si="30"/>
        <v>-9.6811170999999998</v>
      </c>
      <c r="X129" s="44">
        <f t="shared" si="31"/>
        <v>0</v>
      </c>
    </row>
    <row r="130" spans="2:24" x14ac:dyDescent="0.25">
      <c r="B130" s="88">
        <v>23545000000</v>
      </c>
      <c r="C130" s="88">
        <v>-7.8782287000000002</v>
      </c>
      <c r="E130" s="87">
        <f t="shared" si="16"/>
        <v>24.125</v>
      </c>
      <c r="F130" s="87">
        <f t="shared" si="17"/>
        <v>-7.8677343999999998</v>
      </c>
      <c r="G130" s="44">
        <f t="shared" si="18"/>
        <v>-7.9231644000000001</v>
      </c>
      <c r="H130" s="44">
        <f t="shared" si="19"/>
        <v>-8.0705919000000002</v>
      </c>
      <c r="I130" s="44">
        <f t="shared" si="20"/>
        <v>-8.3449545000000001</v>
      </c>
      <c r="J130" s="44">
        <f t="shared" si="21"/>
        <v>-8.1087866000000002</v>
      </c>
      <c r="K130" s="44">
        <f t="shared" si="22"/>
        <v>-8.7412462000000009</v>
      </c>
      <c r="L130" s="44">
        <f t="shared" si="23"/>
        <v>0</v>
      </c>
      <c r="N130" s="88">
        <v>23545000000</v>
      </c>
      <c r="O130" s="88">
        <v>-8.8304156999999996</v>
      </c>
      <c r="Q130" s="87">
        <f t="shared" si="24"/>
        <v>24.125</v>
      </c>
      <c r="R130" s="87">
        <f t="shared" si="25"/>
        <v>-8.8302755000000008</v>
      </c>
      <c r="S130" s="44">
        <f t="shared" si="26"/>
        <v>-8.8079900999999996</v>
      </c>
      <c r="T130" s="44">
        <f t="shared" si="27"/>
        <v>-8.9017505999999997</v>
      </c>
      <c r="U130" s="44">
        <f t="shared" si="28"/>
        <v>-9.1278477000000002</v>
      </c>
      <c r="V130" s="44">
        <f t="shared" si="29"/>
        <v>-9.3425360000000008</v>
      </c>
      <c r="W130" s="44">
        <f t="shared" si="30"/>
        <v>-9.7724799999999998</v>
      </c>
      <c r="X130" s="44">
        <f t="shared" si="31"/>
        <v>0</v>
      </c>
    </row>
    <row r="131" spans="2:24" x14ac:dyDescent="0.25">
      <c r="B131" s="88">
        <v>23690000000</v>
      </c>
      <c r="C131" s="88">
        <v>-7.8668817999999998</v>
      </c>
      <c r="E131" s="87">
        <f t="shared" si="16"/>
        <v>24.27</v>
      </c>
      <c r="F131" s="87">
        <f t="shared" si="17"/>
        <v>-7.8850278999999999</v>
      </c>
      <c r="G131" s="44">
        <f t="shared" si="18"/>
        <v>-7.9482249999999999</v>
      </c>
      <c r="H131" s="44">
        <f t="shared" si="19"/>
        <v>-8.1014452000000006</v>
      </c>
      <c r="I131" s="44">
        <f t="shared" si="20"/>
        <v>-8.3818693</v>
      </c>
      <c r="J131" s="44">
        <f t="shared" si="21"/>
        <v>-8.1159534000000004</v>
      </c>
      <c r="K131" s="44">
        <f t="shared" si="22"/>
        <v>-8.7261734000000004</v>
      </c>
      <c r="L131" s="44">
        <f t="shared" si="23"/>
        <v>0</v>
      </c>
      <c r="N131" s="88">
        <v>23690000000</v>
      </c>
      <c r="O131" s="88">
        <v>-8.8249893000000004</v>
      </c>
      <c r="Q131" s="87">
        <f t="shared" si="24"/>
        <v>24.27</v>
      </c>
      <c r="R131" s="87">
        <f t="shared" si="25"/>
        <v>-8.8412609</v>
      </c>
      <c r="S131" s="44">
        <f t="shared" si="26"/>
        <v>-8.8260508000000009</v>
      </c>
      <c r="T131" s="44">
        <f t="shared" si="27"/>
        <v>-8.9324665000000003</v>
      </c>
      <c r="U131" s="44">
        <f t="shared" si="28"/>
        <v>-9.1692142000000008</v>
      </c>
      <c r="V131" s="44">
        <f t="shared" si="29"/>
        <v>-9.3926849000000008</v>
      </c>
      <c r="W131" s="44">
        <f t="shared" si="30"/>
        <v>-9.8373422999999995</v>
      </c>
      <c r="X131" s="44">
        <f t="shared" si="31"/>
        <v>0</v>
      </c>
    </row>
    <row r="132" spans="2:24" x14ac:dyDescent="0.25">
      <c r="B132" s="88">
        <v>23835000000</v>
      </c>
      <c r="C132" s="88">
        <v>-7.8580332000000004</v>
      </c>
      <c r="E132" s="87">
        <f t="shared" si="16"/>
        <v>24.414999999999999</v>
      </c>
      <c r="F132" s="87">
        <f t="shared" si="17"/>
        <v>-7.9116572999999999</v>
      </c>
      <c r="G132" s="44">
        <f t="shared" si="18"/>
        <v>-7.9874295999999996</v>
      </c>
      <c r="H132" s="44">
        <f t="shared" si="19"/>
        <v>-8.1452331999999998</v>
      </c>
      <c r="I132" s="44">
        <f t="shared" si="20"/>
        <v>-8.4317484</v>
      </c>
      <c r="J132" s="44">
        <f t="shared" si="21"/>
        <v>-8.1384820999999992</v>
      </c>
      <c r="K132" s="44">
        <f t="shared" si="22"/>
        <v>-8.7244071999999999</v>
      </c>
      <c r="L132" s="44">
        <f t="shared" si="23"/>
        <v>0</v>
      </c>
      <c r="N132" s="88">
        <v>23835000000</v>
      </c>
      <c r="O132" s="88">
        <v>-8.8223103999999992</v>
      </c>
      <c r="Q132" s="87">
        <f t="shared" si="24"/>
        <v>24.414999999999999</v>
      </c>
      <c r="R132" s="87">
        <f t="shared" si="25"/>
        <v>-8.8519839999999999</v>
      </c>
      <c r="S132" s="44">
        <f t="shared" si="26"/>
        <v>-8.8494443999999994</v>
      </c>
      <c r="T132" s="44">
        <f t="shared" si="27"/>
        <v>-8.9738635999999996</v>
      </c>
      <c r="U132" s="44">
        <f t="shared" si="28"/>
        <v>-9.2258215000000003</v>
      </c>
      <c r="V132" s="44">
        <f t="shared" si="29"/>
        <v>-9.4527035000000001</v>
      </c>
      <c r="W132" s="44">
        <f t="shared" si="30"/>
        <v>-9.9274836000000004</v>
      </c>
      <c r="X132" s="44">
        <f t="shared" si="31"/>
        <v>0</v>
      </c>
    </row>
    <row r="133" spans="2:24" x14ac:dyDescent="0.25">
      <c r="B133" s="88">
        <v>23980000000</v>
      </c>
      <c r="C133" s="88">
        <v>-7.8580116999999996</v>
      </c>
      <c r="E133" s="87">
        <f t="shared" ref="E133:E196" si="32">B137/1000000000</f>
        <v>24.56</v>
      </c>
      <c r="F133" s="87">
        <f t="shared" ref="F133:F196" si="33">C137</f>
        <v>-7.9556212000000004</v>
      </c>
      <c r="G133" s="44">
        <f t="shared" ref="G133:G196" si="34">C343</f>
        <v>-8.0481110000000005</v>
      </c>
      <c r="H133" s="44">
        <f t="shared" ref="H133:H196" si="35">C549</f>
        <v>-8.2185954999999993</v>
      </c>
      <c r="I133" s="44">
        <f t="shared" ref="I133:I196" si="36">C755</f>
        <v>-8.5134162999999994</v>
      </c>
      <c r="J133" s="44">
        <f t="shared" ref="J133:J196" si="37">C961</f>
        <v>-8.1661081000000006</v>
      </c>
      <c r="K133" s="44">
        <f t="shared" ref="K133:K196" si="38">C1167</f>
        <v>-8.7556571999999999</v>
      </c>
      <c r="L133" s="44">
        <f t="shared" si="23"/>
        <v>0</v>
      </c>
      <c r="N133" s="88">
        <v>23980000000</v>
      </c>
      <c r="O133" s="88">
        <v>-8.8279084999999995</v>
      </c>
      <c r="Q133" s="87">
        <f t="shared" si="24"/>
        <v>24.56</v>
      </c>
      <c r="R133" s="87">
        <f t="shared" si="25"/>
        <v>-8.8623685999999999</v>
      </c>
      <c r="S133" s="44">
        <f t="shared" si="26"/>
        <v>-8.8699864999999996</v>
      </c>
      <c r="T133" s="44">
        <f t="shared" si="27"/>
        <v>-8.9993172000000001</v>
      </c>
      <c r="U133" s="44">
        <f t="shared" si="28"/>
        <v>-9.2589941000000007</v>
      </c>
      <c r="V133" s="44">
        <f t="shared" si="29"/>
        <v>-9.4686068999999993</v>
      </c>
      <c r="W133" s="44">
        <f t="shared" si="30"/>
        <v>-9.9562950000000008</v>
      </c>
      <c r="X133" s="44">
        <f t="shared" si="31"/>
        <v>0</v>
      </c>
    </row>
    <row r="134" spans="2:24" x14ac:dyDescent="0.25">
      <c r="B134" s="88">
        <v>24125000000</v>
      </c>
      <c r="C134" s="88">
        <v>-7.8677343999999998</v>
      </c>
      <c r="E134" s="87">
        <f t="shared" si="32"/>
        <v>24.704999999999998</v>
      </c>
      <c r="F134" s="87">
        <f t="shared" si="33"/>
        <v>-8.0087881000000003</v>
      </c>
      <c r="G134" s="44">
        <f t="shared" si="34"/>
        <v>-8.1143818000000003</v>
      </c>
      <c r="H134" s="44">
        <f t="shared" si="35"/>
        <v>-8.3003263</v>
      </c>
      <c r="I134" s="44">
        <f t="shared" si="36"/>
        <v>-8.6036263000000002</v>
      </c>
      <c r="J134" s="44">
        <f t="shared" si="37"/>
        <v>-8.1844444000000003</v>
      </c>
      <c r="K134" s="44">
        <f t="shared" si="38"/>
        <v>-8.7279166999999998</v>
      </c>
      <c r="L134" s="44">
        <f t="shared" ref="L134:L197" si="39">C1374</f>
        <v>0</v>
      </c>
      <c r="N134" s="88">
        <v>24125000000</v>
      </c>
      <c r="O134" s="88">
        <v>-8.8302755000000008</v>
      </c>
      <c r="Q134" s="87">
        <f t="shared" ref="Q134:Q197" si="40">N138/1000000000</f>
        <v>24.704999999999998</v>
      </c>
      <c r="R134" s="87">
        <f t="shared" ref="R134:R197" si="41">O138</f>
        <v>-8.8791246000000008</v>
      </c>
      <c r="S134" s="44">
        <f t="shared" ref="S134:S197" si="42">O344</f>
        <v>-8.9028329999999993</v>
      </c>
      <c r="T134" s="44">
        <f t="shared" ref="T134:T197" si="43">O550</f>
        <v>-9.0425196000000003</v>
      </c>
      <c r="U134" s="44">
        <f t="shared" ref="U134:U197" si="44">O756</f>
        <v>-9.3156233000000004</v>
      </c>
      <c r="V134" s="44">
        <f t="shared" ref="V134:V197" si="45">O962</f>
        <v>-9.5230875000000008</v>
      </c>
      <c r="W134" s="44">
        <f t="shared" ref="W134:W197" si="46">O1168</f>
        <v>-10.065215999999999</v>
      </c>
      <c r="X134" s="44">
        <f t="shared" ref="X134:X197" si="47">O1374</f>
        <v>0</v>
      </c>
    </row>
    <row r="135" spans="2:24" x14ac:dyDescent="0.25">
      <c r="B135" s="88">
        <v>24270000000</v>
      </c>
      <c r="C135" s="88">
        <v>-7.8850278999999999</v>
      </c>
      <c r="E135" s="87">
        <f t="shared" si="32"/>
        <v>24.85</v>
      </c>
      <c r="F135" s="87">
        <f t="shared" si="33"/>
        <v>-8.0616454999999991</v>
      </c>
      <c r="G135" s="44">
        <f t="shared" si="34"/>
        <v>-8.1992043999999993</v>
      </c>
      <c r="H135" s="44">
        <f t="shared" si="35"/>
        <v>-8.4058256</v>
      </c>
      <c r="I135" s="44">
        <f t="shared" si="36"/>
        <v>-8.7210731999999993</v>
      </c>
      <c r="J135" s="44">
        <f t="shared" si="37"/>
        <v>-8.2079219999999999</v>
      </c>
      <c r="K135" s="44">
        <f t="shared" si="38"/>
        <v>-8.7554435999999995</v>
      </c>
      <c r="L135" s="44">
        <f t="shared" si="39"/>
        <v>0</v>
      </c>
      <c r="N135" s="88">
        <v>24270000000</v>
      </c>
      <c r="O135" s="88">
        <v>-8.8412609</v>
      </c>
      <c r="Q135" s="87">
        <f t="shared" si="40"/>
        <v>24.85</v>
      </c>
      <c r="R135" s="87">
        <f t="shared" si="41"/>
        <v>-8.8906154999999991</v>
      </c>
      <c r="S135" s="44">
        <f t="shared" si="42"/>
        <v>-8.9297819</v>
      </c>
      <c r="T135" s="44">
        <f t="shared" si="43"/>
        <v>-9.0800724000000006</v>
      </c>
      <c r="U135" s="44">
        <f t="shared" si="44"/>
        <v>-9.3610810999999998</v>
      </c>
      <c r="V135" s="44">
        <f t="shared" si="45"/>
        <v>-9.4956321999999993</v>
      </c>
      <c r="W135" s="44">
        <f t="shared" si="46"/>
        <v>-10.042789000000001</v>
      </c>
      <c r="X135" s="44">
        <f t="shared" si="47"/>
        <v>0</v>
      </c>
    </row>
    <row r="136" spans="2:24" x14ac:dyDescent="0.25">
      <c r="B136" s="88">
        <v>24415000000</v>
      </c>
      <c r="C136" s="88">
        <v>-7.9116572999999999</v>
      </c>
      <c r="E136" s="87">
        <f t="shared" si="32"/>
        <v>24.995000000000001</v>
      </c>
      <c r="F136" s="87">
        <f t="shared" si="33"/>
        <v>-8.1283063999999996</v>
      </c>
      <c r="G136" s="44">
        <f t="shared" si="34"/>
        <v>-8.2644300000000008</v>
      </c>
      <c r="H136" s="44">
        <f t="shared" si="35"/>
        <v>-8.4786301000000002</v>
      </c>
      <c r="I136" s="44">
        <f t="shared" si="36"/>
        <v>-8.7941780000000005</v>
      </c>
      <c r="J136" s="44">
        <f t="shared" si="37"/>
        <v>-8.2453965999999994</v>
      </c>
      <c r="K136" s="44">
        <f t="shared" si="38"/>
        <v>-8.7858257000000002</v>
      </c>
      <c r="L136" s="44">
        <f t="shared" si="39"/>
        <v>0</v>
      </c>
      <c r="N136" s="88">
        <v>24415000000</v>
      </c>
      <c r="O136" s="88">
        <v>-8.8519839999999999</v>
      </c>
      <c r="Q136" s="87">
        <f t="shared" si="40"/>
        <v>24.995000000000001</v>
      </c>
      <c r="R136" s="87">
        <f t="shared" si="41"/>
        <v>-8.9051217999999999</v>
      </c>
      <c r="S136" s="44">
        <f t="shared" si="42"/>
        <v>-8.9630183999999993</v>
      </c>
      <c r="T136" s="44">
        <f t="shared" si="43"/>
        <v>-9.1326140999999996</v>
      </c>
      <c r="U136" s="44">
        <f t="shared" si="44"/>
        <v>-9.4311360999999998</v>
      </c>
      <c r="V136" s="44">
        <f t="shared" si="45"/>
        <v>-9.5245055999999995</v>
      </c>
      <c r="W136" s="44">
        <f t="shared" si="46"/>
        <v>-10.085939</v>
      </c>
      <c r="X136" s="44">
        <f t="shared" si="47"/>
        <v>0</v>
      </c>
    </row>
    <row r="137" spans="2:24" x14ac:dyDescent="0.25">
      <c r="B137" s="88">
        <v>24560000000</v>
      </c>
      <c r="C137" s="88">
        <v>-7.9556212000000004</v>
      </c>
      <c r="E137" s="87">
        <f t="shared" si="32"/>
        <v>25.14</v>
      </c>
      <c r="F137" s="87">
        <f t="shared" si="33"/>
        <v>-8.1925173000000004</v>
      </c>
      <c r="G137" s="44">
        <f t="shared" si="34"/>
        <v>-8.3470516000000003</v>
      </c>
      <c r="H137" s="44">
        <f t="shared" si="35"/>
        <v>-8.5639094999999994</v>
      </c>
      <c r="I137" s="44">
        <f t="shared" si="36"/>
        <v>-8.8822764999999997</v>
      </c>
      <c r="J137" s="44">
        <f t="shared" si="37"/>
        <v>-8.3066998000000005</v>
      </c>
      <c r="K137" s="44">
        <f t="shared" si="38"/>
        <v>-8.8359413</v>
      </c>
      <c r="L137" s="44">
        <f t="shared" si="39"/>
        <v>0</v>
      </c>
      <c r="N137" s="88">
        <v>24560000000</v>
      </c>
      <c r="O137" s="88">
        <v>-8.8623685999999999</v>
      </c>
      <c r="Q137" s="87">
        <f t="shared" si="40"/>
        <v>25.14</v>
      </c>
      <c r="R137" s="87">
        <f t="shared" si="41"/>
        <v>-8.9202107999999996</v>
      </c>
      <c r="S137" s="44">
        <f t="shared" si="42"/>
        <v>-8.9908380999999995</v>
      </c>
      <c r="T137" s="44">
        <f t="shared" si="43"/>
        <v>-9.1783351999999994</v>
      </c>
      <c r="U137" s="44">
        <f t="shared" si="44"/>
        <v>-9.4831657000000007</v>
      </c>
      <c r="V137" s="44">
        <f t="shared" si="45"/>
        <v>-9.5559454000000006</v>
      </c>
      <c r="W137" s="44">
        <f t="shared" si="46"/>
        <v>-10.138188</v>
      </c>
      <c r="X137" s="44">
        <f t="shared" si="47"/>
        <v>0</v>
      </c>
    </row>
    <row r="138" spans="2:24" x14ac:dyDescent="0.25">
      <c r="B138" s="88">
        <v>24705000000</v>
      </c>
      <c r="C138" s="88">
        <v>-8.0087881000000003</v>
      </c>
      <c r="E138" s="87">
        <f t="shared" si="32"/>
        <v>25.285</v>
      </c>
      <c r="F138" s="87">
        <f t="shared" si="33"/>
        <v>-8.2513083999999992</v>
      </c>
      <c r="G138" s="44">
        <f t="shared" si="34"/>
        <v>-8.4062880999999994</v>
      </c>
      <c r="H138" s="44">
        <f t="shared" si="35"/>
        <v>-8.6224766000000006</v>
      </c>
      <c r="I138" s="44">
        <f t="shared" si="36"/>
        <v>-8.9348326</v>
      </c>
      <c r="J138" s="44">
        <f t="shared" si="37"/>
        <v>-8.4025879000000003</v>
      </c>
      <c r="K138" s="44">
        <f t="shared" si="38"/>
        <v>-8.9389906000000003</v>
      </c>
      <c r="L138" s="44">
        <f t="shared" si="39"/>
        <v>0</v>
      </c>
      <c r="N138" s="88">
        <v>24705000000</v>
      </c>
      <c r="O138" s="88">
        <v>-8.8791246000000008</v>
      </c>
      <c r="Q138" s="87">
        <f t="shared" si="40"/>
        <v>25.285</v>
      </c>
      <c r="R138" s="87">
        <f t="shared" si="41"/>
        <v>-8.9359950999999995</v>
      </c>
      <c r="S138" s="44">
        <f t="shared" si="42"/>
        <v>-9.0239162000000004</v>
      </c>
      <c r="T138" s="44">
        <f t="shared" si="43"/>
        <v>-9.2224368999999999</v>
      </c>
      <c r="U138" s="44">
        <f t="shared" si="44"/>
        <v>-9.5400848000000007</v>
      </c>
      <c r="V138" s="44">
        <f t="shared" si="45"/>
        <v>-9.6231097999999999</v>
      </c>
      <c r="W138" s="44">
        <f t="shared" si="46"/>
        <v>-10.22611</v>
      </c>
      <c r="X138" s="44">
        <f t="shared" si="47"/>
        <v>0</v>
      </c>
    </row>
    <row r="139" spans="2:24" x14ac:dyDescent="0.25">
      <c r="B139" s="88">
        <v>24850000000</v>
      </c>
      <c r="C139" s="88">
        <v>-8.0616454999999991</v>
      </c>
      <c r="E139" s="87">
        <f t="shared" si="32"/>
        <v>25.43</v>
      </c>
      <c r="F139" s="87">
        <f t="shared" si="33"/>
        <v>-8.3059472999999997</v>
      </c>
      <c r="G139" s="44">
        <f t="shared" si="34"/>
        <v>-8.4751691999999998</v>
      </c>
      <c r="H139" s="44">
        <f t="shared" si="35"/>
        <v>-8.6910027999999997</v>
      </c>
      <c r="I139" s="44">
        <f t="shared" si="36"/>
        <v>-9.0001621000000007</v>
      </c>
      <c r="J139" s="44">
        <f t="shared" si="37"/>
        <v>-8.5331202000000008</v>
      </c>
      <c r="K139" s="44">
        <f t="shared" si="38"/>
        <v>-9.0476580000000002</v>
      </c>
      <c r="L139" s="44">
        <f t="shared" si="39"/>
        <v>0</v>
      </c>
      <c r="N139" s="88">
        <v>24850000000</v>
      </c>
      <c r="O139" s="88">
        <v>-8.8906154999999991</v>
      </c>
      <c r="Q139" s="87">
        <f t="shared" si="40"/>
        <v>25.43</v>
      </c>
      <c r="R139" s="87">
        <f t="shared" si="41"/>
        <v>-8.9467344000000004</v>
      </c>
      <c r="S139" s="44">
        <f t="shared" si="42"/>
        <v>-9.0551186000000001</v>
      </c>
      <c r="T139" s="44">
        <f t="shared" si="43"/>
        <v>-9.2633571999999997</v>
      </c>
      <c r="U139" s="44">
        <f t="shared" si="44"/>
        <v>-9.5742730999999992</v>
      </c>
      <c r="V139" s="44">
        <f t="shared" si="45"/>
        <v>-9.6891928000000007</v>
      </c>
      <c r="W139" s="44">
        <f t="shared" si="46"/>
        <v>-10.326869</v>
      </c>
      <c r="X139" s="44">
        <f t="shared" si="47"/>
        <v>0</v>
      </c>
    </row>
    <row r="140" spans="2:24" x14ac:dyDescent="0.25">
      <c r="B140" s="88">
        <v>24995000000</v>
      </c>
      <c r="C140" s="88">
        <v>-8.1283063999999996</v>
      </c>
      <c r="E140" s="87">
        <f t="shared" si="32"/>
        <v>25.574999999999999</v>
      </c>
      <c r="F140" s="87">
        <f t="shared" si="33"/>
        <v>-8.3665856999999999</v>
      </c>
      <c r="G140" s="44">
        <f t="shared" si="34"/>
        <v>-8.5129508999999999</v>
      </c>
      <c r="H140" s="44">
        <f t="shared" si="35"/>
        <v>-8.7226353000000003</v>
      </c>
      <c r="I140" s="44">
        <f t="shared" si="36"/>
        <v>-9.0242014000000008</v>
      </c>
      <c r="J140" s="44">
        <f t="shared" si="37"/>
        <v>-8.6691102999999998</v>
      </c>
      <c r="K140" s="44">
        <f t="shared" si="38"/>
        <v>-9.1784047999999991</v>
      </c>
      <c r="L140" s="44">
        <f t="shared" si="39"/>
        <v>0</v>
      </c>
      <c r="N140" s="88">
        <v>24995000000</v>
      </c>
      <c r="O140" s="88">
        <v>-8.9051217999999999</v>
      </c>
      <c r="Q140" s="87">
        <f t="shared" si="40"/>
        <v>25.574999999999999</v>
      </c>
      <c r="R140" s="87">
        <f t="shared" si="41"/>
        <v>-8.9668627000000001</v>
      </c>
      <c r="S140" s="44">
        <f t="shared" si="42"/>
        <v>-9.0845690000000001</v>
      </c>
      <c r="T140" s="44">
        <f t="shared" si="43"/>
        <v>-9.2951230999999996</v>
      </c>
      <c r="U140" s="44">
        <f t="shared" si="44"/>
        <v>-9.6166801</v>
      </c>
      <c r="V140" s="44">
        <f t="shared" si="45"/>
        <v>-9.7074107999999999</v>
      </c>
      <c r="W140" s="44">
        <f t="shared" si="46"/>
        <v>-10.327923</v>
      </c>
      <c r="X140" s="44">
        <f t="shared" si="47"/>
        <v>0</v>
      </c>
    </row>
    <row r="141" spans="2:24" x14ac:dyDescent="0.25">
      <c r="B141" s="88">
        <v>25140000000</v>
      </c>
      <c r="C141" s="88">
        <v>-8.1925173000000004</v>
      </c>
      <c r="E141" s="87">
        <f t="shared" si="32"/>
        <v>25.72</v>
      </c>
      <c r="F141" s="87">
        <f t="shared" si="33"/>
        <v>-8.4209794999999996</v>
      </c>
      <c r="G141" s="44">
        <f t="shared" si="34"/>
        <v>-8.5618552999999995</v>
      </c>
      <c r="H141" s="44">
        <f t="shared" si="35"/>
        <v>-8.7640990999999993</v>
      </c>
      <c r="I141" s="44">
        <f t="shared" si="36"/>
        <v>-9.0616426000000008</v>
      </c>
      <c r="J141" s="44">
        <f t="shared" si="37"/>
        <v>-8.7780895000000001</v>
      </c>
      <c r="K141" s="44">
        <f t="shared" si="38"/>
        <v>-9.2602930000000008</v>
      </c>
      <c r="L141" s="44">
        <f t="shared" si="39"/>
        <v>0</v>
      </c>
      <c r="N141" s="88">
        <v>25140000000</v>
      </c>
      <c r="O141" s="88">
        <v>-8.9202107999999996</v>
      </c>
      <c r="Q141" s="87">
        <f t="shared" si="40"/>
        <v>25.72</v>
      </c>
      <c r="R141" s="87">
        <f t="shared" si="41"/>
        <v>-8.9878663999999997</v>
      </c>
      <c r="S141" s="44">
        <f t="shared" si="42"/>
        <v>-9.1100139999999996</v>
      </c>
      <c r="T141" s="44">
        <f t="shared" si="43"/>
        <v>-9.3290471999999998</v>
      </c>
      <c r="U141" s="44">
        <f t="shared" si="44"/>
        <v>-9.6493787999999991</v>
      </c>
      <c r="V141" s="44">
        <f t="shared" si="45"/>
        <v>-9.7159890999999998</v>
      </c>
      <c r="W141" s="44">
        <f t="shared" si="46"/>
        <v>-10.362959999999999</v>
      </c>
      <c r="X141" s="44">
        <f t="shared" si="47"/>
        <v>0</v>
      </c>
    </row>
    <row r="142" spans="2:24" x14ac:dyDescent="0.25">
      <c r="B142" s="88">
        <v>25285000000</v>
      </c>
      <c r="C142" s="88">
        <v>-8.2513083999999992</v>
      </c>
      <c r="E142" s="87">
        <f t="shared" si="32"/>
        <v>25.864999999999998</v>
      </c>
      <c r="F142" s="87">
        <f t="shared" si="33"/>
        <v>-8.4701605000000004</v>
      </c>
      <c r="G142" s="44">
        <f t="shared" si="34"/>
        <v>-8.6188868999999997</v>
      </c>
      <c r="H142" s="44">
        <f t="shared" si="35"/>
        <v>-8.8193511999999998</v>
      </c>
      <c r="I142" s="44">
        <f t="shared" si="36"/>
        <v>-9.1152505999999995</v>
      </c>
      <c r="J142" s="44">
        <f t="shared" si="37"/>
        <v>-8.8626585000000002</v>
      </c>
      <c r="K142" s="44">
        <f t="shared" si="38"/>
        <v>-9.3402987</v>
      </c>
      <c r="L142" s="44">
        <f t="shared" si="39"/>
        <v>0</v>
      </c>
      <c r="N142" s="88">
        <v>25285000000</v>
      </c>
      <c r="O142" s="88">
        <v>-8.9359950999999995</v>
      </c>
      <c r="Q142" s="87">
        <f t="shared" si="40"/>
        <v>25.864999999999998</v>
      </c>
      <c r="R142" s="87">
        <f t="shared" si="41"/>
        <v>-9.0072802999999997</v>
      </c>
      <c r="S142" s="44">
        <f t="shared" si="42"/>
        <v>-9.1457624000000006</v>
      </c>
      <c r="T142" s="44">
        <f t="shared" si="43"/>
        <v>-9.3663425</v>
      </c>
      <c r="U142" s="44">
        <f t="shared" si="44"/>
        <v>-9.6924037999999992</v>
      </c>
      <c r="V142" s="44">
        <f t="shared" si="45"/>
        <v>-9.7210674000000008</v>
      </c>
      <c r="W142" s="44">
        <f t="shared" si="46"/>
        <v>-10.433147</v>
      </c>
      <c r="X142" s="44">
        <f t="shared" si="47"/>
        <v>0</v>
      </c>
    </row>
    <row r="143" spans="2:24" x14ac:dyDescent="0.25">
      <c r="B143" s="88">
        <v>25430000000</v>
      </c>
      <c r="C143" s="88">
        <v>-8.3059472999999997</v>
      </c>
      <c r="E143" s="87">
        <f t="shared" si="32"/>
        <v>26.01</v>
      </c>
      <c r="F143" s="87">
        <f t="shared" si="33"/>
        <v>-8.5153551000000007</v>
      </c>
      <c r="G143" s="44">
        <f t="shared" si="34"/>
        <v>-8.6700219999999995</v>
      </c>
      <c r="H143" s="44">
        <f t="shared" si="35"/>
        <v>-8.8681450000000002</v>
      </c>
      <c r="I143" s="44">
        <f t="shared" si="36"/>
        <v>-9.1584643999999997</v>
      </c>
      <c r="J143" s="44">
        <f t="shared" si="37"/>
        <v>-8.9521265000000003</v>
      </c>
      <c r="K143" s="44">
        <f t="shared" si="38"/>
        <v>-9.4174346999999994</v>
      </c>
      <c r="L143" s="44">
        <f t="shared" si="39"/>
        <v>0</v>
      </c>
      <c r="N143" s="88">
        <v>25430000000</v>
      </c>
      <c r="O143" s="88">
        <v>-8.9467344000000004</v>
      </c>
      <c r="Q143" s="87">
        <f t="shared" si="40"/>
        <v>26.01</v>
      </c>
      <c r="R143" s="87">
        <f t="shared" si="41"/>
        <v>-9.0268955000000002</v>
      </c>
      <c r="S143" s="44">
        <f t="shared" si="42"/>
        <v>-9.1684216999999997</v>
      </c>
      <c r="T143" s="44">
        <f t="shared" si="43"/>
        <v>-9.3902397000000004</v>
      </c>
      <c r="U143" s="44">
        <f t="shared" si="44"/>
        <v>-9.7085027999999998</v>
      </c>
      <c r="V143" s="44">
        <f t="shared" si="45"/>
        <v>-9.7186918000000002</v>
      </c>
      <c r="W143" s="44">
        <f t="shared" si="46"/>
        <v>-10.469200000000001</v>
      </c>
      <c r="X143" s="44">
        <f t="shared" si="47"/>
        <v>0</v>
      </c>
    </row>
    <row r="144" spans="2:24" x14ac:dyDescent="0.25">
      <c r="B144" s="88">
        <v>25575000000</v>
      </c>
      <c r="C144" s="88">
        <v>-8.3665856999999999</v>
      </c>
      <c r="E144" s="87">
        <f t="shared" si="32"/>
        <v>26.155000000000001</v>
      </c>
      <c r="F144" s="87">
        <f t="shared" si="33"/>
        <v>-8.5586205</v>
      </c>
      <c r="G144" s="44">
        <f t="shared" si="34"/>
        <v>-8.7062769000000007</v>
      </c>
      <c r="H144" s="44">
        <f t="shared" si="35"/>
        <v>-8.8983144999999997</v>
      </c>
      <c r="I144" s="44">
        <f t="shared" si="36"/>
        <v>-9.1814851999999991</v>
      </c>
      <c r="J144" s="44">
        <f t="shared" si="37"/>
        <v>-9.0557956999999991</v>
      </c>
      <c r="K144" s="44">
        <f t="shared" si="38"/>
        <v>-9.5137873000000006</v>
      </c>
      <c r="L144" s="44">
        <f t="shared" si="39"/>
        <v>0</v>
      </c>
      <c r="N144" s="88">
        <v>25575000000</v>
      </c>
      <c r="O144" s="88">
        <v>-8.9668627000000001</v>
      </c>
      <c r="Q144" s="87">
        <f t="shared" si="40"/>
        <v>26.155000000000001</v>
      </c>
      <c r="R144" s="87">
        <f t="shared" si="41"/>
        <v>-9.0471734999999995</v>
      </c>
      <c r="S144" s="44">
        <f t="shared" si="42"/>
        <v>-9.1948775999999999</v>
      </c>
      <c r="T144" s="44">
        <f t="shared" si="43"/>
        <v>-9.4183187000000004</v>
      </c>
      <c r="U144" s="44">
        <f t="shared" si="44"/>
        <v>-9.7473639999999993</v>
      </c>
      <c r="V144" s="44">
        <f t="shared" si="45"/>
        <v>-9.7647095000000004</v>
      </c>
      <c r="W144" s="44">
        <f t="shared" si="46"/>
        <v>-10.628984000000001</v>
      </c>
      <c r="X144" s="44">
        <f t="shared" si="47"/>
        <v>0</v>
      </c>
    </row>
    <row r="145" spans="2:24" x14ac:dyDescent="0.25">
      <c r="B145" s="88">
        <v>25720000000</v>
      </c>
      <c r="C145" s="88">
        <v>-8.4209794999999996</v>
      </c>
      <c r="E145" s="87">
        <f t="shared" si="32"/>
        <v>26.3</v>
      </c>
      <c r="F145" s="87">
        <f t="shared" si="33"/>
        <v>-8.5980377000000008</v>
      </c>
      <c r="G145" s="44">
        <f t="shared" si="34"/>
        <v>-8.7210473999999998</v>
      </c>
      <c r="H145" s="44">
        <f t="shared" si="35"/>
        <v>-8.9061871000000004</v>
      </c>
      <c r="I145" s="44">
        <f t="shared" si="36"/>
        <v>-9.1783608999999995</v>
      </c>
      <c r="J145" s="44">
        <f t="shared" si="37"/>
        <v>-9.1807517999999995</v>
      </c>
      <c r="K145" s="44">
        <f t="shared" si="38"/>
        <v>-9.6324462999999998</v>
      </c>
      <c r="L145" s="44">
        <f t="shared" si="39"/>
        <v>0</v>
      </c>
      <c r="N145" s="88">
        <v>25720000000</v>
      </c>
      <c r="O145" s="88">
        <v>-8.9878663999999997</v>
      </c>
      <c r="Q145" s="87">
        <f t="shared" si="40"/>
        <v>26.3</v>
      </c>
      <c r="R145" s="87">
        <f t="shared" si="41"/>
        <v>-9.0681276000000004</v>
      </c>
      <c r="S145" s="44">
        <f t="shared" si="42"/>
        <v>-9.2109556000000001</v>
      </c>
      <c r="T145" s="44">
        <f t="shared" si="43"/>
        <v>-9.4341773999999994</v>
      </c>
      <c r="U145" s="44">
        <f t="shared" si="44"/>
        <v>-9.7556504999999998</v>
      </c>
      <c r="V145" s="44">
        <f t="shared" si="45"/>
        <v>-9.7886305</v>
      </c>
      <c r="W145" s="44">
        <f t="shared" si="46"/>
        <v>-10.667602</v>
      </c>
      <c r="X145" s="44">
        <f t="shared" si="47"/>
        <v>0</v>
      </c>
    </row>
    <row r="146" spans="2:24" x14ac:dyDescent="0.25">
      <c r="B146" s="88">
        <v>25865000000</v>
      </c>
      <c r="C146" s="88">
        <v>-8.4701605000000004</v>
      </c>
      <c r="E146" s="87">
        <f t="shared" si="32"/>
        <v>26.445</v>
      </c>
      <c r="F146" s="87">
        <f t="shared" si="33"/>
        <v>-8.6303929999999998</v>
      </c>
      <c r="G146" s="44">
        <f t="shared" si="34"/>
        <v>-8.7503680999999993</v>
      </c>
      <c r="H146" s="44">
        <f t="shared" si="35"/>
        <v>-8.9309224999999994</v>
      </c>
      <c r="I146" s="44">
        <f t="shared" si="36"/>
        <v>-9.1966666999999998</v>
      </c>
      <c r="J146" s="44">
        <f t="shared" si="37"/>
        <v>-9.3183661000000004</v>
      </c>
      <c r="K146" s="44">
        <f t="shared" si="38"/>
        <v>-9.7780065999999994</v>
      </c>
      <c r="L146" s="44">
        <f t="shared" si="39"/>
        <v>0</v>
      </c>
      <c r="N146" s="88">
        <v>25865000000</v>
      </c>
      <c r="O146" s="88">
        <v>-9.0072802999999997</v>
      </c>
      <c r="Q146" s="87">
        <f t="shared" si="40"/>
        <v>26.445</v>
      </c>
      <c r="R146" s="87">
        <f t="shared" si="41"/>
        <v>-9.0877570999999993</v>
      </c>
      <c r="S146" s="44">
        <f t="shared" si="42"/>
        <v>-9.2374782999999994</v>
      </c>
      <c r="T146" s="44">
        <f t="shared" si="43"/>
        <v>-9.4575119000000001</v>
      </c>
      <c r="U146" s="44">
        <f t="shared" si="44"/>
        <v>-9.7802916</v>
      </c>
      <c r="V146" s="44">
        <f t="shared" si="45"/>
        <v>-9.8162470000000006</v>
      </c>
      <c r="W146" s="44">
        <f t="shared" si="46"/>
        <v>-10.798132000000001</v>
      </c>
      <c r="X146" s="44">
        <f t="shared" si="47"/>
        <v>0</v>
      </c>
    </row>
    <row r="147" spans="2:24" x14ac:dyDescent="0.25">
      <c r="B147" s="88">
        <v>26010000000</v>
      </c>
      <c r="C147" s="88">
        <v>-8.5153551000000007</v>
      </c>
      <c r="E147" s="87">
        <f t="shared" si="32"/>
        <v>26.59</v>
      </c>
      <c r="F147" s="87">
        <f t="shared" si="33"/>
        <v>-8.6603279000000004</v>
      </c>
      <c r="G147" s="44">
        <f t="shared" si="34"/>
        <v>-8.7796154000000008</v>
      </c>
      <c r="H147" s="44">
        <f t="shared" si="35"/>
        <v>-8.9544916000000008</v>
      </c>
      <c r="I147" s="44">
        <f t="shared" si="36"/>
        <v>-9.2108249999999998</v>
      </c>
      <c r="J147" s="44">
        <f t="shared" si="37"/>
        <v>-9.4534283000000006</v>
      </c>
      <c r="K147" s="44">
        <f t="shared" si="38"/>
        <v>-9.9177379999999999</v>
      </c>
      <c r="L147" s="44">
        <f t="shared" si="39"/>
        <v>0</v>
      </c>
      <c r="N147" s="88">
        <v>26010000000</v>
      </c>
      <c r="O147" s="88">
        <v>-9.0268955000000002</v>
      </c>
      <c r="Q147" s="87">
        <f t="shared" si="40"/>
        <v>26.59</v>
      </c>
      <c r="R147" s="87">
        <f t="shared" si="41"/>
        <v>-9.1031312999999994</v>
      </c>
      <c r="S147" s="44">
        <f t="shared" si="42"/>
        <v>-9.2593031000000003</v>
      </c>
      <c r="T147" s="44">
        <f t="shared" si="43"/>
        <v>-9.4679222000000003</v>
      </c>
      <c r="U147" s="44">
        <f t="shared" si="44"/>
        <v>-9.7728043000000007</v>
      </c>
      <c r="V147" s="44">
        <f t="shared" si="45"/>
        <v>-9.7698707999999996</v>
      </c>
      <c r="W147" s="44">
        <f t="shared" si="46"/>
        <v>-10.732993</v>
      </c>
      <c r="X147" s="44">
        <f t="shared" si="47"/>
        <v>0</v>
      </c>
    </row>
    <row r="148" spans="2:24" x14ac:dyDescent="0.25">
      <c r="B148" s="88">
        <v>26155000000</v>
      </c>
      <c r="C148" s="88">
        <v>-8.5586205</v>
      </c>
      <c r="E148" s="87">
        <f t="shared" si="32"/>
        <v>26.734999999999999</v>
      </c>
      <c r="F148" s="87">
        <f t="shared" si="33"/>
        <v>-8.6864176000000004</v>
      </c>
      <c r="G148" s="44">
        <f t="shared" si="34"/>
        <v>-8.7994699000000001</v>
      </c>
      <c r="H148" s="44">
        <f t="shared" si="35"/>
        <v>-8.9613104000000003</v>
      </c>
      <c r="I148" s="44">
        <f t="shared" si="36"/>
        <v>-9.2199039000000003</v>
      </c>
      <c r="J148" s="44">
        <f t="shared" si="37"/>
        <v>-9.5792189000000008</v>
      </c>
      <c r="K148" s="44">
        <f t="shared" si="38"/>
        <v>-10.067117</v>
      </c>
      <c r="L148" s="44">
        <f t="shared" si="39"/>
        <v>0</v>
      </c>
      <c r="N148" s="88">
        <v>26155000000</v>
      </c>
      <c r="O148" s="88">
        <v>-9.0471734999999995</v>
      </c>
      <c r="Q148" s="87">
        <f t="shared" si="40"/>
        <v>26.734999999999999</v>
      </c>
      <c r="R148" s="87">
        <f t="shared" si="41"/>
        <v>-9.1226435000000006</v>
      </c>
      <c r="S148" s="44">
        <f t="shared" si="42"/>
        <v>-9.2588834999999996</v>
      </c>
      <c r="T148" s="44">
        <f t="shared" si="43"/>
        <v>-9.4608115999999995</v>
      </c>
      <c r="U148" s="44">
        <f t="shared" si="44"/>
        <v>-9.7599630000000008</v>
      </c>
      <c r="V148" s="44">
        <f t="shared" si="45"/>
        <v>-9.6838531000000003</v>
      </c>
      <c r="W148" s="44">
        <f t="shared" si="46"/>
        <v>-10.607759</v>
      </c>
      <c r="X148" s="44">
        <f t="shared" si="47"/>
        <v>0</v>
      </c>
    </row>
    <row r="149" spans="2:24" x14ac:dyDescent="0.25">
      <c r="B149" s="88">
        <v>26300000000</v>
      </c>
      <c r="C149" s="88">
        <v>-8.5980377000000008</v>
      </c>
      <c r="E149" s="87">
        <f t="shared" si="32"/>
        <v>26.88</v>
      </c>
      <c r="F149" s="87">
        <f t="shared" si="33"/>
        <v>-8.7080678999999996</v>
      </c>
      <c r="G149" s="44">
        <f t="shared" si="34"/>
        <v>-8.8101406000000004</v>
      </c>
      <c r="H149" s="44">
        <f t="shared" si="35"/>
        <v>-8.9631538000000006</v>
      </c>
      <c r="I149" s="44">
        <f t="shared" si="36"/>
        <v>-9.2157964999999997</v>
      </c>
      <c r="J149" s="44">
        <f t="shared" si="37"/>
        <v>-9.7049293999999993</v>
      </c>
      <c r="K149" s="44">
        <f t="shared" si="38"/>
        <v>-10.212719</v>
      </c>
      <c r="L149" s="44">
        <f t="shared" si="39"/>
        <v>0</v>
      </c>
      <c r="N149" s="88">
        <v>26300000000</v>
      </c>
      <c r="O149" s="88">
        <v>-9.0681276000000004</v>
      </c>
      <c r="Q149" s="87">
        <f t="shared" si="40"/>
        <v>26.88</v>
      </c>
      <c r="R149" s="87">
        <f t="shared" si="41"/>
        <v>-9.1424894000000005</v>
      </c>
      <c r="S149" s="44">
        <f t="shared" si="42"/>
        <v>-9.2628039999999991</v>
      </c>
      <c r="T149" s="44">
        <f t="shared" si="43"/>
        <v>-9.4548912000000005</v>
      </c>
      <c r="U149" s="44">
        <f t="shared" si="44"/>
        <v>-9.7384844000000008</v>
      </c>
      <c r="V149" s="44">
        <f t="shared" si="45"/>
        <v>-9.6580791000000001</v>
      </c>
      <c r="W149" s="44">
        <f t="shared" si="46"/>
        <v>-10.575001</v>
      </c>
      <c r="X149" s="44">
        <f t="shared" si="47"/>
        <v>0</v>
      </c>
    </row>
    <row r="150" spans="2:24" x14ac:dyDescent="0.25">
      <c r="B150" s="88">
        <v>26445000000</v>
      </c>
      <c r="C150" s="88">
        <v>-8.6303929999999998</v>
      </c>
      <c r="E150" s="87">
        <f t="shared" si="32"/>
        <v>27.024999999999999</v>
      </c>
      <c r="F150" s="87">
        <f t="shared" si="33"/>
        <v>-8.7136335000000003</v>
      </c>
      <c r="G150" s="44">
        <f t="shared" si="34"/>
        <v>-8.8157309999999995</v>
      </c>
      <c r="H150" s="44">
        <f t="shared" si="35"/>
        <v>-8.9657868999999994</v>
      </c>
      <c r="I150" s="44">
        <f t="shared" si="36"/>
        <v>-9.2160691999999997</v>
      </c>
      <c r="J150" s="44">
        <f t="shared" si="37"/>
        <v>-9.8291245000000007</v>
      </c>
      <c r="K150" s="44">
        <f t="shared" si="38"/>
        <v>-10.361623</v>
      </c>
      <c r="L150" s="44">
        <f t="shared" si="39"/>
        <v>0</v>
      </c>
      <c r="N150" s="88">
        <v>26445000000</v>
      </c>
      <c r="O150" s="88">
        <v>-9.0877570999999993</v>
      </c>
      <c r="Q150" s="87">
        <f t="shared" si="40"/>
        <v>27.024999999999999</v>
      </c>
      <c r="R150" s="87">
        <f t="shared" si="41"/>
        <v>-9.1517019000000008</v>
      </c>
      <c r="S150" s="44">
        <f t="shared" si="42"/>
        <v>-9.2650670999999996</v>
      </c>
      <c r="T150" s="44">
        <f t="shared" si="43"/>
        <v>-9.4512242999999998</v>
      </c>
      <c r="U150" s="44">
        <f t="shared" si="44"/>
        <v>-9.7236499999999992</v>
      </c>
      <c r="V150" s="44">
        <f t="shared" si="45"/>
        <v>-9.6136446000000007</v>
      </c>
      <c r="W150" s="44">
        <f t="shared" si="46"/>
        <v>-10.491871</v>
      </c>
      <c r="X150" s="44">
        <f t="shared" si="47"/>
        <v>0</v>
      </c>
    </row>
    <row r="151" spans="2:24" x14ac:dyDescent="0.25">
      <c r="B151" s="88">
        <v>26590000000</v>
      </c>
      <c r="C151" s="88">
        <v>-8.6603279000000004</v>
      </c>
      <c r="E151" s="87">
        <f t="shared" si="32"/>
        <v>27.17</v>
      </c>
      <c r="F151" s="87">
        <f t="shared" si="33"/>
        <v>-8.7128695999999994</v>
      </c>
      <c r="G151" s="44">
        <f t="shared" si="34"/>
        <v>-8.8169927999999995</v>
      </c>
      <c r="H151" s="44">
        <f t="shared" si="35"/>
        <v>-8.9742279000000007</v>
      </c>
      <c r="I151" s="44">
        <f t="shared" si="36"/>
        <v>-9.2177153000000001</v>
      </c>
      <c r="J151" s="44">
        <f t="shared" si="37"/>
        <v>-9.9580640999999996</v>
      </c>
      <c r="K151" s="44">
        <f t="shared" si="38"/>
        <v>-10.538826</v>
      </c>
      <c r="L151" s="44">
        <f t="shared" si="39"/>
        <v>0</v>
      </c>
      <c r="N151" s="88">
        <v>26590000000</v>
      </c>
      <c r="O151" s="88">
        <v>-9.1031312999999994</v>
      </c>
      <c r="Q151" s="87">
        <f t="shared" si="40"/>
        <v>27.17</v>
      </c>
      <c r="R151" s="87">
        <f t="shared" si="41"/>
        <v>-9.1559857999999998</v>
      </c>
      <c r="S151" s="44">
        <f t="shared" si="42"/>
        <v>-9.2744044999999993</v>
      </c>
      <c r="T151" s="44">
        <f t="shared" si="43"/>
        <v>-9.4554243000000007</v>
      </c>
      <c r="U151" s="44">
        <f t="shared" si="44"/>
        <v>-9.7257365999999994</v>
      </c>
      <c r="V151" s="44">
        <f t="shared" si="45"/>
        <v>-9.5837126000000001</v>
      </c>
      <c r="W151" s="44">
        <f t="shared" si="46"/>
        <v>-10.451167</v>
      </c>
      <c r="X151" s="44">
        <f t="shared" si="47"/>
        <v>0</v>
      </c>
    </row>
    <row r="152" spans="2:24" x14ac:dyDescent="0.25">
      <c r="B152" s="88">
        <v>26735000000</v>
      </c>
      <c r="C152" s="88">
        <v>-8.6864176000000004</v>
      </c>
      <c r="E152" s="87">
        <f t="shared" si="32"/>
        <v>27.315000000000001</v>
      </c>
      <c r="F152" s="87">
        <f t="shared" si="33"/>
        <v>-8.7091540999999992</v>
      </c>
      <c r="G152" s="44">
        <f t="shared" si="34"/>
        <v>-8.8052396999999996</v>
      </c>
      <c r="H152" s="44">
        <f t="shared" si="35"/>
        <v>-8.9677133999999992</v>
      </c>
      <c r="I152" s="44">
        <f t="shared" si="36"/>
        <v>-9.2059993999999996</v>
      </c>
      <c r="J152" s="44">
        <f t="shared" si="37"/>
        <v>-10.060109000000001</v>
      </c>
      <c r="K152" s="44">
        <f t="shared" si="38"/>
        <v>-10.652143000000001</v>
      </c>
      <c r="L152" s="44">
        <f t="shared" si="39"/>
        <v>0</v>
      </c>
      <c r="N152" s="88">
        <v>26735000000</v>
      </c>
      <c r="O152" s="88">
        <v>-9.1226435000000006</v>
      </c>
      <c r="Q152" s="87">
        <f t="shared" si="40"/>
        <v>27.315000000000001</v>
      </c>
      <c r="R152" s="87">
        <f t="shared" si="41"/>
        <v>-9.1621494000000006</v>
      </c>
      <c r="S152" s="44">
        <f t="shared" si="42"/>
        <v>-9.2683696999999992</v>
      </c>
      <c r="T152" s="44">
        <f t="shared" si="43"/>
        <v>-9.4491672999999992</v>
      </c>
      <c r="U152" s="44">
        <f t="shared" si="44"/>
        <v>-9.7090654000000001</v>
      </c>
      <c r="V152" s="44">
        <f t="shared" si="45"/>
        <v>-9.5402632000000001</v>
      </c>
      <c r="W152" s="44">
        <f t="shared" si="46"/>
        <v>-10.313598000000001</v>
      </c>
      <c r="X152" s="44">
        <f t="shared" si="47"/>
        <v>0</v>
      </c>
    </row>
    <row r="153" spans="2:24" x14ac:dyDescent="0.25">
      <c r="B153" s="88">
        <v>26880000000</v>
      </c>
      <c r="C153" s="88">
        <v>-8.7080678999999996</v>
      </c>
      <c r="E153" s="87">
        <f t="shared" si="32"/>
        <v>27.46</v>
      </c>
      <c r="F153" s="87">
        <f t="shared" si="33"/>
        <v>-8.7006092000000006</v>
      </c>
      <c r="G153" s="44">
        <f t="shared" si="34"/>
        <v>-8.7863874000000006</v>
      </c>
      <c r="H153" s="44">
        <f t="shared" si="35"/>
        <v>-8.9443636000000009</v>
      </c>
      <c r="I153" s="44">
        <f t="shared" si="36"/>
        <v>-9.1766033</v>
      </c>
      <c r="J153" s="44">
        <f t="shared" si="37"/>
        <v>-10.160717999999999</v>
      </c>
      <c r="K153" s="44">
        <f t="shared" si="38"/>
        <v>-10.798344</v>
      </c>
      <c r="L153" s="44">
        <f t="shared" si="39"/>
        <v>0</v>
      </c>
      <c r="N153" s="88">
        <v>26880000000</v>
      </c>
      <c r="O153" s="88">
        <v>-9.1424894000000005</v>
      </c>
      <c r="Q153" s="87">
        <f t="shared" si="40"/>
        <v>27.46</v>
      </c>
      <c r="R153" s="87">
        <f t="shared" si="41"/>
        <v>-9.1672878000000004</v>
      </c>
      <c r="S153" s="44">
        <f t="shared" si="42"/>
        <v>-9.2642240999999999</v>
      </c>
      <c r="T153" s="44">
        <f t="shared" si="43"/>
        <v>-9.4424361999999995</v>
      </c>
      <c r="U153" s="44">
        <f t="shared" si="44"/>
        <v>-9.6970644000000004</v>
      </c>
      <c r="V153" s="44">
        <f t="shared" si="45"/>
        <v>-9.5523986999999995</v>
      </c>
      <c r="W153" s="44">
        <f t="shared" si="46"/>
        <v>-10.301937000000001</v>
      </c>
      <c r="X153" s="44">
        <f t="shared" si="47"/>
        <v>0</v>
      </c>
    </row>
    <row r="154" spans="2:24" x14ac:dyDescent="0.25">
      <c r="B154" s="88">
        <v>27025000000</v>
      </c>
      <c r="C154" s="88">
        <v>-8.7136335000000003</v>
      </c>
      <c r="E154" s="87">
        <f t="shared" si="32"/>
        <v>27.605</v>
      </c>
      <c r="F154" s="87">
        <f t="shared" si="33"/>
        <v>-8.6896515000000001</v>
      </c>
      <c r="G154" s="44">
        <f t="shared" si="34"/>
        <v>-8.7773380000000003</v>
      </c>
      <c r="H154" s="44">
        <f t="shared" si="35"/>
        <v>-8.9281501999999993</v>
      </c>
      <c r="I154" s="44">
        <f t="shared" si="36"/>
        <v>-9.1536483999999998</v>
      </c>
      <c r="J154" s="44">
        <f t="shared" si="37"/>
        <v>-10.255594</v>
      </c>
      <c r="K154" s="44">
        <f t="shared" si="38"/>
        <v>-10.931899</v>
      </c>
      <c r="L154" s="44">
        <f t="shared" si="39"/>
        <v>0</v>
      </c>
      <c r="N154" s="88">
        <v>27025000000</v>
      </c>
      <c r="O154" s="88">
        <v>-9.1517019000000008</v>
      </c>
      <c r="Q154" s="87">
        <f t="shared" si="40"/>
        <v>27.605</v>
      </c>
      <c r="R154" s="87">
        <f t="shared" si="41"/>
        <v>-9.1706199999999995</v>
      </c>
      <c r="S154" s="44">
        <f t="shared" si="42"/>
        <v>-9.2645120999999993</v>
      </c>
      <c r="T154" s="44">
        <f t="shared" si="43"/>
        <v>-9.4311465999999999</v>
      </c>
      <c r="U154" s="44">
        <f t="shared" si="44"/>
        <v>-9.6676569000000008</v>
      </c>
      <c r="V154" s="44">
        <f t="shared" si="45"/>
        <v>-9.5978308000000006</v>
      </c>
      <c r="W154" s="44">
        <f t="shared" si="46"/>
        <v>-10.337039000000001</v>
      </c>
      <c r="X154" s="44">
        <f t="shared" si="47"/>
        <v>0</v>
      </c>
    </row>
    <row r="155" spans="2:24" x14ac:dyDescent="0.25">
      <c r="B155" s="88">
        <v>27170000000</v>
      </c>
      <c r="C155" s="88">
        <v>-8.7128695999999994</v>
      </c>
      <c r="E155" s="87">
        <f t="shared" si="32"/>
        <v>27.75</v>
      </c>
      <c r="F155" s="87">
        <f t="shared" si="33"/>
        <v>-8.6808949000000002</v>
      </c>
      <c r="G155" s="44">
        <f t="shared" si="34"/>
        <v>-8.7690047999999994</v>
      </c>
      <c r="H155" s="44">
        <f t="shared" si="35"/>
        <v>-8.9106188</v>
      </c>
      <c r="I155" s="44">
        <f t="shared" si="36"/>
        <v>-9.1340885000000007</v>
      </c>
      <c r="J155" s="44">
        <f t="shared" si="37"/>
        <v>-10.319117</v>
      </c>
      <c r="K155" s="44">
        <f t="shared" si="38"/>
        <v>-11.029634</v>
      </c>
      <c r="L155" s="44">
        <f t="shared" si="39"/>
        <v>0</v>
      </c>
      <c r="N155" s="88">
        <v>27170000000</v>
      </c>
      <c r="O155" s="88">
        <v>-9.1559857999999998</v>
      </c>
      <c r="Q155" s="87">
        <f t="shared" si="40"/>
        <v>27.75</v>
      </c>
      <c r="R155" s="87">
        <f t="shared" si="41"/>
        <v>-9.1799212000000008</v>
      </c>
      <c r="S155" s="44">
        <f t="shared" si="42"/>
        <v>-9.2665357999999998</v>
      </c>
      <c r="T155" s="44">
        <f t="shared" si="43"/>
        <v>-9.4139003999999993</v>
      </c>
      <c r="U155" s="44">
        <f t="shared" si="44"/>
        <v>-9.6412887999999999</v>
      </c>
      <c r="V155" s="44">
        <f t="shared" si="45"/>
        <v>-9.6062516999999996</v>
      </c>
      <c r="W155" s="44">
        <f t="shared" si="46"/>
        <v>-10.313650000000001</v>
      </c>
      <c r="X155" s="44">
        <f t="shared" si="47"/>
        <v>0</v>
      </c>
    </row>
    <row r="156" spans="2:24" x14ac:dyDescent="0.25">
      <c r="B156" s="88">
        <v>27315000000</v>
      </c>
      <c r="C156" s="88">
        <v>-8.7091540999999992</v>
      </c>
      <c r="E156" s="87">
        <f t="shared" si="32"/>
        <v>27.895</v>
      </c>
      <c r="F156" s="87">
        <f t="shared" si="33"/>
        <v>-8.6718797999999992</v>
      </c>
      <c r="G156" s="44">
        <f t="shared" si="34"/>
        <v>-8.7572507999999996</v>
      </c>
      <c r="H156" s="44">
        <f t="shared" si="35"/>
        <v>-8.8913259999999994</v>
      </c>
      <c r="I156" s="44">
        <f t="shared" si="36"/>
        <v>-9.1078539000000003</v>
      </c>
      <c r="J156" s="44">
        <f t="shared" si="37"/>
        <v>-10.404952</v>
      </c>
      <c r="K156" s="44">
        <f t="shared" si="38"/>
        <v>-11.161363</v>
      </c>
      <c r="L156" s="44">
        <f t="shared" si="39"/>
        <v>0</v>
      </c>
      <c r="N156" s="88">
        <v>27315000000</v>
      </c>
      <c r="O156" s="88">
        <v>-9.1621494000000006</v>
      </c>
      <c r="Q156" s="87">
        <f t="shared" si="40"/>
        <v>27.895</v>
      </c>
      <c r="R156" s="87">
        <f t="shared" si="41"/>
        <v>-9.1875123999999992</v>
      </c>
      <c r="S156" s="44">
        <f t="shared" si="42"/>
        <v>-9.2603034999999991</v>
      </c>
      <c r="T156" s="44">
        <f t="shared" si="43"/>
        <v>-9.3891182000000004</v>
      </c>
      <c r="U156" s="44">
        <f t="shared" si="44"/>
        <v>-9.6011237999999999</v>
      </c>
      <c r="V156" s="44">
        <f t="shared" si="45"/>
        <v>-9.6618051999999999</v>
      </c>
      <c r="W156" s="44">
        <f t="shared" si="46"/>
        <v>-10.366644000000001</v>
      </c>
      <c r="X156" s="44">
        <f t="shared" si="47"/>
        <v>0</v>
      </c>
    </row>
    <row r="157" spans="2:24" x14ac:dyDescent="0.25">
      <c r="B157" s="88">
        <v>27460000000</v>
      </c>
      <c r="C157" s="88">
        <v>-8.7006092000000006</v>
      </c>
      <c r="E157" s="87">
        <f t="shared" si="32"/>
        <v>28.04</v>
      </c>
      <c r="F157" s="87">
        <f t="shared" si="33"/>
        <v>-8.6604948000000004</v>
      </c>
      <c r="G157" s="44">
        <f t="shared" si="34"/>
        <v>-8.7464236999999994</v>
      </c>
      <c r="H157" s="44">
        <f t="shared" si="35"/>
        <v>-8.8761892000000007</v>
      </c>
      <c r="I157" s="44">
        <f t="shared" si="36"/>
        <v>-9.0849638000000006</v>
      </c>
      <c r="J157" s="44">
        <f t="shared" si="37"/>
        <v>-10.454409999999999</v>
      </c>
      <c r="K157" s="44">
        <f t="shared" si="38"/>
        <v>-11.236052000000001</v>
      </c>
      <c r="L157" s="44">
        <f t="shared" si="39"/>
        <v>0</v>
      </c>
      <c r="N157" s="88">
        <v>27460000000</v>
      </c>
      <c r="O157" s="88">
        <v>-9.1672878000000004</v>
      </c>
      <c r="Q157" s="87">
        <f t="shared" si="40"/>
        <v>28.04</v>
      </c>
      <c r="R157" s="87">
        <f t="shared" si="41"/>
        <v>-9.1892996</v>
      </c>
      <c r="S157" s="44">
        <f t="shared" si="42"/>
        <v>-9.2521353000000008</v>
      </c>
      <c r="T157" s="44">
        <f t="shared" si="43"/>
        <v>-9.3696050999999994</v>
      </c>
      <c r="U157" s="44">
        <f t="shared" si="44"/>
        <v>-9.5660448000000002</v>
      </c>
      <c r="V157" s="44">
        <f t="shared" si="45"/>
        <v>-9.6960181999999993</v>
      </c>
      <c r="W157" s="44">
        <f t="shared" si="46"/>
        <v>-10.38247</v>
      </c>
      <c r="X157" s="44">
        <f t="shared" si="47"/>
        <v>0</v>
      </c>
    </row>
    <row r="158" spans="2:24" x14ac:dyDescent="0.25">
      <c r="B158" s="88">
        <v>27605000000</v>
      </c>
      <c r="C158" s="88">
        <v>-8.6896515000000001</v>
      </c>
      <c r="E158" s="87">
        <f t="shared" si="32"/>
        <v>28.184999999999999</v>
      </c>
      <c r="F158" s="87">
        <f t="shared" si="33"/>
        <v>-8.6557016000000004</v>
      </c>
      <c r="G158" s="44">
        <f t="shared" si="34"/>
        <v>-8.7297505999999991</v>
      </c>
      <c r="H158" s="44">
        <f t="shared" si="35"/>
        <v>-8.8637093999999994</v>
      </c>
      <c r="I158" s="44">
        <f t="shared" si="36"/>
        <v>-9.0674238000000003</v>
      </c>
      <c r="J158" s="44">
        <f t="shared" si="37"/>
        <v>-10.527025</v>
      </c>
      <c r="K158" s="44">
        <f t="shared" si="38"/>
        <v>-11.409883000000001</v>
      </c>
      <c r="L158" s="44">
        <f t="shared" si="39"/>
        <v>0</v>
      </c>
      <c r="N158" s="88">
        <v>27605000000</v>
      </c>
      <c r="O158" s="88">
        <v>-9.1706199999999995</v>
      </c>
      <c r="Q158" s="87">
        <f t="shared" si="40"/>
        <v>28.184999999999999</v>
      </c>
      <c r="R158" s="87">
        <f t="shared" si="41"/>
        <v>-9.1863679999999999</v>
      </c>
      <c r="S158" s="44">
        <f t="shared" si="42"/>
        <v>-9.2296800999999995</v>
      </c>
      <c r="T158" s="44">
        <f t="shared" si="43"/>
        <v>-9.3495512000000005</v>
      </c>
      <c r="U158" s="44">
        <f t="shared" si="44"/>
        <v>-9.5373087000000005</v>
      </c>
      <c r="V158" s="44">
        <f t="shared" si="45"/>
        <v>-9.7602586999999996</v>
      </c>
      <c r="W158" s="44">
        <f t="shared" si="46"/>
        <v>-10.476243</v>
      </c>
      <c r="X158" s="44">
        <f t="shared" si="47"/>
        <v>0</v>
      </c>
    </row>
    <row r="159" spans="2:24" x14ac:dyDescent="0.25">
      <c r="B159" s="88">
        <v>27750000000</v>
      </c>
      <c r="C159" s="88">
        <v>-8.6808949000000002</v>
      </c>
      <c r="E159" s="87">
        <f t="shared" si="32"/>
        <v>28.33</v>
      </c>
      <c r="F159" s="87">
        <f t="shared" si="33"/>
        <v>-8.6546573999999996</v>
      </c>
      <c r="G159" s="44">
        <f t="shared" si="34"/>
        <v>-8.7236957999999998</v>
      </c>
      <c r="H159" s="44">
        <f t="shared" si="35"/>
        <v>-8.8637227999999997</v>
      </c>
      <c r="I159" s="44">
        <f t="shared" si="36"/>
        <v>-9.0713080999999995</v>
      </c>
      <c r="J159" s="44">
        <f t="shared" si="37"/>
        <v>-10.536781</v>
      </c>
      <c r="K159" s="44">
        <f t="shared" si="38"/>
        <v>-11.417215000000001</v>
      </c>
      <c r="L159" s="44">
        <f t="shared" si="39"/>
        <v>0</v>
      </c>
      <c r="N159" s="88">
        <v>27750000000</v>
      </c>
      <c r="O159" s="88">
        <v>-9.1799212000000008</v>
      </c>
      <c r="Q159" s="87">
        <f t="shared" si="40"/>
        <v>28.33</v>
      </c>
      <c r="R159" s="87">
        <f t="shared" si="41"/>
        <v>-9.1763724999999994</v>
      </c>
      <c r="S159" s="44">
        <f t="shared" si="42"/>
        <v>-9.2088280000000005</v>
      </c>
      <c r="T159" s="44">
        <f t="shared" si="43"/>
        <v>-9.3262929999999997</v>
      </c>
      <c r="U159" s="44">
        <f t="shared" si="44"/>
        <v>-9.5074625000000008</v>
      </c>
      <c r="V159" s="44">
        <f t="shared" si="45"/>
        <v>-9.7672997000000006</v>
      </c>
      <c r="W159" s="44">
        <f t="shared" si="46"/>
        <v>-10.415494000000001</v>
      </c>
      <c r="X159" s="44">
        <f t="shared" si="47"/>
        <v>0</v>
      </c>
    </row>
    <row r="160" spans="2:24" x14ac:dyDescent="0.25">
      <c r="B160" s="88">
        <v>27895000000</v>
      </c>
      <c r="C160" s="88">
        <v>-8.6718797999999992</v>
      </c>
      <c r="E160" s="87">
        <f t="shared" si="32"/>
        <v>28.475000000000001</v>
      </c>
      <c r="F160" s="87">
        <f t="shared" si="33"/>
        <v>-8.6615848999999994</v>
      </c>
      <c r="G160" s="44">
        <f t="shared" si="34"/>
        <v>-8.7233295000000002</v>
      </c>
      <c r="H160" s="44">
        <f t="shared" si="35"/>
        <v>-8.8608332000000001</v>
      </c>
      <c r="I160" s="44">
        <f t="shared" si="36"/>
        <v>-9.0606793999999997</v>
      </c>
      <c r="J160" s="44">
        <f t="shared" si="37"/>
        <v>-10.549567</v>
      </c>
      <c r="K160" s="44">
        <f t="shared" si="38"/>
        <v>-11.442731999999999</v>
      </c>
      <c r="L160" s="44">
        <f t="shared" si="39"/>
        <v>0</v>
      </c>
      <c r="N160" s="88">
        <v>27895000000</v>
      </c>
      <c r="O160" s="88">
        <v>-9.1875123999999992</v>
      </c>
      <c r="Q160" s="87">
        <f t="shared" si="40"/>
        <v>28.475000000000001</v>
      </c>
      <c r="R160" s="87">
        <f t="shared" si="41"/>
        <v>-9.1693783</v>
      </c>
      <c r="S160" s="44">
        <f t="shared" si="42"/>
        <v>-9.1803168999999993</v>
      </c>
      <c r="T160" s="44">
        <f t="shared" si="43"/>
        <v>-9.2911043000000006</v>
      </c>
      <c r="U160" s="44">
        <f t="shared" si="44"/>
        <v>-9.4743118000000006</v>
      </c>
      <c r="V160" s="44">
        <f t="shared" si="45"/>
        <v>-9.8153237999999998</v>
      </c>
      <c r="W160" s="44">
        <f t="shared" si="46"/>
        <v>-10.432435999999999</v>
      </c>
      <c r="X160" s="44">
        <f t="shared" si="47"/>
        <v>0</v>
      </c>
    </row>
    <row r="161" spans="2:24" x14ac:dyDescent="0.25">
      <c r="B161" s="88">
        <v>28040000000</v>
      </c>
      <c r="C161" s="88">
        <v>-8.6604948000000004</v>
      </c>
      <c r="E161" s="87">
        <f t="shared" si="32"/>
        <v>28.62</v>
      </c>
      <c r="F161" s="87">
        <f t="shared" si="33"/>
        <v>-8.6719942000000003</v>
      </c>
      <c r="G161" s="44">
        <f t="shared" si="34"/>
        <v>-8.7370652999999994</v>
      </c>
      <c r="H161" s="44">
        <f t="shared" si="35"/>
        <v>-8.8652878000000008</v>
      </c>
      <c r="I161" s="44">
        <f t="shared" si="36"/>
        <v>-9.0604838999999995</v>
      </c>
      <c r="J161" s="44">
        <f t="shared" si="37"/>
        <v>-10.590825000000001</v>
      </c>
      <c r="K161" s="44">
        <f t="shared" si="38"/>
        <v>-11.56779</v>
      </c>
      <c r="L161" s="44">
        <f t="shared" si="39"/>
        <v>0</v>
      </c>
      <c r="N161" s="88">
        <v>28040000000</v>
      </c>
      <c r="O161" s="88">
        <v>-9.1892996</v>
      </c>
      <c r="Q161" s="87">
        <f t="shared" si="40"/>
        <v>28.62</v>
      </c>
      <c r="R161" s="87">
        <f t="shared" si="41"/>
        <v>-9.1569413999999991</v>
      </c>
      <c r="S161" s="44">
        <f t="shared" si="42"/>
        <v>-9.1651897000000009</v>
      </c>
      <c r="T161" s="44">
        <f t="shared" si="43"/>
        <v>-9.2568892999999992</v>
      </c>
      <c r="U161" s="44">
        <f t="shared" si="44"/>
        <v>-9.4353104000000005</v>
      </c>
      <c r="V161" s="44">
        <f t="shared" si="45"/>
        <v>-9.8751688000000009</v>
      </c>
      <c r="W161" s="44">
        <f t="shared" si="46"/>
        <v>-10.479118</v>
      </c>
      <c r="X161" s="44">
        <f t="shared" si="47"/>
        <v>0</v>
      </c>
    </row>
    <row r="162" spans="2:24" x14ac:dyDescent="0.25">
      <c r="B162" s="88">
        <v>28185000000</v>
      </c>
      <c r="C162" s="88">
        <v>-8.6557016000000004</v>
      </c>
      <c r="E162" s="87">
        <f t="shared" si="32"/>
        <v>28.765000000000001</v>
      </c>
      <c r="F162" s="87">
        <f t="shared" si="33"/>
        <v>-8.6918954999999993</v>
      </c>
      <c r="G162" s="44">
        <f t="shared" si="34"/>
        <v>-8.7546949000000005</v>
      </c>
      <c r="H162" s="44">
        <f t="shared" si="35"/>
        <v>-8.8758554000000007</v>
      </c>
      <c r="I162" s="44">
        <f t="shared" si="36"/>
        <v>-9.0568627999999993</v>
      </c>
      <c r="J162" s="44">
        <f t="shared" si="37"/>
        <v>-10.609968</v>
      </c>
      <c r="K162" s="44">
        <f t="shared" si="38"/>
        <v>-11.675373</v>
      </c>
      <c r="L162" s="44">
        <f t="shared" si="39"/>
        <v>0</v>
      </c>
      <c r="N162" s="88">
        <v>28185000000</v>
      </c>
      <c r="O162" s="88">
        <v>-9.1863679999999999</v>
      </c>
      <c r="Q162" s="87">
        <f t="shared" si="40"/>
        <v>28.765000000000001</v>
      </c>
      <c r="R162" s="87">
        <f t="shared" si="41"/>
        <v>-9.1554030999999991</v>
      </c>
      <c r="S162" s="44">
        <f t="shared" si="42"/>
        <v>-9.1419753999999998</v>
      </c>
      <c r="T162" s="44">
        <f t="shared" si="43"/>
        <v>-9.2195721000000006</v>
      </c>
      <c r="U162" s="44">
        <f t="shared" si="44"/>
        <v>-9.3949242000000002</v>
      </c>
      <c r="V162" s="44">
        <f t="shared" si="45"/>
        <v>-9.9419260000000005</v>
      </c>
      <c r="W162" s="44">
        <f t="shared" si="46"/>
        <v>-10.567632</v>
      </c>
      <c r="X162" s="44">
        <f t="shared" si="47"/>
        <v>0</v>
      </c>
    </row>
    <row r="163" spans="2:24" x14ac:dyDescent="0.25">
      <c r="B163" s="88">
        <v>28330000000</v>
      </c>
      <c r="C163" s="88">
        <v>-8.6546573999999996</v>
      </c>
      <c r="E163" s="87">
        <f t="shared" si="32"/>
        <v>28.91</v>
      </c>
      <c r="F163" s="87">
        <f t="shared" si="33"/>
        <v>-8.7092886000000007</v>
      </c>
      <c r="G163" s="44">
        <f t="shared" si="34"/>
        <v>-8.7729491999999993</v>
      </c>
      <c r="H163" s="44">
        <f t="shared" si="35"/>
        <v>-8.8908663000000008</v>
      </c>
      <c r="I163" s="44">
        <f t="shared" si="36"/>
        <v>-9.0671453</v>
      </c>
      <c r="J163" s="44">
        <f t="shared" si="37"/>
        <v>-10.616866</v>
      </c>
      <c r="K163" s="44">
        <f t="shared" si="38"/>
        <v>-11.739750000000001</v>
      </c>
      <c r="L163" s="44">
        <f t="shared" si="39"/>
        <v>0</v>
      </c>
      <c r="N163" s="88">
        <v>28330000000</v>
      </c>
      <c r="O163" s="88">
        <v>-9.1763724999999994</v>
      </c>
      <c r="Q163" s="87">
        <f t="shared" si="40"/>
        <v>28.91</v>
      </c>
      <c r="R163" s="87">
        <f t="shared" si="41"/>
        <v>-9.1502389999999991</v>
      </c>
      <c r="S163" s="44">
        <f t="shared" si="42"/>
        <v>-9.1315249999999999</v>
      </c>
      <c r="T163" s="44">
        <f t="shared" si="43"/>
        <v>-9.1932820999999993</v>
      </c>
      <c r="U163" s="44">
        <f t="shared" si="44"/>
        <v>-9.3646764999999998</v>
      </c>
      <c r="V163" s="44">
        <f t="shared" si="45"/>
        <v>-9.9824190000000002</v>
      </c>
      <c r="W163" s="44">
        <f t="shared" si="46"/>
        <v>-10.584579</v>
      </c>
      <c r="X163" s="44">
        <f t="shared" si="47"/>
        <v>0</v>
      </c>
    </row>
    <row r="164" spans="2:24" x14ac:dyDescent="0.25">
      <c r="B164" s="88">
        <v>28475000000</v>
      </c>
      <c r="C164" s="88">
        <v>-8.6615848999999994</v>
      </c>
      <c r="E164" s="87">
        <f t="shared" si="32"/>
        <v>29.055</v>
      </c>
      <c r="F164" s="87">
        <f t="shared" si="33"/>
        <v>-8.7345524000000001</v>
      </c>
      <c r="G164" s="44">
        <f t="shared" si="34"/>
        <v>-8.7898835999999996</v>
      </c>
      <c r="H164" s="44">
        <f t="shared" si="35"/>
        <v>-8.8972139000000006</v>
      </c>
      <c r="I164" s="44">
        <f t="shared" si="36"/>
        <v>-9.0651550000000007</v>
      </c>
      <c r="J164" s="44">
        <f t="shared" si="37"/>
        <v>-10.606918</v>
      </c>
      <c r="K164" s="44">
        <f t="shared" si="38"/>
        <v>-11.750088</v>
      </c>
      <c r="L164" s="44">
        <f t="shared" si="39"/>
        <v>0</v>
      </c>
      <c r="N164" s="88">
        <v>28475000000</v>
      </c>
      <c r="O164" s="88">
        <v>-9.1693783</v>
      </c>
      <c r="Q164" s="87">
        <f t="shared" si="40"/>
        <v>29.055</v>
      </c>
      <c r="R164" s="87">
        <f t="shared" si="41"/>
        <v>-9.1561707999999999</v>
      </c>
      <c r="S164" s="44">
        <f t="shared" si="42"/>
        <v>-9.1161765999999993</v>
      </c>
      <c r="T164" s="44">
        <f t="shared" si="43"/>
        <v>-9.1693954000000009</v>
      </c>
      <c r="U164" s="44">
        <f t="shared" si="44"/>
        <v>-9.3339528999999999</v>
      </c>
      <c r="V164" s="44">
        <f t="shared" si="45"/>
        <v>-10.027877999999999</v>
      </c>
      <c r="W164" s="44">
        <f t="shared" si="46"/>
        <v>-10.624339000000001</v>
      </c>
      <c r="X164" s="44">
        <f t="shared" si="47"/>
        <v>0</v>
      </c>
    </row>
    <row r="165" spans="2:24" x14ac:dyDescent="0.25">
      <c r="B165" s="88">
        <v>28620000000</v>
      </c>
      <c r="C165" s="88">
        <v>-8.6719942000000003</v>
      </c>
      <c r="E165" s="87">
        <f t="shared" si="32"/>
        <v>29.2</v>
      </c>
      <c r="F165" s="87">
        <f t="shared" si="33"/>
        <v>-8.7590941999999998</v>
      </c>
      <c r="G165" s="44">
        <f t="shared" si="34"/>
        <v>-8.8160285999999992</v>
      </c>
      <c r="H165" s="44">
        <f t="shared" si="35"/>
        <v>-8.9106035000000006</v>
      </c>
      <c r="I165" s="44">
        <f t="shared" si="36"/>
        <v>-9.0718098000000005</v>
      </c>
      <c r="J165" s="44">
        <f t="shared" si="37"/>
        <v>-10.674865</v>
      </c>
      <c r="K165" s="44">
        <f t="shared" si="38"/>
        <v>-11.985154</v>
      </c>
      <c r="L165" s="44">
        <f t="shared" si="39"/>
        <v>0</v>
      </c>
      <c r="N165" s="88">
        <v>28620000000</v>
      </c>
      <c r="O165" s="88">
        <v>-9.1569413999999991</v>
      </c>
      <c r="Q165" s="87">
        <f t="shared" si="40"/>
        <v>29.2</v>
      </c>
      <c r="R165" s="87">
        <f t="shared" si="41"/>
        <v>-9.1588735999999997</v>
      </c>
      <c r="S165" s="44">
        <f t="shared" si="42"/>
        <v>-9.1159572999999998</v>
      </c>
      <c r="T165" s="44">
        <f t="shared" si="43"/>
        <v>-9.1580180999999996</v>
      </c>
      <c r="U165" s="44">
        <f t="shared" si="44"/>
        <v>-9.3134727000000002</v>
      </c>
      <c r="V165" s="44">
        <f t="shared" si="45"/>
        <v>-10.111917</v>
      </c>
      <c r="W165" s="44">
        <f t="shared" si="46"/>
        <v>-10.746149000000001</v>
      </c>
      <c r="X165" s="44">
        <f t="shared" si="47"/>
        <v>0</v>
      </c>
    </row>
    <row r="166" spans="2:24" x14ac:dyDescent="0.25">
      <c r="B166" s="88">
        <v>28765000000</v>
      </c>
      <c r="C166" s="88">
        <v>-8.6918954999999993</v>
      </c>
      <c r="E166" s="87">
        <f t="shared" si="32"/>
        <v>29.344999999999999</v>
      </c>
      <c r="F166" s="87">
        <f t="shared" si="33"/>
        <v>-8.7877358999999995</v>
      </c>
      <c r="G166" s="44">
        <f t="shared" si="34"/>
        <v>-8.8401517999999992</v>
      </c>
      <c r="H166" s="44">
        <f t="shared" si="35"/>
        <v>-8.9248914999999993</v>
      </c>
      <c r="I166" s="44">
        <f t="shared" si="36"/>
        <v>-9.0794048000000007</v>
      </c>
      <c r="J166" s="44">
        <f t="shared" si="37"/>
        <v>-10.669319</v>
      </c>
      <c r="K166" s="44">
        <f t="shared" si="38"/>
        <v>-12.080605</v>
      </c>
      <c r="L166" s="44">
        <f t="shared" si="39"/>
        <v>0</v>
      </c>
      <c r="N166" s="88">
        <v>28765000000</v>
      </c>
      <c r="O166" s="88">
        <v>-9.1554030999999991</v>
      </c>
      <c r="Q166" s="87">
        <f t="shared" si="40"/>
        <v>29.344999999999999</v>
      </c>
      <c r="R166" s="87">
        <f t="shared" si="41"/>
        <v>-9.1688136999999994</v>
      </c>
      <c r="S166" s="44">
        <f t="shared" si="42"/>
        <v>-9.1160431000000006</v>
      </c>
      <c r="T166" s="44">
        <f t="shared" si="43"/>
        <v>-9.1587849000000006</v>
      </c>
      <c r="U166" s="44">
        <f t="shared" si="44"/>
        <v>-9.3139047999999995</v>
      </c>
      <c r="V166" s="44">
        <f t="shared" si="45"/>
        <v>-10.180377</v>
      </c>
      <c r="W166" s="44">
        <f t="shared" si="46"/>
        <v>-10.828530000000001</v>
      </c>
      <c r="X166" s="44">
        <f t="shared" si="47"/>
        <v>0</v>
      </c>
    </row>
    <row r="167" spans="2:24" x14ac:dyDescent="0.25">
      <c r="B167" s="88">
        <v>28910000000</v>
      </c>
      <c r="C167" s="88">
        <v>-8.7092886000000007</v>
      </c>
      <c r="E167" s="87">
        <f t="shared" si="32"/>
        <v>29.49</v>
      </c>
      <c r="F167" s="87">
        <f t="shared" si="33"/>
        <v>-8.8153410000000001</v>
      </c>
      <c r="G167" s="44">
        <f t="shared" si="34"/>
        <v>-8.8707466000000004</v>
      </c>
      <c r="H167" s="44">
        <f t="shared" si="35"/>
        <v>-8.9582757999999991</v>
      </c>
      <c r="I167" s="44">
        <f t="shared" si="36"/>
        <v>-9.1061143999999992</v>
      </c>
      <c r="J167" s="44">
        <f t="shared" si="37"/>
        <v>-10.619381000000001</v>
      </c>
      <c r="K167" s="44">
        <f t="shared" si="38"/>
        <v>-12.096221</v>
      </c>
      <c r="L167" s="44">
        <f t="shared" si="39"/>
        <v>0</v>
      </c>
      <c r="N167" s="88">
        <v>28910000000</v>
      </c>
      <c r="O167" s="88">
        <v>-9.1502389999999991</v>
      </c>
      <c r="Q167" s="87">
        <f t="shared" si="40"/>
        <v>29.49</v>
      </c>
      <c r="R167" s="87">
        <f t="shared" si="41"/>
        <v>-9.1835117000000004</v>
      </c>
      <c r="S167" s="44">
        <f t="shared" si="42"/>
        <v>-9.1378622000000007</v>
      </c>
      <c r="T167" s="44">
        <f t="shared" si="43"/>
        <v>-9.1827582999999997</v>
      </c>
      <c r="U167" s="44">
        <f t="shared" si="44"/>
        <v>-9.3444090000000006</v>
      </c>
      <c r="V167" s="44">
        <f t="shared" si="45"/>
        <v>-10.224917</v>
      </c>
      <c r="W167" s="44">
        <f t="shared" si="46"/>
        <v>-10.851751999999999</v>
      </c>
      <c r="X167" s="44">
        <f t="shared" si="47"/>
        <v>0</v>
      </c>
    </row>
    <row r="168" spans="2:24" x14ac:dyDescent="0.25">
      <c r="B168" s="88">
        <v>29055000000</v>
      </c>
      <c r="C168" s="88">
        <v>-8.7345524000000001</v>
      </c>
      <c r="E168" s="87">
        <f t="shared" si="32"/>
        <v>29.635000000000002</v>
      </c>
      <c r="F168" s="87">
        <f t="shared" si="33"/>
        <v>-8.8446940999999999</v>
      </c>
      <c r="G168" s="44">
        <f t="shared" si="34"/>
        <v>-8.8847264999999993</v>
      </c>
      <c r="H168" s="44">
        <f t="shared" si="35"/>
        <v>-8.9707746999999998</v>
      </c>
      <c r="I168" s="44">
        <f t="shared" si="36"/>
        <v>-9.1145066999999997</v>
      </c>
      <c r="J168" s="44">
        <f t="shared" si="37"/>
        <v>-10.564765</v>
      </c>
      <c r="K168" s="44">
        <f t="shared" si="38"/>
        <v>-12.137435999999999</v>
      </c>
      <c r="L168" s="44">
        <f t="shared" si="39"/>
        <v>0</v>
      </c>
      <c r="N168" s="88">
        <v>29055000000</v>
      </c>
      <c r="O168" s="88">
        <v>-9.1561707999999999</v>
      </c>
      <c r="Q168" s="87">
        <f t="shared" si="40"/>
        <v>29.635000000000002</v>
      </c>
      <c r="R168" s="87">
        <f t="shared" si="41"/>
        <v>-9.2076559000000007</v>
      </c>
      <c r="S168" s="44">
        <f t="shared" si="42"/>
        <v>-9.1620083000000001</v>
      </c>
      <c r="T168" s="44">
        <f t="shared" si="43"/>
        <v>-9.2127180000000006</v>
      </c>
      <c r="U168" s="44">
        <f t="shared" si="44"/>
        <v>-9.3710793999999993</v>
      </c>
      <c r="V168" s="44">
        <f t="shared" si="45"/>
        <v>-10.250890999999999</v>
      </c>
      <c r="W168" s="44">
        <f t="shared" si="46"/>
        <v>-10.856426000000001</v>
      </c>
      <c r="X168" s="44">
        <f t="shared" si="47"/>
        <v>0</v>
      </c>
    </row>
    <row r="169" spans="2:24" x14ac:dyDescent="0.25">
      <c r="B169" s="88">
        <v>29200000000</v>
      </c>
      <c r="C169" s="88">
        <v>-8.7590941999999998</v>
      </c>
      <c r="E169" s="87">
        <f t="shared" si="32"/>
        <v>29.78</v>
      </c>
      <c r="F169" s="87">
        <f t="shared" si="33"/>
        <v>-8.8669957999999998</v>
      </c>
      <c r="G169" s="44">
        <f t="shared" si="34"/>
        <v>-8.8983544999999999</v>
      </c>
      <c r="H169" s="44">
        <f t="shared" si="35"/>
        <v>-8.9726228999999993</v>
      </c>
      <c r="I169" s="44">
        <f t="shared" si="36"/>
        <v>-9.1117296000000003</v>
      </c>
      <c r="J169" s="44">
        <f t="shared" si="37"/>
        <v>-10.558602</v>
      </c>
      <c r="K169" s="44">
        <f t="shared" si="38"/>
        <v>-12.346828</v>
      </c>
      <c r="L169" s="44">
        <f t="shared" si="39"/>
        <v>0</v>
      </c>
      <c r="N169" s="88">
        <v>29200000000</v>
      </c>
      <c r="O169" s="88">
        <v>-9.1588735999999997</v>
      </c>
      <c r="Q169" s="87">
        <f t="shared" si="40"/>
        <v>29.78</v>
      </c>
      <c r="R169" s="87">
        <f t="shared" si="41"/>
        <v>-9.2345971999999996</v>
      </c>
      <c r="S169" s="44">
        <f t="shared" si="42"/>
        <v>-9.1926184000000006</v>
      </c>
      <c r="T169" s="44">
        <f t="shared" si="43"/>
        <v>-9.2420158000000008</v>
      </c>
      <c r="U169" s="44">
        <f t="shared" si="44"/>
        <v>-9.3947801999999996</v>
      </c>
      <c r="V169" s="44">
        <f t="shared" si="45"/>
        <v>-10.280512999999999</v>
      </c>
      <c r="W169" s="44">
        <f t="shared" si="46"/>
        <v>-10.925629000000001</v>
      </c>
      <c r="X169" s="44">
        <f t="shared" si="47"/>
        <v>0</v>
      </c>
    </row>
    <row r="170" spans="2:24" x14ac:dyDescent="0.25">
      <c r="B170" s="88">
        <v>29345000000</v>
      </c>
      <c r="C170" s="88">
        <v>-8.7877358999999995</v>
      </c>
      <c r="E170" s="87">
        <f t="shared" si="32"/>
        <v>29.925000000000001</v>
      </c>
      <c r="F170" s="87">
        <f t="shared" si="33"/>
        <v>-8.8838387000000001</v>
      </c>
      <c r="G170" s="44">
        <f t="shared" si="34"/>
        <v>-8.9028729999999996</v>
      </c>
      <c r="H170" s="44">
        <f t="shared" si="35"/>
        <v>-8.9598636999999997</v>
      </c>
      <c r="I170" s="44">
        <f t="shared" si="36"/>
        <v>-9.0929499000000007</v>
      </c>
      <c r="J170" s="44">
        <f t="shared" si="37"/>
        <v>-10.56061</v>
      </c>
      <c r="K170" s="44">
        <f t="shared" si="38"/>
        <v>-12.553274999999999</v>
      </c>
      <c r="L170" s="44">
        <f t="shared" si="39"/>
        <v>0</v>
      </c>
      <c r="N170" s="88">
        <v>29345000000</v>
      </c>
      <c r="O170" s="88">
        <v>-9.1688136999999994</v>
      </c>
      <c r="Q170" s="87">
        <f t="shared" si="40"/>
        <v>29.925000000000001</v>
      </c>
      <c r="R170" s="87">
        <f t="shared" si="41"/>
        <v>-9.2657337000000002</v>
      </c>
      <c r="S170" s="44">
        <f t="shared" si="42"/>
        <v>-9.2208796</v>
      </c>
      <c r="T170" s="44">
        <f t="shared" si="43"/>
        <v>-9.2622441999999996</v>
      </c>
      <c r="U170" s="44">
        <f t="shared" si="44"/>
        <v>-9.3969506999999997</v>
      </c>
      <c r="V170" s="44">
        <f t="shared" si="45"/>
        <v>-10.313986</v>
      </c>
      <c r="W170" s="44">
        <f t="shared" si="46"/>
        <v>-10.970798</v>
      </c>
      <c r="X170" s="44">
        <f t="shared" si="47"/>
        <v>0</v>
      </c>
    </row>
    <row r="171" spans="2:24" x14ac:dyDescent="0.25">
      <c r="B171" s="88">
        <v>29490000000</v>
      </c>
      <c r="C171" s="88">
        <v>-8.8153410000000001</v>
      </c>
      <c r="E171" s="87">
        <f t="shared" si="32"/>
        <v>30.07</v>
      </c>
      <c r="F171" s="87">
        <f t="shared" si="33"/>
        <v>-8.8978891000000004</v>
      </c>
      <c r="G171" s="44">
        <f t="shared" si="34"/>
        <v>-8.9050788999999995</v>
      </c>
      <c r="H171" s="44">
        <f t="shared" si="35"/>
        <v>-8.950901</v>
      </c>
      <c r="I171" s="44">
        <f t="shared" si="36"/>
        <v>-9.0881051999999993</v>
      </c>
      <c r="J171" s="44">
        <f t="shared" si="37"/>
        <v>-10.448005999999999</v>
      </c>
      <c r="K171" s="44">
        <f t="shared" si="38"/>
        <v>-12.376427</v>
      </c>
      <c r="L171" s="44">
        <f t="shared" si="39"/>
        <v>0</v>
      </c>
      <c r="N171" s="88">
        <v>29490000000</v>
      </c>
      <c r="O171" s="88">
        <v>-9.1835117000000004</v>
      </c>
      <c r="Q171" s="87">
        <f t="shared" si="40"/>
        <v>30.07</v>
      </c>
      <c r="R171" s="87">
        <f t="shared" si="41"/>
        <v>-9.3052282000000002</v>
      </c>
      <c r="S171" s="44">
        <f t="shared" si="42"/>
        <v>-9.2466086999999995</v>
      </c>
      <c r="T171" s="44">
        <f t="shared" si="43"/>
        <v>-9.2790622999999997</v>
      </c>
      <c r="U171" s="44">
        <f t="shared" si="44"/>
        <v>-9.4078016000000009</v>
      </c>
      <c r="V171" s="44">
        <f t="shared" si="45"/>
        <v>-10.343517</v>
      </c>
      <c r="W171" s="44">
        <f t="shared" si="46"/>
        <v>-10.98109</v>
      </c>
      <c r="X171" s="44">
        <f t="shared" si="47"/>
        <v>0</v>
      </c>
    </row>
    <row r="172" spans="2:24" x14ac:dyDescent="0.25">
      <c r="B172" s="88">
        <v>29635000000</v>
      </c>
      <c r="C172" s="88">
        <v>-8.8446940999999999</v>
      </c>
      <c r="E172" s="87">
        <f t="shared" si="32"/>
        <v>30.215</v>
      </c>
      <c r="F172" s="87">
        <f t="shared" si="33"/>
        <v>-8.9105720999999996</v>
      </c>
      <c r="G172" s="44">
        <f t="shared" si="34"/>
        <v>-8.9037723999999994</v>
      </c>
      <c r="H172" s="44">
        <f t="shared" si="35"/>
        <v>-8.9460878000000008</v>
      </c>
      <c r="I172" s="44">
        <f t="shared" si="36"/>
        <v>-9.0874062000000002</v>
      </c>
      <c r="J172" s="44">
        <f t="shared" si="37"/>
        <v>-10.440424</v>
      </c>
      <c r="K172" s="44">
        <f t="shared" si="38"/>
        <v>-12.372709</v>
      </c>
      <c r="L172" s="44">
        <f t="shared" si="39"/>
        <v>0</v>
      </c>
      <c r="N172" s="88">
        <v>29635000000</v>
      </c>
      <c r="O172" s="88">
        <v>-9.2076559000000007</v>
      </c>
      <c r="Q172" s="87">
        <f t="shared" si="40"/>
        <v>30.215</v>
      </c>
      <c r="R172" s="87">
        <f t="shared" si="41"/>
        <v>-9.3504094999999996</v>
      </c>
      <c r="S172" s="44">
        <f t="shared" si="42"/>
        <v>-9.2811689000000008</v>
      </c>
      <c r="T172" s="44">
        <f t="shared" si="43"/>
        <v>-9.2984819000000005</v>
      </c>
      <c r="U172" s="44">
        <f t="shared" si="44"/>
        <v>-9.4139041999999993</v>
      </c>
      <c r="V172" s="44">
        <f t="shared" si="45"/>
        <v>-10.409252</v>
      </c>
      <c r="W172" s="44">
        <f t="shared" si="46"/>
        <v>-11.064367000000001</v>
      </c>
      <c r="X172" s="44">
        <f t="shared" si="47"/>
        <v>0</v>
      </c>
    </row>
    <row r="173" spans="2:24" x14ac:dyDescent="0.25">
      <c r="B173" s="88">
        <v>29780000000</v>
      </c>
      <c r="C173" s="88">
        <v>-8.8669957999999998</v>
      </c>
      <c r="E173" s="87">
        <f t="shared" si="32"/>
        <v>30.36</v>
      </c>
      <c r="F173" s="87">
        <f t="shared" si="33"/>
        <v>-8.9187516999999996</v>
      </c>
      <c r="G173" s="44">
        <f t="shared" si="34"/>
        <v>-8.9013881999999995</v>
      </c>
      <c r="H173" s="44">
        <f t="shared" si="35"/>
        <v>-8.9409018000000007</v>
      </c>
      <c r="I173" s="44">
        <f t="shared" si="36"/>
        <v>-9.0894794000000001</v>
      </c>
      <c r="J173" s="44">
        <f t="shared" si="37"/>
        <v>-10.465137</v>
      </c>
      <c r="K173" s="44">
        <f t="shared" si="38"/>
        <v>-12.376657</v>
      </c>
      <c r="L173" s="44">
        <f t="shared" si="39"/>
        <v>0</v>
      </c>
      <c r="N173" s="88">
        <v>29780000000</v>
      </c>
      <c r="O173" s="88">
        <v>-9.2345971999999996</v>
      </c>
      <c r="Q173" s="87">
        <f t="shared" si="40"/>
        <v>30.36</v>
      </c>
      <c r="R173" s="87">
        <f t="shared" si="41"/>
        <v>-9.3967123000000008</v>
      </c>
      <c r="S173" s="44">
        <f t="shared" si="42"/>
        <v>-9.3180303999999996</v>
      </c>
      <c r="T173" s="44">
        <f t="shared" si="43"/>
        <v>-9.3179540999999997</v>
      </c>
      <c r="U173" s="44">
        <f t="shared" si="44"/>
        <v>-9.4212054999999992</v>
      </c>
      <c r="V173" s="44">
        <f t="shared" si="45"/>
        <v>-10.490242</v>
      </c>
      <c r="W173" s="44">
        <f t="shared" si="46"/>
        <v>-11.158507999999999</v>
      </c>
      <c r="X173" s="44">
        <f t="shared" si="47"/>
        <v>0</v>
      </c>
    </row>
    <row r="174" spans="2:24" x14ac:dyDescent="0.25">
      <c r="B174" s="88">
        <v>29925000000</v>
      </c>
      <c r="C174" s="88">
        <v>-8.8838387000000001</v>
      </c>
      <c r="E174" s="87">
        <f t="shared" si="32"/>
        <v>30.504999999999999</v>
      </c>
      <c r="F174" s="87">
        <f t="shared" si="33"/>
        <v>-8.9211673999999999</v>
      </c>
      <c r="G174" s="44">
        <f t="shared" si="34"/>
        <v>-8.8962354999999995</v>
      </c>
      <c r="H174" s="44">
        <f t="shared" si="35"/>
        <v>-8.9384966000000006</v>
      </c>
      <c r="I174" s="44">
        <f t="shared" si="36"/>
        <v>-9.1018124</v>
      </c>
      <c r="J174" s="44">
        <f t="shared" si="37"/>
        <v>-10.526180999999999</v>
      </c>
      <c r="K174" s="44">
        <f t="shared" si="38"/>
        <v>-12.492013</v>
      </c>
      <c r="L174" s="44">
        <f t="shared" si="39"/>
        <v>0</v>
      </c>
      <c r="N174" s="88">
        <v>29925000000</v>
      </c>
      <c r="O174" s="88">
        <v>-9.2657337000000002</v>
      </c>
      <c r="Q174" s="87">
        <f t="shared" si="40"/>
        <v>30.504999999999999</v>
      </c>
      <c r="R174" s="87">
        <f t="shared" si="41"/>
        <v>-9.4388246999999996</v>
      </c>
      <c r="S174" s="44">
        <f t="shared" si="42"/>
        <v>-9.3555154999999992</v>
      </c>
      <c r="T174" s="44">
        <f t="shared" si="43"/>
        <v>-9.3347529999999992</v>
      </c>
      <c r="U174" s="44">
        <f t="shared" si="44"/>
        <v>-9.4313116000000008</v>
      </c>
      <c r="V174" s="44">
        <f t="shared" si="45"/>
        <v>-10.579451000000001</v>
      </c>
      <c r="W174" s="44">
        <f t="shared" si="46"/>
        <v>-11.272501999999999</v>
      </c>
      <c r="X174" s="44">
        <f t="shared" si="47"/>
        <v>0</v>
      </c>
    </row>
    <row r="175" spans="2:24" x14ac:dyDescent="0.25">
      <c r="B175" s="88">
        <v>30070000000</v>
      </c>
      <c r="C175" s="88">
        <v>-8.8978891000000004</v>
      </c>
      <c r="E175" s="87">
        <f t="shared" si="32"/>
        <v>30.65</v>
      </c>
      <c r="F175" s="87">
        <f t="shared" si="33"/>
        <v>-8.9247484000000004</v>
      </c>
      <c r="G175" s="44">
        <f t="shared" si="34"/>
        <v>-8.8879356000000005</v>
      </c>
      <c r="H175" s="44">
        <f t="shared" si="35"/>
        <v>-8.9349860999999997</v>
      </c>
      <c r="I175" s="44">
        <f t="shared" si="36"/>
        <v>-9.1137028000000004</v>
      </c>
      <c r="J175" s="44">
        <f t="shared" si="37"/>
        <v>-10.471328</v>
      </c>
      <c r="K175" s="44">
        <f t="shared" si="38"/>
        <v>-12.310802000000001</v>
      </c>
      <c r="L175" s="44">
        <f t="shared" si="39"/>
        <v>0</v>
      </c>
      <c r="N175" s="88">
        <v>30070000000</v>
      </c>
      <c r="O175" s="88">
        <v>-9.3052282000000002</v>
      </c>
      <c r="Q175" s="87">
        <f t="shared" si="40"/>
        <v>30.65</v>
      </c>
      <c r="R175" s="87">
        <f t="shared" si="41"/>
        <v>-9.4819402999999998</v>
      </c>
      <c r="S175" s="44">
        <f t="shared" si="42"/>
        <v>-9.3792734000000006</v>
      </c>
      <c r="T175" s="44">
        <f t="shared" si="43"/>
        <v>-9.3449392000000007</v>
      </c>
      <c r="U175" s="44">
        <f t="shared" si="44"/>
        <v>-9.4370660999999991</v>
      </c>
      <c r="V175" s="44">
        <f t="shared" si="45"/>
        <v>-10.679985</v>
      </c>
      <c r="W175" s="44">
        <f t="shared" si="46"/>
        <v>-11.365068000000001</v>
      </c>
      <c r="X175" s="44">
        <f t="shared" si="47"/>
        <v>0</v>
      </c>
    </row>
    <row r="176" spans="2:24" x14ac:dyDescent="0.25">
      <c r="B176" s="88">
        <v>30215000000</v>
      </c>
      <c r="C176" s="88">
        <v>-8.9105720999999996</v>
      </c>
      <c r="E176" s="87">
        <f t="shared" si="32"/>
        <v>30.795000000000002</v>
      </c>
      <c r="F176" s="87">
        <f t="shared" si="33"/>
        <v>-8.9205483999999995</v>
      </c>
      <c r="G176" s="44">
        <f t="shared" si="34"/>
        <v>-8.8845425000000002</v>
      </c>
      <c r="H176" s="44">
        <f t="shared" si="35"/>
        <v>-8.9406414000000005</v>
      </c>
      <c r="I176" s="44">
        <f t="shared" si="36"/>
        <v>-9.1505612999999997</v>
      </c>
      <c r="J176" s="44">
        <f t="shared" si="37"/>
        <v>-10.428285000000001</v>
      </c>
      <c r="K176" s="44">
        <f t="shared" si="38"/>
        <v>-12.175325000000001</v>
      </c>
      <c r="L176" s="44">
        <f t="shared" si="39"/>
        <v>0</v>
      </c>
      <c r="N176" s="88">
        <v>30215000000</v>
      </c>
      <c r="O176" s="88">
        <v>-9.3504094999999996</v>
      </c>
      <c r="Q176" s="87">
        <f t="shared" si="40"/>
        <v>30.795000000000002</v>
      </c>
      <c r="R176" s="87">
        <f t="shared" si="41"/>
        <v>-9.5104045999999993</v>
      </c>
      <c r="S176" s="44">
        <f t="shared" si="42"/>
        <v>-9.3921317999999996</v>
      </c>
      <c r="T176" s="44">
        <f t="shared" si="43"/>
        <v>-9.3531350999999994</v>
      </c>
      <c r="U176" s="44">
        <f t="shared" si="44"/>
        <v>-9.4536303999999998</v>
      </c>
      <c r="V176" s="44">
        <f t="shared" si="45"/>
        <v>-10.801579</v>
      </c>
      <c r="W176" s="44">
        <f t="shared" si="46"/>
        <v>-11.520965</v>
      </c>
      <c r="X176" s="44">
        <f t="shared" si="47"/>
        <v>0</v>
      </c>
    </row>
    <row r="177" spans="2:24" x14ac:dyDescent="0.25">
      <c r="B177" s="88">
        <v>30360000000</v>
      </c>
      <c r="C177" s="88">
        <v>-8.9187516999999996</v>
      </c>
      <c r="E177" s="87">
        <f t="shared" si="32"/>
        <v>30.94</v>
      </c>
      <c r="F177" s="87">
        <f t="shared" si="33"/>
        <v>-8.9198561000000005</v>
      </c>
      <c r="G177" s="44">
        <f t="shared" si="34"/>
        <v>-8.8875426999999991</v>
      </c>
      <c r="H177" s="44">
        <f t="shared" si="35"/>
        <v>-8.9539690000000007</v>
      </c>
      <c r="I177" s="44">
        <f t="shared" si="36"/>
        <v>-9.1894226000000003</v>
      </c>
      <c r="J177" s="44">
        <f t="shared" si="37"/>
        <v>-10.505554</v>
      </c>
      <c r="K177" s="44">
        <f t="shared" si="38"/>
        <v>-12.36539</v>
      </c>
      <c r="L177" s="44">
        <f t="shared" si="39"/>
        <v>0</v>
      </c>
      <c r="N177" s="88">
        <v>30360000000</v>
      </c>
      <c r="O177" s="88">
        <v>-9.3967123000000008</v>
      </c>
      <c r="Q177" s="87">
        <f t="shared" si="40"/>
        <v>30.94</v>
      </c>
      <c r="R177" s="87">
        <f t="shared" si="41"/>
        <v>-9.5282125000000004</v>
      </c>
      <c r="S177" s="44">
        <f t="shared" si="42"/>
        <v>-9.3949709000000006</v>
      </c>
      <c r="T177" s="44">
        <f t="shared" si="43"/>
        <v>-9.3595514000000009</v>
      </c>
      <c r="U177" s="44">
        <f t="shared" si="44"/>
        <v>-9.4758472000000005</v>
      </c>
      <c r="V177" s="44">
        <f t="shared" si="45"/>
        <v>-10.922044</v>
      </c>
      <c r="W177" s="44">
        <f t="shared" si="46"/>
        <v>-11.656886</v>
      </c>
      <c r="X177" s="44">
        <f t="shared" si="47"/>
        <v>0</v>
      </c>
    </row>
    <row r="178" spans="2:24" x14ac:dyDescent="0.25">
      <c r="B178" s="88">
        <v>30505000000</v>
      </c>
      <c r="C178" s="88">
        <v>-8.9211673999999999</v>
      </c>
      <c r="E178" s="87">
        <f t="shared" si="32"/>
        <v>31.085000000000001</v>
      </c>
      <c r="F178" s="87">
        <f t="shared" si="33"/>
        <v>-8.9236497999999997</v>
      </c>
      <c r="G178" s="44">
        <f t="shared" si="34"/>
        <v>-8.9057188000000007</v>
      </c>
      <c r="H178" s="44">
        <f t="shared" si="35"/>
        <v>-8.9890947000000008</v>
      </c>
      <c r="I178" s="44">
        <f t="shared" si="36"/>
        <v>-9.2574986999999993</v>
      </c>
      <c r="J178" s="44">
        <f t="shared" si="37"/>
        <v>-10.575246</v>
      </c>
      <c r="K178" s="44">
        <f t="shared" si="38"/>
        <v>-12.49194</v>
      </c>
      <c r="L178" s="44">
        <f t="shared" si="39"/>
        <v>0</v>
      </c>
      <c r="N178" s="88">
        <v>30505000000</v>
      </c>
      <c r="O178" s="88">
        <v>-9.4388246999999996</v>
      </c>
      <c r="Q178" s="87">
        <f t="shared" si="40"/>
        <v>31.085000000000001</v>
      </c>
      <c r="R178" s="87">
        <f t="shared" si="41"/>
        <v>-9.5454760000000007</v>
      </c>
      <c r="S178" s="44">
        <f t="shared" si="42"/>
        <v>-9.4099798000000003</v>
      </c>
      <c r="T178" s="44">
        <f t="shared" si="43"/>
        <v>-9.3844185000000007</v>
      </c>
      <c r="U178" s="44">
        <f t="shared" si="44"/>
        <v>-9.5230187999999991</v>
      </c>
      <c r="V178" s="44">
        <f t="shared" si="45"/>
        <v>-11.070053</v>
      </c>
      <c r="W178" s="44">
        <f t="shared" si="46"/>
        <v>-11.819239</v>
      </c>
      <c r="X178" s="44">
        <f t="shared" si="47"/>
        <v>0</v>
      </c>
    </row>
    <row r="179" spans="2:24" x14ac:dyDescent="0.25">
      <c r="B179" s="88">
        <v>30650000000</v>
      </c>
      <c r="C179" s="88">
        <v>-8.9247484000000004</v>
      </c>
      <c r="E179" s="87">
        <f t="shared" si="32"/>
        <v>31.23</v>
      </c>
      <c r="F179" s="87">
        <f t="shared" si="33"/>
        <v>-8.9346294000000004</v>
      </c>
      <c r="G179" s="44">
        <f t="shared" si="34"/>
        <v>-8.9298429000000006</v>
      </c>
      <c r="H179" s="44">
        <f t="shared" si="35"/>
        <v>-9.0364304000000004</v>
      </c>
      <c r="I179" s="44">
        <f t="shared" si="36"/>
        <v>-9.3282556999999997</v>
      </c>
      <c r="J179" s="44">
        <f t="shared" si="37"/>
        <v>-10.683343000000001</v>
      </c>
      <c r="K179" s="44">
        <f t="shared" si="38"/>
        <v>-12.689147999999999</v>
      </c>
      <c r="L179" s="44">
        <f t="shared" si="39"/>
        <v>0</v>
      </c>
      <c r="N179" s="88">
        <v>30650000000</v>
      </c>
      <c r="O179" s="88">
        <v>-9.4819402999999998</v>
      </c>
      <c r="Q179" s="87">
        <f t="shared" si="40"/>
        <v>31.23</v>
      </c>
      <c r="R179" s="87">
        <f t="shared" si="41"/>
        <v>-9.5622416000000001</v>
      </c>
      <c r="S179" s="44">
        <f t="shared" si="42"/>
        <v>-9.4314098000000008</v>
      </c>
      <c r="T179" s="44">
        <f t="shared" si="43"/>
        <v>-9.4221821000000006</v>
      </c>
      <c r="U179" s="44">
        <f t="shared" si="44"/>
        <v>-9.5872211000000007</v>
      </c>
      <c r="V179" s="44">
        <f t="shared" si="45"/>
        <v>-11.215783</v>
      </c>
      <c r="W179" s="44">
        <f t="shared" si="46"/>
        <v>-11.967065</v>
      </c>
      <c r="X179" s="44">
        <f t="shared" si="47"/>
        <v>0</v>
      </c>
    </row>
    <row r="180" spans="2:24" x14ac:dyDescent="0.25">
      <c r="B180" s="88">
        <v>30795000000</v>
      </c>
      <c r="C180" s="88">
        <v>-8.9205483999999995</v>
      </c>
      <c r="E180" s="87">
        <f t="shared" si="32"/>
        <v>31.375</v>
      </c>
      <c r="F180" s="87">
        <f t="shared" si="33"/>
        <v>-8.9588088999999993</v>
      </c>
      <c r="G180" s="44">
        <f t="shared" si="34"/>
        <v>-8.9741879000000004</v>
      </c>
      <c r="H180" s="44">
        <f t="shared" si="35"/>
        <v>-9.1077765999999993</v>
      </c>
      <c r="I180" s="44">
        <f t="shared" si="36"/>
        <v>-9.4274483</v>
      </c>
      <c r="J180" s="44">
        <f t="shared" si="37"/>
        <v>-10.785011000000001</v>
      </c>
      <c r="K180" s="44">
        <f t="shared" si="38"/>
        <v>-12.882482</v>
      </c>
      <c r="L180" s="44">
        <f t="shared" si="39"/>
        <v>0</v>
      </c>
      <c r="N180" s="88">
        <v>30795000000</v>
      </c>
      <c r="O180" s="88">
        <v>-9.5104045999999993</v>
      </c>
      <c r="Q180" s="87">
        <f t="shared" si="40"/>
        <v>31.375</v>
      </c>
      <c r="R180" s="87">
        <f t="shared" si="41"/>
        <v>-9.5892067000000001</v>
      </c>
      <c r="S180" s="44">
        <f t="shared" si="42"/>
        <v>-9.4707518000000004</v>
      </c>
      <c r="T180" s="44">
        <f t="shared" si="43"/>
        <v>-9.4900932000000005</v>
      </c>
      <c r="U180" s="44">
        <f t="shared" si="44"/>
        <v>-9.6744184000000004</v>
      </c>
      <c r="V180" s="44">
        <f t="shared" si="45"/>
        <v>-11.366744000000001</v>
      </c>
      <c r="W180" s="44">
        <f t="shared" si="46"/>
        <v>-12.109408999999999</v>
      </c>
      <c r="X180" s="44">
        <f t="shared" si="47"/>
        <v>0</v>
      </c>
    </row>
    <row r="181" spans="2:24" x14ac:dyDescent="0.25">
      <c r="B181" s="88">
        <v>30940000000</v>
      </c>
      <c r="C181" s="88">
        <v>-8.9198561000000005</v>
      </c>
      <c r="E181" s="87">
        <f t="shared" si="32"/>
        <v>31.52</v>
      </c>
      <c r="F181" s="87">
        <f t="shared" si="33"/>
        <v>-8.9890308000000001</v>
      </c>
      <c r="G181" s="44">
        <f t="shared" si="34"/>
        <v>-9.0127915999999999</v>
      </c>
      <c r="H181" s="44">
        <f t="shared" si="35"/>
        <v>-9.1647320000000008</v>
      </c>
      <c r="I181" s="44">
        <f t="shared" si="36"/>
        <v>-9.4966363999999999</v>
      </c>
      <c r="J181" s="44">
        <f t="shared" si="37"/>
        <v>-10.881952</v>
      </c>
      <c r="K181" s="44">
        <f t="shared" si="38"/>
        <v>-13.141515999999999</v>
      </c>
      <c r="L181" s="44">
        <f t="shared" si="39"/>
        <v>0</v>
      </c>
      <c r="N181" s="88">
        <v>30940000000</v>
      </c>
      <c r="O181" s="88">
        <v>-9.5282125000000004</v>
      </c>
      <c r="Q181" s="87">
        <f t="shared" si="40"/>
        <v>31.52</v>
      </c>
      <c r="R181" s="87">
        <f t="shared" si="41"/>
        <v>-9.6272553999999992</v>
      </c>
      <c r="S181" s="44">
        <f t="shared" si="42"/>
        <v>-9.5192870999999997</v>
      </c>
      <c r="T181" s="44">
        <f t="shared" si="43"/>
        <v>-9.5611104999999998</v>
      </c>
      <c r="U181" s="44">
        <f t="shared" si="44"/>
        <v>-9.7604141000000002</v>
      </c>
      <c r="V181" s="44">
        <f t="shared" si="45"/>
        <v>-11.457398</v>
      </c>
      <c r="W181" s="44">
        <f t="shared" si="46"/>
        <v>-12.183908000000001</v>
      </c>
      <c r="X181" s="44">
        <f t="shared" si="47"/>
        <v>0</v>
      </c>
    </row>
    <row r="182" spans="2:24" x14ac:dyDescent="0.25">
      <c r="B182" s="88">
        <v>31085000000</v>
      </c>
      <c r="C182" s="88">
        <v>-8.9236497999999997</v>
      </c>
      <c r="E182" s="87">
        <f t="shared" si="32"/>
        <v>31.664999999999999</v>
      </c>
      <c r="F182" s="87">
        <f t="shared" si="33"/>
        <v>-9.0283069999999999</v>
      </c>
      <c r="G182" s="44">
        <f t="shared" si="34"/>
        <v>-9.0678225000000001</v>
      </c>
      <c r="H182" s="44">
        <f t="shared" si="35"/>
        <v>-9.2359103999999999</v>
      </c>
      <c r="I182" s="44">
        <f t="shared" si="36"/>
        <v>-9.5920076000000005</v>
      </c>
      <c r="J182" s="44">
        <f t="shared" si="37"/>
        <v>-10.795712999999999</v>
      </c>
      <c r="K182" s="44">
        <f t="shared" si="38"/>
        <v>-12.943816</v>
      </c>
      <c r="L182" s="44">
        <f t="shared" si="39"/>
        <v>0</v>
      </c>
      <c r="N182" s="88">
        <v>31085000000</v>
      </c>
      <c r="O182" s="88">
        <v>-9.5454760000000007</v>
      </c>
      <c r="Q182" s="87">
        <f t="shared" si="40"/>
        <v>31.664999999999999</v>
      </c>
      <c r="R182" s="87">
        <f t="shared" si="41"/>
        <v>-9.675065</v>
      </c>
      <c r="S182" s="44">
        <f t="shared" si="42"/>
        <v>-9.5776462999999996</v>
      </c>
      <c r="T182" s="44">
        <f t="shared" si="43"/>
        <v>-9.6440687</v>
      </c>
      <c r="U182" s="44">
        <f t="shared" si="44"/>
        <v>-9.8627129</v>
      </c>
      <c r="V182" s="44">
        <f t="shared" si="45"/>
        <v>-11.554603</v>
      </c>
      <c r="W182" s="44">
        <f t="shared" si="46"/>
        <v>-12.244306999999999</v>
      </c>
      <c r="X182" s="44">
        <f t="shared" si="47"/>
        <v>0</v>
      </c>
    </row>
    <row r="183" spans="2:24" x14ac:dyDescent="0.25">
      <c r="B183" s="88">
        <v>31230000000</v>
      </c>
      <c r="C183" s="88">
        <v>-8.9346294000000004</v>
      </c>
      <c r="E183" s="87">
        <f t="shared" si="32"/>
        <v>31.81</v>
      </c>
      <c r="F183" s="87">
        <f t="shared" si="33"/>
        <v>-9.0800829000000007</v>
      </c>
      <c r="G183" s="44">
        <f t="shared" si="34"/>
        <v>-9.1200542000000002</v>
      </c>
      <c r="H183" s="44">
        <f t="shared" si="35"/>
        <v>-9.2970495</v>
      </c>
      <c r="I183" s="44">
        <f t="shared" si="36"/>
        <v>-9.6594095000000006</v>
      </c>
      <c r="J183" s="44">
        <f t="shared" si="37"/>
        <v>-10.616929000000001</v>
      </c>
      <c r="K183" s="44">
        <f t="shared" si="38"/>
        <v>-12.479137</v>
      </c>
      <c r="L183" s="44">
        <f t="shared" si="39"/>
        <v>0</v>
      </c>
      <c r="N183" s="88">
        <v>31230000000</v>
      </c>
      <c r="O183" s="88">
        <v>-9.5622416000000001</v>
      </c>
      <c r="Q183" s="87">
        <f t="shared" si="40"/>
        <v>31.81</v>
      </c>
      <c r="R183" s="87">
        <f t="shared" si="41"/>
        <v>-9.7385397000000005</v>
      </c>
      <c r="S183" s="44">
        <f t="shared" si="42"/>
        <v>-9.6539736000000005</v>
      </c>
      <c r="T183" s="44">
        <f t="shared" si="43"/>
        <v>-9.7318668000000006</v>
      </c>
      <c r="U183" s="44">
        <f t="shared" si="44"/>
        <v>-9.9675940999999995</v>
      </c>
      <c r="V183" s="44">
        <f t="shared" si="45"/>
        <v>-11.688914</v>
      </c>
      <c r="W183" s="44">
        <f t="shared" si="46"/>
        <v>-12.400073000000001</v>
      </c>
      <c r="X183" s="44">
        <f t="shared" si="47"/>
        <v>0</v>
      </c>
    </row>
    <row r="184" spans="2:24" x14ac:dyDescent="0.25">
      <c r="B184" s="88">
        <v>31375000000</v>
      </c>
      <c r="C184" s="88">
        <v>-8.9588088999999993</v>
      </c>
      <c r="E184" s="87">
        <f t="shared" si="32"/>
        <v>31.954999999999998</v>
      </c>
      <c r="F184" s="87">
        <f t="shared" si="33"/>
        <v>-9.1405706000000002</v>
      </c>
      <c r="G184" s="44">
        <f t="shared" si="34"/>
        <v>-9.1981812000000005</v>
      </c>
      <c r="H184" s="44">
        <f t="shared" si="35"/>
        <v>-9.3946980999999994</v>
      </c>
      <c r="I184" s="44">
        <f t="shared" si="36"/>
        <v>-9.7644157000000007</v>
      </c>
      <c r="J184" s="44">
        <f t="shared" si="37"/>
        <v>-10.534204000000001</v>
      </c>
      <c r="K184" s="44">
        <f t="shared" si="38"/>
        <v>-12.254200000000001</v>
      </c>
      <c r="L184" s="44">
        <f t="shared" si="39"/>
        <v>0</v>
      </c>
      <c r="N184" s="88">
        <v>31375000000</v>
      </c>
      <c r="O184" s="88">
        <v>-9.5892067000000001</v>
      </c>
      <c r="Q184" s="87">
        <f t="shared" si="40"/>
        <v>31.954999999999998</v>
      </c>
      <c r="R184" s="87">
        <f t="shared" si="41"/>
        <v>-9.8179417000000004</v>
      </c>
      <c r="S184" s="44">
        <f t="shared" si="42"/>
        <v>-9.749155</v>
      </c>
      <c r="T184" s="44">
        <f t="shared" si="43"/>
        <v>-9.8431786999999993</v>
      </c>
      <c r="U184" s="44">
        <f t="shared" si="44"/>
        <v>-10.096439</v>
      </c>
      <c r="V184" s="44">
        <f t="shared" si="45"/>
        <v>-11.847763</v>
      </c>
      <c r="W184" s="44">
        <f t="shared" si="46"/>
        <v>-12.589187000000001</v>
      </c>
      <c r="X184" s="44">
        <f t="shared" si="47"/>
        <v>0</v>
      </c>
    </row>
    <row r="185" spans="2:24" x14ac:dyDescent="0.25">
      <c r="B185" s="88">
        <v>31520000000</v>
      </c>
      <c r="C185" s="88">
        <v>-8.9890308000000001</v>
      </c>
      <c r="E185" s="87">
        <f t="shared" si="32"/>
        <v>32.1</v>
      </c>
      <c r="F185" s="87">
        <f t="shared" si="33"/>
        <v>-9.2017755999999995</v>
      </c>
      <c r="G185" s="44">
        <f t="shared" si="34"/>
        <v>-9.2838735999999997</v>
      </c>
      <c r="H185" s="44">
        <f t="shared" si="35"/>
        <v>-9.4815921999999997</v>
      </c>
      <c r="I185" s="44">
        <f t="shared" si="36"/>
        <v>-9.8646048999999998</v>
      </c>
      <c r="J185" s="44">
        <f t="shared" si="37"/>
        <v>-10.543189999999999</v>
      </c>
      <c r="K185" s="44">
        <f t="shared" si="38"/>
        <v>-12.265288</v>
      </c>
      <c r="L185" s="44">
        <f t="shared" si="39"/>
        <v>0</v>
      </c>
      <c r="N185" s="88">
        <v>31520000000</v>
      </c>
      <c r="O185" s="88">
        <v>-9.6272553999999992</v>
      </c>
      <c r="Q185" s="87">
        <f t="shared" si="40"/>
        <v>32.1</v>
      </c>
      <c r="R185" s="87">
        <f t="shared" si="41"/>
        <v>-9.9014214999999997</v>
      </c>
      <c r="S185" s="44">
        <f t="shared" si="42"/>
        <v>-9.8535708999999994</v>
      </c>
      <c r="T185" s="44">
        <f t="shared" si="43"/>
        <v>-9.9622086999999997</v>
      </c>
      <c r="U185" s="44">
        <f t="shared" si="44"/>
        <v>-10.236174</v>
      </c>
      <c r="V185" s="44">
        <f t="shared" si="45"/>
        <v>-11.994085999999999</v>
      </c>
      <c r="W185" s="44">
        <f t="shared" si="46"/>
        <v>-12.768986</v>
      </c>
      <c r="X185" s="44">
        <f t="shared" si="47"/>
        <v>0</v>
      </c>
    </row>
    <row r="186" spans="2:24" x14ac:dyDescent="0.25">
      <c r="B186" s="88">
        <v>31665000000</v>
      </c>
      <c r="C186" s="88">
        <v>-9.0283069999999999</v>
      </c>
      <c r="E186" s="87">
        <f t="shared" si="32"/>
        <v>32.244999999999997</v>
      </c>
      <c r="F186" s="87">
        <f t="shared" si="33"/>
        <v>-9.2797718000000007</v>
      </c>
      <c r="G186" s="44">
        <f t="shared" si="34"/>
        <v>-9.3692217000000007</v>
      </c>
      <c r="H186" s="44">
        <f t="shared" si="35"/>
        <v>-9.5737618999999992</v>
      </c>
      <c r="I186" s="44">
        <f t="shared" si="36"/>
        <v>-9.9633664999999993</v>
      </c>
      <c r="J186" s="44">
        <f t="shared" si="37"/>
        <v>-10.505425000000001</v>
      </c>
      <c r="K186" s="44">
        <f t="shared" si="38"/>
        <v>-12.080864999999999</v>
      </c>
      <c r="L186" s="44">
        <f t="shared" si="39"/>
        <v>0</v>
      </c>
      <c r="N186" s="88">
        <v>31665000000</v>
      </c>
      <c r="O186" s="88">
        <v>-9.675065</v>
      </c>
      <c r="Q186" s="87">
        <f t="shared" si="40"/>
        <v>32.244999999999997</v>
      </c>
      <c r="R186" s="87">
        <f t="shared" si="41"/>
        <v>-10.000287999999999</v>
      </c>
      <c r="S186" s="44">
        <f t="shared" si="42"/>
        <v>-9.9598665000000004</v>
      </c>
      <c r="T186" s="44">
        <f t="shared" si="43"/>
        <v>-10.085877</v>
      </c>
      <c r="U186" s="44">
        <f t="shared" si="44"/>
        <v>-10.378024999999999</v>
      </c>
      <c r="V186" s="44">
        <f t="shared" si="45"/>
        <v>-12.136882999999999</v>
      </c>
      <c r="W186" s="44">
        <f t="shared" si="46"/>
        <v>-12.983002000000001</v>
      </c>
      <c r="X186" s="44">
        <f t="shared" si="47"/>
        <v>0</v>
      </c>
    </row>
    <row r="187" spans="2:24" x14ac:dyDescent="0.25">
      <c r="B187" s="88">
        <v>31810000000</v>
      </c>
      <c r="C187" s="88">
        <v>-9.0800829000000007</v>
      </c>
      <c r="E187" s="87">
        <f t="shared" si="32"/>
        <v>32.39</v>
      </c>
      <c r="F187" s="87">
        <f t="shared" si="33"/>
        <v>-9.3486214000000007</v>
      </c>
      <c r="G187" s="44">
        <f t="shared" si="34"/>
        <v>-9.4525862000000007</v>
      </c>
      <c r="H187" s="44">
        <f t="shared" si="35"/>
        <v>-9.6669683000000006</v>
      </c>
      <c r="I187" s="44">
        <f t="shared" si="36"/>
        <v>-10.06612</v>
      </c>
      <c r="J187" s="44">
        <f t="shared" si="37"/>
        <v>-10.439624999999999</v>
      </c>
      <c r="K187" s="44">
        <f t="shared" si="38"/>
        <v>-11.830082000000001</v>
      </c>
      <c r="L187" s="44">
        <f t="shared" si="39"/>
        <v>0</v>
      </c>
      <c r="N187" s="88">
        <v>31810000000</v>
      </c>
      <c r="O187" s="88">
        <v>-9.7385397000000005</v>
      </c>
      <c r="Q187" s="87">
        <f t="shared" si="40"/>
        <v>32.39</v>
      </c>
      <c r="R187" s="87">
        <f t="shared" si="41"/>
        <v>-10.107153</v>
      </c>
      <c r="S187" s="44">
        <f t="shared" si="42"/>
        <v>-10.074985</v>
      </c>
      <c r="T187" s="44">
        <f t="shared" si="43"/>
        <v>-10.222823999999999</v>
      </c>
      <c r="U187" s="44">
        <f t="shared" si="44"/>
        <v>-10.537547</v>
      </c>
      <c r="V187" s="44">
        <f t="shared" si="45"/>
        <v>-12.286692</v>
      </c>
      <c r="W187" s="44">
        <f t="shared" si="46"/>
        <v>-13.262166000000001</v>
      </c>
      <c r="X187" s="44">
        <f t="shared" si="47"/>
        <v>0</v>
      </c>
    </row>
    <row r="188" spans="2:24" x14ac:dyDescent="0.25">
      <c r="B188" s="88">
        <v>31955000000</v>
      </c>
      <c r="C188" s="88">
        <v>-9.1405706000000002</v>
      </c>
      <c r="E188" s="87">
        <f t="shared" si="32"/>
        <v>32.534999999999997</v>
      </c>
      <c r="F188" s="87">
        <f t="shared" si="33"/>
        <v>-9.4275321999999999</v>
      </c>
      <c r="G188" s="44">
        <f t="shared" si="34"/>
        <v>-9.5254964999999991</v>
      </c>
      <c r="H188" s="44">
        <f t="shared" si="35"/>
        <v>-9.7474650999999994</v>
      </c>
      <c r="I188" s="44">
        <f t="shared" si="36"/>
        <v>-10.140241</v>
      </c>
      <c r="J188" s="44">
        <f t="shared" si="37"/>
        <v>-10.450900000000001</v>
      </c>
      <c r="K188" s="44">
        <f t="shared" si="38"/>
        <v>-11.9084</v>
      </c>
      <c r="L188" s="44">
        <f t="shared" si="39"/>
        <v>0</v>
      </c>
      <c r="N188" s="88">
        <v>31955000000</v>
      </c>
      <c r="O188" s="88">
        <v>-9.8179417000000004</v>
      </c>
      <c r="Q188" s="87">
        <f t="shared" si="40"/>
        <v>32.534999999999997</v>
      </c>
      <c r="R188" s="87">
        <f t="shared" si="41"/>
        <v>-10.229348</v>
      </c>
      <c r="S188" s="44">
        <f t="shared" si="42"/>
        <v>-10.200663</v>
      </c>
      <c r="T188" s="44">
        <f t="shared" si="43"/>
        <v>-10.361779</v>
      </c>
      <c r="U188" s="44">
        <f t="shared" si="44"/>
        <v>-10.691711</v>
      </c>
      <c r="V188" s="44">
        <f t="shared" si="45"/>
        <v>-12.425272</v>
      </c>
      <c r="W188" s="44">
        <f t="shared" si="46"/>
        <v>-13.557665</v>
      </c>
      <c r="X188" s="44">
        <f t="shared" si="47"/>
        <v>0</v>
      </c>
    </row>
    <row r="189" spans="2:24" x14ac:dyDescent="0.25">
      <c r="B189" s="88">
        <v>32100000000</v>
      </c>
      <c r="C189" s="88">
        <v>-9.2017755999999995</v>
      </c>
      <c r="E189" s="87">
        <f t="shared" si="32"/>
        <v>32.68</v>
      </c>
      <c r="F189" s="87">
        <f t="shared" si="33"/>
        <v>-9.5017213999999992</v>
      </c>
      <c r="G189" s="44">
        <f t="shared" si="34"/>
        <v>-9.6070460999999998</v>
      </c>
      <c r="H189" s="44">
        <f t="shared" si="35"/>
        <v>-9.8340329999999998</v>
      </c>
      <c r="I189" s="44">
        <f t="shared" si="36"/>
        <v>-10.225762</v>
      </c>
      <c r="J189" s="44">
        <f t="shared" si="37"/>
        <v>-10.405958</v>
      </c>
      <c r="K189" s="44">
        <f t="shared" si="38"/>
        <v>-11.941935000000001</v>
      </c>
      <c r="L189" s="44">
        <f t="shared" si="39"/>
        <v>0</v>
      </c>
      <c r="N189" s="88">
        <v>32100000000</v>
      </c>
      <c r="O189" s="88">
        <v>-9.9014214999999997</v>
      </c>
      <c r="Q189" s="87">
        <f t="shared" si="40"/>
        <v>32.68</v>
      </c>
      <c r="R189" s="87">
        <f t="shared" si="41"/>
        <v>-10.365137000000001</v>
      </c>
      <c r="S189" s="44">
        <f t="shared" si="42"/>
        <v>-10.355096</v>
      </c>
      <c r="T189" s="44">
        <f t="shared" si="43"/>
        <v>-10.533357000000001</v>
      </c>
      <c r="U189" s="44">
        <f t="shared" si="44"/>
        <v>-10.879159</v>
      </c>
      <c r="V189" s="44">
        <f t="shared" si="45"/>
        <v>-12.539287</v>
      </c>
      <c r="W189" s="44">
        <f t="shared" si="46"/>
        <v>-13.726725999999999</v>
      </c>
      <c r="X189" s="44">
        <f t="shared" si="47"/>
        <v>0</v>
      </c>
    </row>
    <row r="190" spans="2:24" x14ac:dyDescent="0.25">
      <c r="B190" s="88">
        <v>32245000000</v>
      </c>
      <c r="C190" s="88">
        <v>-9.2797718000000007</v>
      </c>
      <c r="E190" s="87">
        <f t="shared" si="32"/>
        <v>32.825000000000003</v>
      </c>
      <c r="F190" s="87">
        <f t="shared" si="33"/>
        <v>-9.5792265000000008</v>
      </c>
      <c r="G190" s="44">
        <f t="shared" si="34"/>
        <v>-9.6637011000000008</v>
      </c>
      <c r="H190" s="44">
        <f t="shared" si="35"/>
        <v>-9.8767938999999991</v>
      </c>
      <c r="I190" s="44">
        <f t="shared" si="36"/>
        <v>-10.26346</v>
      </c>
      <c r="J190" s="44">
        <f t="shared" si="37"/>
        <v>-10.289413</v>
      </c>
      <c r="K190" s="44">
        <f t="shared" si="38"/>
        <v>-11.737349999999999</v>
      </c>
      <c r="L190" s="44">
        <f t="shared" si="39"/>
        <v>0</v>
      </c>
      <c r="N190" s="88">
        <v>32245000000</v>
      </c>
      <c r="O190" s="88">
        <v>-10.000287999999999</v>
      </c>
      <c r="Q190" s="87">
        <f t="shared" si="40"/>
        <v>32.825000000000003</v>
      </c>
      <c r="R190" s="87">
        <f t="shared" si="41"/>
        <v>-10.517891000000001</v>
      </c>
      <c r="S190" s="44">
        <f t="shared" si="42"/>
        <v>-10.505204000000001</v>
      </c>
      <c r="T190" s="44">
        <f t="shared" si="43"/>
        <v>-10.683401999999999</v>
      </c>
      <c r="U190" s="44">
        <f t="shared" si="44"/>
        <v>-11.043626</v>
      </c>
      <c r="V190" s="44">
        <f t="shared" si="45"/>
        <v>-12.697981</v>
      </c>
      <c r="W190" s="44">
        <f t="shared" si="46"/>
        <v>-14.047701</v>
      </c>
      <c r="X190" s="44">
        <f t="shared" si="47"/>
        <v>0</v>
      </c>
    </row>
    <row r="191" spans="2:24" x14ac:dyDescent="0.25">
      <c r="B191" s="88">
        <v>32390000000</v>
      </c>
      <c r="C191" s="88">
        <v>-9.3486214000000007</v>
      </c>
      <c r="E191" s="87">
        <f t="shared" si="32"/>
        <v>32.97</v>
      </c>
      <c r="F191" s="87">
        <f t="shared" si="33"/>
        <v>-9.6550969999999996</v>
      </c>
      <c r="G191" s="44">
        <f t="shared" si="34"/>
        <v>-9.7411060000000003</v>
      </c>
      <c r="H191" s="44">
        <f t="shared" si="35"/>
        <v>-9.9611750000000008</v>
      </c>
      <c r="I191" s="44">
        <f t="shared" si="36"/>
        <v>-10.340906</v>
      </c>
      <c r="J191" s="44">
        <f t="shared" si="37"/>
        <v>-10.23982</v>
      </c>
      <c r="K191" s="44">
        <f t="shared" si="38"/>
        <v>-11.673263</v>
      </c>
      <c r="L191" s="44">
        <f t="shared" si="39"/>
        <v>0</v>
      </c>
      <c r="N191" s="88">
        <v>32390000000</v>
      </c>
      <c r="O191" s="88">
        <v>-10.107153</v>
      </c>
      <c r="Q191" s="87">
        <f t="shared" si="40"/>
        <v>32.97</v>
      </c>
      <c r="R191" s="87">
        <f t="shared" si="41"/>
        <v>-10.667128</v>
      </c>
      <c r="S191" s="44">
        <f t="shared" si="42"/>
        <v>-10.675928000000001</v>
      </c>
      <c r="T191" s="44">
        <f t="shared" si="43"/>
        <v>-10.862679</v>
      </c>
      <c r="U191" s="44">
        <f t="shared" si="44"/>
        <v>-11.240968000000001</v>
      </c>
      <c r="V191" s="44">
        <f t="shared" si="45"/>
        <v>-12.799777000000001</v>
      </c>
      <c r="W191" s="44">
        <f t="shared" si="46"/>
        <v>-14.311564000000001</v>
      </c>
      <c r="X191" s="44">
        <f t="shared" si="47"/>
        <v>0</v>
      </c>
    </row>
    <row r="192" spans="2:24" x14ac:dyDescent="0.25">
      <c r="B192" s="88">
        <v>32535000000</v>
      </c>
      <c r="C192" s="88">
        <v>-9.4275321999999999</v>
      </c>
      <c r="E192" s="87">
        <f t="shared" si="32"/>
        <v>33.115000000000002</v>
      </c>
      <c r="F192" s="87">
        <f t="shared" si="33"/>
        <v>-9.7410574000000008</v>
      </c>
      <c r="G192" s="44">
        <f t="shared" si="34"/>
        <v>-9.8202304999999992</v>
      </c>
      <c r="H192" s="44">
        <f t="shared" si="35"/>
        <v>-10.028399</v>
      </c>
      <c r="I192" s="44">
        <f t="shared" si="36"/>
        <v>-10.389509</v>
      </c>
      <c r="J192" s="44">
        <f t="shared" si="37"/>
        <v>-10.338367</v>
      </c>
      <c r="K192" s="44">
        <f t="shared" si="38"/>
        <v>-11.916429000000001</v>
      </c>
      <c r="L192" s="44">
        <f t="shared" si="39"/>
        <v>0</v>
      </c>
      <c r="N192" s="88">
        <v>32535000000</v>
      </c>
      <c r="O192" s="88">
        <v>-10.229348</v>
      </c>
      <c r="Q192" s="87">
        <f t="shared" si="40"/>
        <v>33.115000000000002</v>
      </c>
      <c r="R192" s="87">
        <f t="shared" si="41"/>
        <v>-10.818009999999999</v>
      </c>
      <c r="S192" s="44">
        <f t="shared" si="42"/>
        <v>-10.838482000000001</v>
      </c>
      <c r="T192" s="44">
        <f t="shared" si="43"/>
        <v>-11.014507</v>
      </c>
      <c r="U192" s="44">
        <f t="shared" si="44"/>
        <v>-11.401278</v>
      </c>
      <c r="V192" s="44">
        <f t="shared" si="45"/>
        <v>-12.799676</v>
      </c>
      <c r="W192" s="44">
        <f t="shared" si="46"/>
        <v>-14.427113</v>
      </c>
      <c r="X192" s="44">
        <f t="shared" si="47"/>
        <v>0</v>
      </c>
    </row>
    <row r="193" spans="2:24" x14ac:dyDescent="0.25">
      <c r="B193" s="88">
        <v>32680000000</v>
      </c>
      <c r="C193" s="88">
        <v>-9.5017213999999992</v>
      </c>
      <c r="E193" s="87">
        <f t="shared" si="32"/>
        <v>33.26</v>
      </c>
      <c r="F193" s="87">
        <f t="shared" si="33"/>
        <v>-9.8136711000000005</v>
      </c>
      <c r="G193" s="44">
        <f t="shared" si="34"/>
        <v>-9.9113244999999992</v>
      </c>
      <c r="H193" s="44">
        <f t="shared" si="35"/>
        <v>-10.120545</v>
      </c>
      <c r="I193" s="44">
        <f t="shared" si="36"/>
        <v>-10.462329</v>
      </c>
      <c r="J193" s="44">
        <f t="shared" si="37"/>
        <v>-10.432164999999999</v>
      </c>
      <c r="K193" s="44">
        <f t="shared" si="38"/>
        <v>-12.052486</v>
      </c>
      <c r="L193" s="44">
        <f t="shared" si="39"/>
        <v>0</v>
      </c>
      <c r="N193" s="88">
        <v>32680000000</v>
      </c>
      <c r="O193" s="88">
        <v>-10.365137000000001</v>
      </c>
      <c r="Q193" s="87">
        <f t="shared" si="40"/>
        <v>33.26</v>
      </c>
      <c r="R193" s="87">
        <f t="shared" si="41"/>
        <v>-10.952453999999999</v>
      </c>
      <c r="S193" s="44">
        <f t="shared" si="42"/>
        <v>-10.976157000000001</v>
      </c>
      <c r="T193" s="44">
        <f t="shared" si="43"/>
        <v>-11.171612</v>
      </c>
      <c r="U193" s="44">
        <f t="shared" si="44"/>
        <v>-11.572386</v>
      </c>
      <c r="V193" s="44">
        <f t="shared" si="45"/>
        <v>-12.8096</v>
      </c>
      <c r="W193" s="44">
        <f t="shared" si="46"/>
        <v>-14.576928000000001</v>
      </c>
      <c r="X193" s="44">
        <f t="shared" si="47"/>
        <v>0</v>
      </c>
    </row>
    <row r="194" spans="2:24" x14ac:dyDescent="0.25">
      <c r="B194" s="88">
        <v>32825000000</v>
      </c>
      <c r="C194" s="88">
        <v>-9.5792265000000008</v>
      </c>
      <c r="E194" s="87">
        <f t="shared" si="32"/>
        <v>33.405000000000001</v>
      </c>
      <c r="F194" s="87">
        <f t="shared" si="33"/>
        <v>-9.8877115</v>
      </c>
      <c r="G194" s="44">
        <f t="shared" si="34"/>
        <v>-9.9788712999999998</v>
      </c>
      <c r="H194" s="44">
        <f t="shared" si="35"/>
        <v>-10.178649</v>
      </c>
      <c r="I194" s="44">
        <f t="shared" si="36"/>
        <v>-10.505781000000001</v>
      </c>
      <c r="J194" s="44">
        <f t="shared" si="37"/>
        <v>-10.434666999999999</v>
      </c>
      <c r="K194" s="44">
        <f t="shared" si="38"/>
        <v>-11.824854999999999</v>
      </c>
      <c r="L194" s="44">
        <f t="shared" si="39"/>
        <v>0</v>
      </c>
      <c r="N194" s="88">
        <v>32825000000</v>
      </c>
      <c r="O194" s="88">
        <v>-10.517891000000001</v>
      </c>
      <c r="Q194" s="87">
        <f t="shared" si="40"/>
        <v>33.405000000000001</v>
      </c>
      <c r="R194" s="87">
        <f t="shared" si="41"/>
        <v>-11.07574</v>
      </c>
      <c r="S194" s="44">
        <f t="shared" si="42"/>
        <v>-11.098299000000001</v>
      </c>
      <c r="T194" s="44">
        <f t="shared" si="43"/>
        <v>-11.301848</v>
      </c>
      <c r="U194" s="44">
        <f t="shared" si="44"/>
        <v>-11.723380000000001</v>
      </c>
      <c r="V194" s="44">
        <f t="shared" si="45"/>
        <v>-12.876056999999999</v>
      </c>
      <c r="W194" s="44">
        <f t="shared" si="46"/>
        <v>-14.824814999999999</v>
      </c>
      <c r="X194" s="44">
        <f t="shared" si="47"/>
        <v>0</v>
      </c>
    </row>
    <row r="195" spans="2:24" x14ac:dyDescent="0.25">
      <c r="B195" s="88">
        <v>32970000000</v>
      </c>
      <c r="C195" s="88">
        <v>-9.6550969999999996</v>
      </c>
      <c r="E195" s="87">
        <f t="shared" si="32"/>
        <v>33.549999999999997</v>
      </c>
      <c r="F195" s="87">
        <f t="shared" si="33"/>
        <v>-9.9637727999999992</v>
      </c>
      <c r="G195" s="44">
        <f t="shared" si="34"/>
        <v>-10.042629</v>
      </c>
      <c r="H195" s="44">
        <f t="shared" si="35"/>
        <v>-10.241179000000001</v>
      </c>
      <c r="I195" s="44">
        <f t="shared" si="36"/>
        <v>-10.551513999999999</v>
      </c>
      <c r="J195" s="44">
        <f t="shared" si="37"/>
        <v>-10.424283000000001</v>
      </c>
      <c r="K195" s="44">
        <f t="shared" si="38"/>
        <v>-11.559525000000001</v>
      </c>
      <c r="L195" s="44">
        <f t="shared" si="39"/>
        <v>0</v>
      </c>
      <c r="N195" s="88">
        <v>32970000000</v>
      </c>
      <c r="O195" s="88">
        <v>-10.667128</v>
      </c>
      <c r="Q195" s="87">
        <f t="shared" si="40"/>
        <v>33.549999999999997</v>
      </c>
      <c r="R195" s="87">
        <f t="shared" si="41"/>
        <v>-11.188651999999999</v>
      </c>
      <c r="S195" s="44">
        <f t="shared" si="42"/>
        <v>-11.209657</v>
      </c>
      <c r="T195" s="44">
        <f t="shared" si="43"/>
        <v>-11.440346</v>
      </c>
      <c r="U195" s="44">
        <f t="shared" si="44"/>
        <v>-11.883426</v>
      </c>
      <c r="V195" s="44">
        <f t="shared" si="45"/>
        <v>-13.027754</v>
      </c>
      <c r="W195" s="44">
        <f t="shared" si="46"/>
        <v>-15.329884</v>
      </c>
      <c r="X195" s="44">
        <f t="shared" si="47"/>
        <v>0</v>
      </c>
    </row>
    <row r="196" spans="2:24" x14ac:dyDescent="0.25">
      <c r="B196" s="88">
        <v>33115000000</v>
      </c>
      <c r="C196" s="88">
        <v>-9.7410574000000008</v>
      </c>
      <c r="E196" s="87">
        <f t="shared" si="32"/>
        <v>33.695</v>
      </c>
      <c r="F196" s="87">
        <f t="shared" si="33"/>
        <v>-10.042101000000001</v>
      </c>
      <c r="G196" s="44">
        <f t="shared" si="34"/>
        <v>-10.118632</v>
      </c>
      <c r="H196" s="44">
        <f t="shared" si="35"/>
        <v>-10.313015</v>
      </c>
      <c r="I196" s="44">
        <f t="shared" si="36"/>
        <v>-10.629799</v>
      </c>
      <c r="J196" s="44">
        <f t="shared" si="37"/>
        <v>-10.548821999999999</v>
      </c>
      <c r="K196" s="44">
        <f t="shared" si="38"/>
        <v>-11.649150000000001</v>
      </c>
      <c r="L196" s="44">
        <f t="shared" si="39"/>
        <v>0</v>
      </c>
      <c r="N196" s="88">
        <v>33115000000</v>
      </c>
      <c r="O196" s="88">
        <v>-10.818009999999999</v>
      </c>
      <c r="Q196" s="87">
        <f t="shared" si="40"/>
        <v>33.695</v>
      </c>
      <c r="R196" s="87">
        <f t="shared" si="41"/>
        <v>-11.303409</v>
      </c>
      <c r="S196" s="44">
        <f t="shared" si="42"/>
        <v>-11.345034</v>
      </c>
      <c r="T196" s="44">
        <f t="shared" si="43"/>
        <v>-11.587602</v>
      </c>
      <c r="U196" s="44">
        <f t="shared" si="44"/>
        <v>-12.054508</v>
      </c>
      <c r="V196" s="44">
        <f t="shared" si="45"/>
        <v>-13.153759000000001</v>
      </c>
      <c r="W196" s="44">
        <f t="shared" si="46"/>
        <v>-15.733062</v>
      </c>
      <c r="X196" s="44">
        <f t="shared" si="47"/>
        <v>0</v>
      </c>
    </row>
    <row r="197" spans="2:24" x14ac:dyDescent="0.25">
      <c r="B197" s="88">
        <v>33260000000</v>
      </c>
      <c r="C197" s="88">
        <v>-9.8136711000000005</v>
      </c>
      <c r="E197" s="87">
        <f t="shared" ref="E197:E205" si="48">B201/1000000000</f>
        <v>33.840000000000003</v>
      </c>
      <c r="F197" s="87">
        <f t="shared" ref="F197:F205" si="49">C201</f>
        <v>-10.118892000000001</v>
      </c>
      <c r="G197" s="44">
        <f t="shared" ref="G197:G205" si="50">C407</f>
        <v>-10.212239</v>
      </c>
      <c r="H197" s="44">
        <f t="shared" ref="H197:H205" si="51">C613</f>
        <v>-10.410748</v>
      </c>
      <c r="I197" s="44">
        <f t="shared" ref="I197:I205" si="52">C819</f>
        <v>-10.722013</v>
      </c>
      <c r="J197" s="44">
        <f t="shared" ref="J197:J205" si="53">C1025</f>
        <v>-10.682301000000001</v>
      </c>
      <c r="K197" s="44">
        <f t="shared" ref="K197:K205" si="54">C1231</f>
        <v>-11.669862999999999</v>
      </c>
      <c r="L197" s="44">
        <f t="shared" si="39"/>
        <v>0</v>
      </c>
      <c r="N197" s="88">
        <v>33260000000</v>
      </c>
      <c r="O197" s="88">
        <v>-10.952453999999999</v>
      </c>
      <c r="Q197" s="87">
        <f t="shared" si="40"/>
        <v>33.840000000000003</v>
      </c>
      <c r="R197" s="87">
        <f t="shared" si="41"/>
        <v>-11.408371000000001</v>
      </c>
      <c r="S197" s="44">
        <f t="shared" si="42"/>
        <v>-11.479258</v>
      </c>
      <c r="T197" s="44">
        <f t="shared" si="43"/>
        <v>-11.75539</v>
      </c>
      <c r="U197" s="44">
        <f t="shared" si="44"/>
        <v>-12.240071</v>
      </c>
      <c r="V197" s="44">
        <f t="shared" si="45"/>
        <v>-13.4315</v>
      </c>
      <c r="W197" s="44">
        <f t="shared" si="46"/>
        <v>-16.483046999999999</v>
      </c>
      <c r="X197" s="44">
        <f t="shared" si="47"/>
        <v>0</v>
      </c>
    </row>
    <row r="198" spans="2:24" x14ac:dyDescent="0.25">
      <c r="B198" s="88">
        <v>33405000000</v>
      </c>
      <c r="C198" s="88">
        <v>-9.8877115</v>
      </c>
      <c r="E198" s="87">
        <f t="shared" si="48"/>
        <v>33.984999999999999</v>
      </c>
      <c r="F198" s="87">
        <f t="shared" si="49"/>
        <v>-10.200165</v>
      </c>
      <c r="G198" s="44">
        <f t="shared" si="50"/>
        <v>-10.297483</v>
      </c>
      <c r="H198" s="44">
        <f t="shared" si="51"/>
        <v>-10.495011</v>
      </c>
      <c r="I198" s="44">
        <f t="shared" si="52"/>
        <v>-10.812573</v>
      </c>
      <c r="J198" s="44">
        <f t="shared" si="53"/>
        <v>-10.847735999999999</v>
      </c>
      <c r="K198" s="44">
        <f t="shared" si="54"/>
        <v>-11.701183</v>
      </c>
      <c r="L198" s="44">
        <f t="shared" ref="L198:L205" si="55">C1438</f>
        <v>0</v>
      </c>
      <c r="N198" s="88">
        <v>33405000000</v>
      </c>
      <c r="O198" s="88">
        <v>-11.07574</v>
      </c>
      <c r="Q198" s="87">
        <f t="shared" ref="Q198:Q205" si="56">N202/1000000000</f>
        <v>33.984999999999999</v>
      </c>
      <c r="R198" s="87">
        <f t="shared" ref="R198:R205" si="57">O202</f>
        <v>-11.511786000000001</v>
      </c>
      <c r="S198" s="44">
        <f t="shared" ref="S198:S205" si="58">O408</f>
        <v>-11.608181999999999</v>
      </c>
      <c r="T198" s="44">
        <f t="shared" ref="T198:T205" si="59">O614</f>
        <v>-11.904479</v>
      </c>
      <c r="U198" s="44">
        <f t="shared" ref="U198:U205" si="60">O820</f>
        <v>-12.4193</v>
      </c>
      <c r="V198" s="44">
        <f t="shared" ref="V198:V205" si="61">O1026</f>
        <v>-13.799712</v>
      </c>
      <c r="W198" s="44">
        <f t="shared" ref="W198:W205" si="62">O1232</f>
        <v>-17.412134000000002</v>
      </c>
      <c r="X198" s="44">
        <f t="shared" ref="X198:X205" si="63">O1438</f>
        <v>0</v>
      </c>
    </row>
    <row r="199" spans="2:24" x14ac:dyDescent="0.25">
      <c r="B199" s="88">
        <v>33550000000</v>
      </c>
      <c r="C199" s="88">
        <v>-9.9637727999999992</v>
      </c>
      <c r="E199" s="87">
        <f t="shared" si="48"/>
        <v>34.130000000000003</v>
      </c>
      <c r="F199" s="87">
        <f t="shared" si="49"/>
        <v>-10.296174000000001</v>
      </c>
      <c r="G199" s="44">
        <f t="shared" si="50"/>
        <v>-10.389533999999999</v>
      </c>
      <c r="H199" s="44">
        <f t="shared" si="51"/>
        <v>-10.584903000000001</v>
      </c>
      <c r="I199" s="44">
        <f t="shared" si="52"/>
        <v>-10.899613</v>
      </c>
      <c r="J199" s="44">
        <f t="shared" si="53"/>
        <v>-11.037459999999999</v>
      </c>
      <c r="K199" s="44">
        <f t="shared" si="54"/>
        <v>-11.76624</v>
      </c>
      <c r="L199" s="44">
        <f t="shared" si="55"/>
        <v>0</v>
      </c>
      <c r="N199" s="88">
        <v>33550000000</v>
      </c>
      <c r="O199" s="88">
        <v>-11.188651999999999</v>
      </c>
      <c r="Q199" s="87">
        <f t="shared" si="56"/>
        <v>34.130000000000003</v>
      </c>
      <c r="R199" s="87">
        <f t="shared" si="57"/>
        <v>-11.619020000000001</v>
      </c>
      <c r="S199" s="44">
        <f t="shared" si="58"/>
        <v>-11.726215</v>
      </c>
      <c r="T199" s="44">
        <f t="shared" si="59"/>
        <v>-12.040179</v>
      </c>
      <c r="U199" s="44">
        <f t="shared" si="60"/>
        <v>-12.588336999999999</v>
      </c>
      <c r="V199" s="44">
        <f t="shared" si="61"/>
        <v>-14.051746</v>
      </c>
      <c r="W199" s="44">
        <f t="shared" si="62"/>
        <v>-18.063993</v>
      </c>
      <c r="X199" s="44">
        <f t="shared" si="63"/>
        <v>0</v>
      </c>
    </row>
    <row r="200" spans="2:24" x14ac:dyDescent="0.25">
      <c r="B200" s="88">
        <v>33695000000</v>
      </c>
      <c r="C200" s="88">
        <v>-10.042101000000001</v>
      </c>
      <c r="E200" s="87">
        <f t="shared" si="48"/>
        <v>34.274999999999999</v>
      </c>
      <c r="F200" s="87">
        <f t="shared" si="49"/>
        <v>-10.394997999999999</v>
      </c>
      <c r="G200" s="44">
        <f t="shared" si="50"/>
        <v>-10.479929</v>
      </c>
      <c r="H200" s="44">
        <f t="shared" si="51"/>
        <v>-10.672584000000001</v>
      </c>
      <c r="I200" s="44">
        <f t="shared" si="52"/>
        <v>-10.985699</v>
      </c>
      <c r="J200" s="44">
        <f t="shared" si="53"/>
        <v>-11.229149</v>
      </c>
      <c r="K200" s="44">
        <f t="shared" si="54"/>
        <v>-11.894914</v>
      </c>
      <c r="L200" s="44">
        <f t="shared" si="55"/>
        <v>0</v>
      </c>
      <c r="N200" s="88">
        <v>33695000000</v>
      </c>
      <c r="O200" s="88">
        <v>-11.303409</v>
      </c>
      <c r="Q200" s="87">
        <f t="shared" si="56"/>
        <v>34.274999999999999</v>
      </c>
      <c r="R200" s="87">
        <f t="shared" si="57"/>
        <v>-11.720528</v>
      </c>
      <c r="S200" s="44">
        <f t="shared" si="58"/>
        <v>-11.849053</v>
      </c>
      <c r="T200" s="44">
        <f t="shared" si="59"/>
        <v>-12.184697</v>
      </c>
      <c r="U200" s="44">
        <f t="shared" si="60"/>
        <v>-12.774115</v>
      </c>
      <c r="V200" s="44">
        <f t="shared" si="61"/>
        <v>-14.257936000000001</v>
      </c>
      <c r="W200" s="44">
        <f t="shared" si="62"/>
        <v>-18.625408</v>
      </c>
      <c r="X200" s="44">
        <f t="shared" si="63"/>
        <v>0</v>
      </c>
    </row>
    <row r="201" spans="2:24" x14ac:dyDescent="0.25">
      <c r="B201" s="88">
        <v>33840000000</v>
      </c>
      <c r="C201" s="88">
        <v>-10.118892000000001</v>
      </c>
      <c r="E201" s="87">
        <f t="shared" si="48"/>
        <v>34.42</v>
      </c>
      <c r="F201" s="87">
        <f t="shared" si="49"/>
        <v>-10.494399</v>
      </c>
      <c r="G201" s="44">
        <f t="shared" si="50"/>
        <v>-10.598824</v>
      </c>
      <c r="H201" s="44">
        <f t="shared" si="51"/>
        <v>-10.794088</v>
      </c>
      <c r="I201" s="44">
        <f t="shared" si="52"/>
        <v>-11.107263</v>
      </c>
      <c r="J201" s="44">
        <f t="shared" si="53"/>
        <v>-11.435387</v>
      </c>
      <c r="K201" s="44">
        <f t="shared" si="54"/>
        <v>-12.061049000000001</v>
      </c>
      <c r="L201" s="44">
        <f t="shared" si="55"/>
        <v>0</v>
      </c>
      <c r="N201" s="88">
        <v>33840000000</v>
      </c>
      <c r="O201" s="88">
        <v>-11.408371000000001</v>
      </c>
      <c r="Q201" s="87">
        <f t="shared" si="56"/>
        <v>34.42</v>
      </c>
      <c r="R201" s="87">
        <f t="shared" si="57"/>
        <v>-11.821268</v>
      </c>
      <c r="S201" s="44">
        <f t="shared" si="58"/>
        <v>-11.969830999999999</v>
      </c>
      <c r="T201" s="44">
        <f t="shared" si="59"/>
        <v>-12.324140999999999</v>
      </c>
      <c r="U201" s="44">
        <f t="shared" si="60"/>
        <v>-12.950505</v>
      </c>
      <c r="V201" s="44">
        <f t="shared" si="61"/>
        <v>-14.575362999999999</v>
      </c>
      <c r="W201" s="44">
        <f t="shared" si="62"/>
        <v>-19.358979999999999</v>
      </c>
      <c r="X201" s="44">
        <f t="shared" si="63"/>
        <v>0</v>
      </c>
    </row>
    <row r="202" spans="2:24" x14ac:dyDescent="0.25">
      <c r="B202" s="88">
        <v>33985000000</v>
      </c>
      <c r="C202" s="88">
        <v>-10.200165</v>
      </c>
      <c r="E202" s="87">
        <f t="shared" si="48"/>
        <v>34.564999999999998</v>
      </c>
      <c r="F202" s="87">
        <f t="shared" si="49"/>
        <v>-10.601357</v>
      </c>
      <c r="G202" s="44">
        <f t="shared" si="50"/>
        <v>-10.719110000000001</v>
      </c>
      <c r="H202" s="44">
        <f t="shared" si="51"/>
        <v>-10.916943</v>
      </c>
      <c r="I202" s="44">
        <f t="shared" si="52"/>
        <v>-11.212595</v>
      </c>
      <c r="J202" s="44">
        <f t="shared" si="53"/>
        <v>-11.604996999999999</v>
      </c>
      <c r="K202" s="44">
        <f t="shared" si="54"/>
        <v>-12.168361000000001</v>
      </c>
      <c r="L202" s="44">
        <f t="shared" si="55"/>
        <v>0</v>
      </c>
      <c r="N202" s="88">
        <v>33985000000</v>
      </c>
      <c r="O202" s="88">
        <v>-11.511786000000001</v>
      </c>
      <c r="Q202" s="87">
        <f t="shared" si="56"/>
        <v>34.564999999999998</v>
      </c>
      <c r="R202" s="87">
        <f t="shared" si="57"/>
        <v>-11.924740999999999</v>
      </c>
      <c r="S202" s="44">
        <f t="shared" si="58"/>
        <v>-12.091692999999999</v>
      </c>
      <c r="T202" s="44">
        <f t="shared" si="59"/>
        <v>-12.478864</v>
      </c>
      <c r="U202" s="44">
        <f t="shared" si="60"/>
        <v>-13.133492</v>
      </c>
      <c r="V202" s="44">
        <f t="shared" si="61"/>
        <v>-15.061973999999999</v>
      </c>
      <c r="W202" s="44">
        <f t="shared" si="62"/>
        <v>-20.416906000000001</v>
      </c>
      <c r="X202" s="44">
        <f t="shared" si="63"/>
        <v>0</v>
      </c>
    </row>
    <row r="203" spans="2:24" x14ac:dyDescent="0.25">
      <c r="B203" s="88">
        <v>34130000000</v>
      </c>
      <c r="C203" s="88">
        <v>-10.296174000000001</v>
      </c>
      <c r="E203" s="87">
        <f t="shared" si="48"/>
        <v>34.71</v>
      </c>
      <c r="F203" s="87">
        <f t="shared" si="49"/>
        <v>-10.719208</v>
      </c>
      <c r="G203" s="44">
        <f t="shared" si="50"/>
        <v>-10.825513000000001</v>
      </c>
      <c r="H203" s="44">
        <f t="shared" si="51"/>
        <v>-11.021131</v>
      </c>
      <c r="I203" s="44">
        <f t="shared" si="52"/>
        <v>-11.315581999999999</v>
      </c>
      <c r="J203" s="44">
        <f t="shared" si="53"/>
        <v>-11.781998</v>
      </c>
      <c r="K203" s="44">
        <f t="shared" si="54"/>
        <v>-12.344243000000001</v>
      </c>
      <c r="L203" s="44">
        <f t="shared" si="55"/>
        <v>0</v>
      </c>
      <c r="N203" s="88">
        <v>34130000000</v>
      </c>
      <c r="O203" s="88">
        <v>-11.619020000000001</v>
      </c>
      <c r="Q203" s="87">
        <f t="shared" si="56"/>
        <v>34.71</v>
      </c>
      <c r="R203" s="87">
        <f t="shared" si="57"/>
        <v>-12.030507999999999</v>
      </c>
      <c r="S203" s="44">
        <f t="shared" si="58"/>
        <v>-12.217112999999999</v>
      </c>
      <c r="T203" s="44">
        <f t="shared" si="59"/>
        <v>-12.607965</v>
      </c>
      <c r="U203" s="44">
        <f t="shared" si="60"/>
        <v>-13.277089</v>
      </c>
      <c r="V203" s="44">
        <f t="shared" si="61"/>
        <v>-15.049156</v>
      </c>
      <c r="W203" s="44">
        <f t="shared" si="62"/>
        <v>-20.546543</v>
      </c>
      <c r="X203" s="44">
        <f t="shared" si="63"/>
        <v>0</v>
      </c>
    </row>
    <row r="204" spans="2:24" x14ac:dyDescent="0.25">
      <c r="B204" s="88">
        <v>34275000000</v>
      </c>
      <c r="C204" s="88">
        <v>-10.394997999999999</v>
      </c>
      <c r="E204" s="87">
        <f t="shared" si="48"/>
        <v>34.854999999999997</v>
      </c>
      <c r="F204" s="87">
        <f t="shared" si="49"/>
        <v>-10.812438</v>
      </c>
      <c r="G204" s="44">
        <f t="shared" si="50"/>
        <v>-10.942565999999999</v>
      </c>
      <c r="H204" s="44">
        <f t="shared" si="51"/>
        <v>-11.138674</v>
      </c>
      <c r="I204" s="44">
        <f t="shared" si="52"/>
        <v>-11.421865</v>
      </c>
      <c r="J204" s="44">
        <f t="shared" si="53"/>
        <v>-11.974112999999999</v>
      </c>
      <c r="K204" s="44">
        <f t="shared" si="54"/>
        <v>-12.542939000000001</v>
      </c>
      <c r="L204" s="44">
        <f t="shared" si="55"/>
        <v>0</v>
      </c>
      <c r="N204" s="88">
        <v>34275000000</v>
      </c>
      <c r="O204" s="88">
        <v>-11.720528</v>
      </c>
      <c r="Q204" s="87">
        <f t="shared" si="56"/>
        <v>34.854999999999997</v>
      </c>
      <c r="R204" s="87">
        <f t="shared" si="57"/>
        <v>-12.109931</v>
      </c>
      <c r="S204" s="44">
        <f t="shared" si="58"/>
        <v>-12.327491</v>
      </c>
      <c r="T204" s="44">
        <f t="shared" si="59"/>
        <v>-12.725453999999999</v>
      </c>
      <c r="U204" s="44">
        <f t="shared" si="60"/>
        <v>-13.402576</v>
      </c>
      <c r="V204" s="44">
        <f t="shared" si="61"/>
        <v>-15.029074</v>
      </c>
      <c r="W204" s="44">
        <f t="shared" si="62"/>
        <v>-20.602906999999998</v>
      </c>
      <c r="X204" s="44">
        <f t="shared" si="63"/>
        <v>0</v>
      </c>
    </row>
    <row r="205" spans="2:24" x14ac:dyDescent="0.25">
      <c r="B205" s="88">
        <v>34420000000</v>
      </c>
      <c r="C205" s="88">
        <v>-10.494399</v>
      </c>
      <c r="E205" s="87">
        <f t="shared" si="48"/>
        <v>35</v>
      </c>
      <c r="F205" s="87">
        <f t="shared" si="49"/>
        <v>-10.883979999999999</v>
      </c>
      <c r="G205" s="44">
        <f t="shared" si="50"/>
        <v>-11.019987</v>
      </c>
      <c r="H205" s="44">
        <f t="shared" si="51"/>
        <v>-11.215884000000001</v>
      </c>
      <c r="I205" s="44">
        <f t="shared" si="52"/>
        <v>-11.500904</v>
      </c>
      <c r="J205" s="44">
        <f t="shared" si="53"/>
        <v>-12.106112</v>
      </c>
      <c r="K205" s="44">
        <f t="shared" si="54"/>
        <v>-12.692909</v>
      </c>
      <c r="L205" s="44">
        <f t="shared" si="55"/>
        <v>0</v>
      </c>
      <c r="N205" s="88">
        <v>34420000000</v>
      </c>
      <c r="O205" s="88">
        <v>-11.821268</v>
      </c>
      <c r="Q205" s="87">
        <f t="shared" si="56"/>
        <v>35</v>
      </c>
      <c r="R205" s="87">
        <f t="shared" si="57"/>
        <v>-12.168911</v>
      </c>
      <c r="S205" s="44">
        <f t="shared" si="58"/>
        <v>-12.401064999999999</v>
      </c>
      <c r="T205" s="44">
        <f t="shared" si="59"/>
        <v>-12.789999</v>
      </c>
      <c r="U205" s="44">
        <f t="shared" si="60"/>
        <v>-13.470478</v>
      </c>
      <c r="V205" s="44">
        <f t="shared" si="61"/>
        <v>-14.885633</v>
      </c>
      <c r="W205" s="44">
        <f t="shared" si="62"/>
        <v>-20.422604</v>
      </c>
      <c r="X205" s="44">
        <f t="shared" si="63"/>
        <v>0</v>
      </c>
    </row>
    <row r="206" spans="2:24" x14ac:dyDescent="0.25">
      <c r="B206" s="88">
        <v>34565000000</v>
      </c>
      <c r="C206" s="88">
        <v>-10.601357</v>
      </c>
      <c r="N206" s="88">
        <v>34565000000</v>
      </c>
      <c r="O206" s="88">
        <v>-11.924740999999999</v>
      </c>
    </row>
    <row r="207" spans="2:24" x14ac:dyDescent="0.25">
      <c r="B207" s="88">
        <v>34710000000</v>
      </c>
      <c r="C207" s="88">
        <v>-10.719208</v>
      </c>
      <c r="N207" s="88">
        <v>34710000000</v>
      </c>
      <c r="O207" s="88">
        <v>-12.030507999999999</v>
      </c>
    </row>
    <row r="208" spans="2:24" x14ac:dyDescent="0.25">
      <c r="B208" s="88">
        <v>34855000000</v>
      </c>
      <c r="C208" s="88">
        <v>-10.812438</v>
      </c>
      <c r="N208" s="88">
        <v>34855000000</v>
      </c>
      <c r="O208" s="88">
        <v>-12.109931</v>
      </c>
    </row>
    <row r="209" spans="2:15" x14ac:dyDescent="0.25">
      <c r="B209" s="88">
        <v>35000000000</v>
      </c>
      <c r="C209" s="88">
        <v>-10.883979999999999</v>
      </c>
      <c r="N209" s="88">
        <v>35000000000</v>
      </c>
      <c r="O209" s="88">
        <v>-12.168911</v>
      </c>
    </row>
    <row r="210" spans="2:15" x14ac:dyDescent="0.25">
      <c r="B210" s="88" t="s">
        <v>21</v>
      </c>
      <c r="N210" s="88" t="s">
        <v>21</v>
      </c>
    </row>
    <row r="213" spans="2:15" x14ac:dyDescent="0.25">
      <c r="B213" s="88" t="s">
        <v>18</v>
      </c>
      <c r="N213" s="88" t="s">
        <v>18</v>
      </c>
    </row>
    <row r="214" spans="2:15" x14ac:dyDescent="0.25">
      <c r="B214" s="88" t="s">
        <v>19</v>
      </c>
      <c r="C214" s="88" t="s">
        <v>271</v>
      </c>
      <c r="N214" s="88" t="s">
        <v>19</v>
      </c>
      <c r="O214" s="88" t="s">
        <v>271</v>
      </c>
    </row>
    <row r="215" spans="2:15" x14ac:dyDescent="0.25">
      <c r="B215" s="88">
        <v>6000000000</v>
      </c>
      <c r="C215" s="88">
        <v>-13.87922</v>
      </c>
      <c r="N215" s="88">
        <v>6000000000</v>
      </c>
      <c r="O215" s="88">
        <v>-21.841363999999999</v>
      </c>
    </row>
    <row r="216" spans="2:15" x14ac:dyDescent="0.25">
      <c r="B216" s="88">
        <v>6145000000</v>
      </c>
      <c r="C216" s="88">
        <v>-13.130497999999999</v>
      </c>
      <c r="N216" s="88">
        <v>6145000000</v>
      </c>
      <c r="O216" s="88">
        <v>-21.045935</v>
      </c>
    </row>
    <row r="217" spans="2:15" x14ac:dyDescent="0.25">
      <c r="B217" s="88">
        <v>6290000000</v>
      </c>
      <c r="C217" s="88">
        <v>-12.161427</v>
      </c>
      <c r="N217" s="88">
        <v>6290000000</v>
      </c>
      <c r="O217" s="88">
        <v>-19.971418</v>
      </c>
    </row>
    <row r="218" spans="2:15" x14ac:dyDescent="0.25">
      <c r="B218" s="88">
        <v>6435000000</v>
      </c>
      <c r="C218" s="88">
        <v>-11.096629</v>
      </c>
      <c r="N218" s="88">
        <v>6435000000</v>
      </c>
      <c r="O218" s="88">
        <v>-18.859221999999999</v>
      </c>
    </row>
    <row r="219" spans="2:15" x14ac:dyDescent="0.25">
      <c r="B219" s="88">
        <v>6580000000</v>
      </c>
      <c r="C219" s="88">
        <v>-10.247223</v>
      </c>
      <c r="N219" s="88">
        <v>6580000000</v>
      </c>
      <c r="O219" s="88">
        <v>-17.845945</v>
      </c>
    </row>
    <row r="220" spans="2:15" x14ac:dyDescent="0.25">
      <c r="B220" s="88">
        <v>6725000000</v>
      </c>
      <c r="C220" s="88">
        <v>-9.3627529000000003</v>
      </c>
      <c r="N220" s="88">
        <v>6725000000</v>
      </c>
      <c r="O220" s="88">
        <v>-16.790375000000001</v>
      </c>
    </row>
    <row r="221" spans="2:15" x14ac:dyDescent="0.25">
      <c r="B221" s="88">
        <v>6870000000</v>
      </c>
      <c r="C221" s="88">
        <v>-8.6902904999999997</v>
      </c>
      <c r="N221" s="88">
        <v>6870000000</v>
      </c>
      <c r="O221" s="88">
        <v>-15.805145</v>
      </c>
    </row>
    <row r="222" spans="2:15" x14ac:dyDescent="0.25">
      <c r="B222" s="88">
        <v>7015000000</v>
      </c>
      <c r="C222" s="88">
        <v>-8.0800228000000001</v>
      </c>
      <c r="N222" s="88">
        <v>7015000000</v>
      </c>
      <c r="O222" s="88">
        <v>-14.884047000000001</v>
      </c>
    </row>
    <row r="223" spans="2:15" x14ac:dyDescent="0.25">
      <c r="B223" s="88">
        <v>7160000000</v>
      </c>
      <c r="C223" s="88">
        <v>-7.5668755000000001</v>
      </c>
      <c r="N223" s="88">
        <v>7160000000</v>
      </c>
      <c r="O223" s="88">
        <v>-13.986843</v>
      </c>
    </row>
    <row r="224" spans="2:15" x14ac:dyDescent="0.25">
      <c r="B224" s="88">
        <v>7305000000</v>
      </c>
      <c r="C224" s="88">
        <v>-7.1602234999999999</v>
      </c>
      <c r="N224" s="88">
        <v>7305000000</v>
      </c>
      <c r="O224" s="88">
        <v>-13.174097</v>
      </c>
    </row>
    <row r="225" spans="2:15" x14ac:dyDescent="0.25">
      <c r="B225" s="88">
        <v>7450000000</v>
      </c>
      <c r="C225" s="88">
        <v>-6.8205533000000003</v>
      </c>
      <c r="N225" s="88">
        <v>7450000000</v>
      </c>
      <c r="O225" s="88">
        <v>-12.407821999999999</v>
      </c>
    </row>
    <row r="226" spans="2:15" x14ac:dyDescent="0.25">
      <c r="B226" s="88">
        <v>7595000000</v>
      </c>
      <c r="C226" s="88">
        <v>-6.6020817999999997</v>
      </c>
      <c r="N226" s="88">
        <v>7595000000</v>
      </c>
      <c r="O226" s="88">
        <v>-11.74164</v>
      </c>
    </row>
    <row r="227" spans="2:15" x14ac:dyDescent="0.25">
      <c r="B227" s="88">
        <v>7740000000</v>
      </c>
      <c r="C227" s="88">
        <v>-6.4467024999999998</v>
      </c>
      <c r="N227" s="88">
        <v>7740000000</v>
      </c>
      <c r="O227" s="88">
        <v>-11.15043</v>
      </c>
    </row>
    <row r="228" spans="2:15" x14ac:dyDescent="0.25">
      <c r="B228" s="88">
        <v>7885000000</v>
      </c>
      <c r="C228" s="88">
        <v>-6.3814349000000004</v>
      </c>
      <c r="N228" s="88">
        <v>7885000000</v>
      </c>
      <c r="O228" s="88">
        <v>-10.643234</v>
      </c>
    </row>
    <row r="229" spans="2:15" x14ac:dyDescent="0.25">
      <c r="B229" s="88">
        <v>8030000000</v>
      </c>
      <c r="C229" s="88">
        <v>-6.3412231999999999</v>
      </c>
      <c r="N229" s="88">
        <v>8030000000</v>
      </c>
      <c r="O229" s="88">
        <v>-10.223298</v>
      </c>
    </row>
    <row r="230" spans="2:15" x14ac:dyDescent="0.25">
      <c r="B230" s="88">
        <v>8175000000</v>
      </c>
      <c r="C230" s="88">
        <v>-6.3417382</v>
      </c>
      <c r="N230" s="88">
        <v>8175000000</v>
      </c>
      <c r="O230" s="88">
        <v>-9.8743925000000008</v>
      </c>
    </row>
    <row r="231" spans="2:15" x14ac:dyDescent="0.25">
      <c r="B231" s="88">
        <v>8320000000</v>
      </c>
      <c r="C231" s="88">
        <v>-6.3524079000000002</v>
      </c>
      <c r="N231" s="88">
        <v>8320000000</v>
      </c>
      <c r="O231" s="88">
        <v>-9.6255483999999996</v>
      </c>
    </row>
    <row r="232" spans="2:15" x14ac:dyDescent="0.25">
      <c r="B232" s="88">
        <v>8465000000</v>
      </c>
      <c r="C232" s="88">
        <v>-6.3862914999999996</v>
      </c>
      <c r="N232" s="88">
        <v>8465000000</v>
      </c>
      <c r="O232" s="88">
        <v>-9.4311503999999999</v>
      </c>
    </row>
    <row r="233" spans="2:15" x14ac:dyDescent="0.25">
      <c r="B233" s="88">
        <v>8610000000</v>
      </c>
      <c r="C233" s="88">
        <v>-6.4032874</v>
      </c>
      <c r="N233" s="88">
        <v>8610000000</v>
      </c>
      <c r="O233" s="88">
        <v>-9.3031807000000004</v>
      </c>
    </row>
    <row r="234" spans="2:15" x14ac:dyDescent="0.25">
      <c r="B234" s="88">
        <v>8755000000</v>
      </c>
      <c r="C234" s="88">
        <v>-6.4550080000000003</v>
      </c>
      <c r="N234" s="88">
        <v>8755000000</v>
      </c>
      <c r="O234" s="88">
        <v>-9.1936921999999992</v>
      </c>
    </row>
    <row r="235" spans="2:15" x14ac:dyDescent="0.25">
      <c r="B235" s="88">
        <v>8900000000</v>
      </c>
      <c r="C235" s="88">
        <v>-6.5305619000000004</v>
      </c>
      <c r="N235" s="88">
        <v>8900000000</v>
      </c>
      <c r="O235" s="88">
        <v>-9.1396885000000001</v>
      </c>
    </row>
    <row r="236" spans="2:15" x14ac:dyDescent="0.25">
      <c r="B236" s="88">
        <v>9045000000</v>
      </c>
      <c r="C236" s="88">
        <v>-6.6374278000000002</v>
      </c>
      <c r="N236" s="88">
        <v>9045000000</v>
      </c>
      <c r="O236" s="88">
        <v>-9.1161013000000004</v>
      </c>
    </row>
    <row r="237" spans="2:15" x14ac:dyDescent="0.25">
      <c r="B237" s="88">
        <v>9190000000</v>
      </c>
      <c r="C237" s="88">
        <v>-6.7296958</v>
      </c>
      <c r="N237" s="88">
        <v>9190000000</v>
      </c>
      <c r="O237" s="88">
        <v>-9.1235104000000007</v>
      </c>
    </row>
    <row r="238" spans="2:15" x14ac:dyDescent="0.25">
      <c r="B238" s="88">
        <v>9335000000</v>
      </c>
      <c r="C238" s="88">
        <v>-6.8234839000000003</v>
      </c>
      <c r="N238" s="88">
        <v>9335000000</v>
      </c>
      <c r="O238" s="88">
        <v>-9.1240301000000006</v>
      </c>
    </row>
    <row r="239" spans="2:15" x14ac:dyDescent="0.25">
      <c r="B239" s="88">
        <v>9480000000</v>
      </c>
      <c r="C239" s="88">
        <v>-6.9077029000000003</v>
      </c>
      <c r="N239" s="88">
        <v>9480000000</v>
      </c>
      <c r="O239" s="88">
        <v>-9.1328735000000005</v>
      </c>
    </row>
    <row r="240" spans="2:15" x14ac:dyDescent="0.25">
      <c r="B240" s="88">
        <v>9625000000</v>
      </c>
      <c r="C240" s="88">
        <v>-7.0023726999999996</v>
      </c>
      <c r="N240" s="88">
        <v>9625000000</v>
      </c>
      <c r="O240" s="88">
        <v>-9.1450824999999991</v>
      </c>
    </row>
    <row r="241" spans="2:15" x14ac:dyDescent="0.25">
      <c r="B241" s="88">
        <v>9770000000</v>
      </c>
      <c r="C241" s="88">
        <v>-7.0882683000000002</v>
      </c>
      <c r="N241" s="88">
        <v>9770000000</v>
      </c>
      <c r="O241" s="88">
        <v>-9.1908989000000005</v>
      </c>
    </row>
    <row r="242" spans="2:15" x14ac:dyDescent="0.25">
      <c r="B242" s="88">
        <v>9915000000</v>
      </c>
      <c r="C242" s="88">
        <v>-7.1642808999999996</v>
      </c>
      <c r="N242" s="88">
        <v>9915000000</v>
      </c>
      <c r="O242" s="88">
        <v>-9.2189549999999993</v>
      </c>
    </row>
    <row r="243" spans="2:15" x14ac:dyDescent="0.25">
      <c r="B243" s="88">
        <v>10060000000</v>
      </c>
      <c r="C243" s="88">
        <v>-7.1959882000000004</v>
      </c>
      <c r="N243" s="88">
        <v>10060000000</v>
      </c>
      <c r="O243" s="88">
        <v>-9.2189578999999995</v>
      </c>
    </row>
    <row r="244" spans="2:15" x14ac:dyDescent="0.25">
      <c r="B244" s="88">
        <v>10205000000</v>
      </c>
      <c r="C244" s="88">
        <v>-7.2113031999999997</v>
      </c>
      <c r="N244" s="88">
        <v>10205000000</v>
      </c>
      <c r="O244" s="88">
        <v>-9.16751</v>
      </c>
    </row>
    <row r="245" spans="2:15" x14ac:dyDescent="0.25">
      <c r="B245" s="88">
        <v>10350000000</v>
      </c>
      <c r="C245" s="88">
        <v>-7.2097955000000002</v>
      </c>
      <c r="N245" s="88">
        <v>10350000000</v>
      </c>
      <c r="O245" s="88">
        <v>-9.1023531000000002</v>
      </c>
    </row>
    <row r="246" spans="2:15" x14ac:dyDescent="0.25">
      <c r="B246" s="88">
        <v>10495000000</v>
      </c>
      <c r="C246" s="88">
        <v>-7.2154965000000004</v>
      </c>
      <c r="N246" s="88">
        <v>10495000000</v>
      </c>
      <c r="O246" s="88">
        <v>-9.0146761000000009</v>
      </c>
    </row>
    <row r="247" spans="2:15" x14ac:dyDescent="0.25">
      <c r="B247" s="88">
        <v>10640000000</v>
      </c>
      <c r="C247" s="88">
        <v>-7.1867274999999999</v>
      </c>
      <c r="N247" s="88">
        <v>10640000000</v>
      </c>
      <c r="O247" s="88">
        <v>-8.9279232000000004</v>
      </c>
    </row>
    <row r="248" spans="2:15" x14ac:dyDescent="0.25">
      <c r="B248" s="88">
        <v>10785000000</v>
      </c>
      <c r="C248" s="88">
        <v>-7.1507677999999997</v>
      </c>
      <c r="N248" s="88">
        <v>10785000000</v>
      </c>
      <c r="O248" s="88">
        <v>-8.8189411</v>
      </c>
    </row>
    <row r="249" spans="2:15" x14ac:dyDescent="0.25">
      <c r="B249" s="88">
        <v>10930000000</v>
      </c>
      <c r="C249" s="88">
        <v>-7.1094141000000004</v>
      </c>
      <c r="N249" s="88">
        <v>10930000000</v>
      </c>
      <c r="O249" s="88">
        <v>-8.71523</v>
      </c>
    </row>
    <row r="250" spans="2:15" x14ac:dyDescent="0.25">
      <c r="B250" s="88">
        <v>11075000000</v>
      </c>
      <c r="C250" s="88">
        <v>-7.0657553999999996</v>
      </c>
      <c r="N250" s="88">
        <v>11075000000</v>
      </c>
      <c r="O250" s="88">
        <v>-8.5768374999999999</v>
      </c>
    </row>
    <row r="251" spans="2:15" x14ac:dyDescent="0.25">
      <c r="B251" s="88">
        <v>11220000000</v>
      </c>
      <c r="C251" s="88">
        <v>-7.0348902000000004</v>
      </c>
      <c r="N251" s="88">
        <v>11220000000</v>
      </c>
      <c r="O251" s="88">
        <v>-8.4477854000000008</v>
      </c>
    </row>
    <row r="252" spans="2:15" x14ac:dyDescent="0.25">
      <c r="B252" s="88">
        <v>11365000000</v>
      </c>
      <c r="C252" s="88">
        <v>-7.0153316999999999</v>
      </c>
      <c r="N252" s="88">
        <v>11365000000</v>
      </c>
      <c r="O252" s="88">
        <v>-8.3274317</v>
      </c>
    </row>
    <row r="253" spans="2:15" x14ac:dyDescent="0.25">
      <c r="B253" s="88">
        <v>11510000000</v>
      </c>
      <c r="C253" s="88">
        <v>-7.0110779000000001</v>
      </c>
      <c r="N253" s="88">
        <v>11510000000</v>
      </c>
      <c r="O253" s="88">
        <v>-8.2403373999999996</v>
      </c>
    </row>
    <row r="254" spans="2:15" x14ac:dyDescent="0.25">
      <c r="B254" s="88">
        <v>11655000000</v>
      </c>
      <c r="C254" s="88">
        <v>-7.0154237999999998</v>
      </c>
      <c r="N254" s="88">
        <v>11655000000</v>
      </c>
      <c r="O254" s="88">
        <v>-8.1644076999999999</v>
      </c>
    </row>
    <row r="255" spans="2:15" x14ac:dyDescent="0.25">
      <c r="B255" s="88">
        <v>11800000000</v>
      </c>
      <c r="C255" s="88">
        <v>-7.0154981999999997</v>
      </c>
      <c r="N255" s="88">
        <v>11800000000</v>
      </c>
      <c r="O255" s="88">
        <v>-8.0854092000000009</v>
      </c>
    </row>
    <row r="256" spans="2:15" x14ac:dyDescent="0.25">
      <c r="B256" s="88">
        <v>11945000000</v>
      </c>
      <c r="C256" s="88">
        <v>-7.0338229999999999</v>
      </c>
      <c r="N256" s="88">
        <v>11945000000</v>
      </c>
      <c r="O256" s="88">
        <v>-8.0039681999999992</v>
      </c>
    </row>
    <row r="257" spans="2:15" x14ac:dyDescent="0.25">
      <c r="B257" s="88">
        <v>12090000000</v>
      </c>
      <c r="C257" s="88">
        <v>-7.0377698000000004</v>
      </c>
      <c r="N257" s="88">
        <v>12090000000</v>
      </c>
      <c r="O257" s="88">
        <v>-7.9402013</v>
      </c>
    </row>
    <row r="258" spans="2:15" x14ac:dyDescent="0.25">
      <c r="B258" s="88">
        <v>12235000000</v>
      </c>
      <c r="C258" s="88">
        <v>-7.0427593999999996</v>
      </c>
      <c r="N258" s="88">
        <v>12235000000</v>
      </c>
      <c r="O258" s="88">
        <v>-7.8965144</v>
      </c>
    </row>
    <row r="259" spans="2:15" x14ac:dyDescent="0.25">
      <c r="B259" s="88">
        <v>12380000000</v>
      </c>
      <c r="C259" s="88">
        <v>-7.0489702000000003</v>
      </c>
      <c r="N259" s="88">
        <v>12380000000</v>
      </c>
      <c r="O259" s="88">
        <v>-7.8814897999999998</v>
      </c>
    </row>
    <row r="260" spans="2:15" x14ac:dyDescent="0.25">
      <c r="B260" s="88">
        <v>12525000000</v>
      </c>
      <c r="C260" s="88">
        <v>-7.0757722999999997</v>
      </c>
      <c r="N260" s="88">
        <v>12525000000</v>
      </c>
      <c r="O260" s="88">
        <v>-7.8808327</v>
      </c>
    </row>
    <row r="261" spans="2:15" x14ac:dyDescent="0.25">
      <c r="B261" s="88">
        <v>12670000000</v>
      </c>
      <c r="C261" s="88">
        <v>-7.1284517999999997</v>
      </c>
      <c r="N261" s="88">
        <v>12670000000</v>
      </c>
      <c r="O261" s="88">
        <v>-7.9148630999999998</v>
      </c>
    </row>
    <row r="262" spans="2:15" x14ac:dyDescent="0.25">
      <c r="B262" s="88">
        <v>12815000000</v>
      </c>
      <c r="C262" s="88">
        <v>-7.2143354000000004</v>
      </c>
      <c r="N262" s="88">
        <v>12815000000</v>
      </c>
      <c r="O262" s="88">
        <v>-7.9756559999999999</v>
      </c>
    </row>
    <row r="263" spans="2:15" x14ac:dyDescent="0.25">
      <c r="B263" s="88">
        <v>12960000000</v>
      </c>
      <c r="C263" s="88">
        <v>-7.3055548999999997</v>
      </c>
      <c r="N263" s="88">
        <v>12960000000</v>
      </c>
      <c r="O263" s="88">
        <v>-8.0612364000000003</v>
      </c>
    </row>
    <row r="264" spans="2:15" x14ac:dyDescent="0.25">
      <c r="B264" s="88">
        <v>13105000000</v>
      </c>
      <c r="C264" s="88">
        <v>-7.4079261000000001</v>
      </c>
      <c r="N264" s="88">
        <v>13105000000</v>
      </c>
      <c r="O264" s="88">
        <v>-8.1630286999999999</v>
      </c>
    </row>
    <row r="265" spans="2:15" x14ac:dyDescent="0.25">
      <c r="B265" s="88">
        <v>13250000000</v>
      </c>
      <c r="C265" s="88">
        <v>-7.4864081999999996</v>
      </c>
      <c r="N265" s="88">
        <v>13250000000</v>
      </c>
      <c r="O265" s="88">
        <v>-8.2832393999999994</v>
      </c>
    </row>
    <row r="266" spans="2:15" x14ac:dyDescent="0.25">
      <c r="B266" s="88">
        <v>13395000000</v>
      </c>
      <c r="C266" s="88">
        <v>-7.5344800999999997</v>
      </c>
      <c r="N266" s="88">
        <v>13395000000</v>
      </c>
      <c r="O266" s="88">
        <v>-8.4044027000000003</v>
      </c>
    </row>
    <row r="267" spans="2:15" x14ac:dyDescent="0.25">
      <c r="B267" s="88">
        <v>13540000000</v>
      </c>
      <c r="C267" s="88">
        <v>-7.5504913</v>
      </c>
      <c r="N267" s="88">
        <v>13540000000</v>
      </c>
      <c r="O267" s="88">
        <v>-8.5294600000000003</v>
      </c>
    </row>
    <row r="268" spans="2:15" x14ac:dyDescent="0.25">
      <c r="B268" s="88">
        <v>13685000000</v>
      </c>
      <c r="C268" s="88">
        <v>-7.5539274000000001</v>
      </c>
      <c r="N268" s="88">
        <v>13685000000</v>
      </c>
      <c r="O268" s="88">
        <v>-8.6347055000000008</v>
      </c>
    </row>
    <row r="269" spans="2:15" x14ac:dyDescent="0.25">
      <c r="B269" s="88">
        <v>13830000000</v>
      </c>
      <c r="C269" s="88">
        <v>-7.5452089000000004</v>
      </c>
      <c r="N269" s="88">
        <v>13830000000</v>
      </c>
      <c r="O269" s="88">
        <v>-8.7416505999999998</v>
      </c>
    </row>
    <row r="270" spans="2:15" x14ac:dyDescent="0.25">
      <c r="B270" s="88">
        <v>13975000000</v>
      </c>
      <c r="C270" s="88">
        <v>-7.5333785999999998</v>
      </c>
      <c r="N270" s="88">
        <v>13975000000</v>
      </c>
      <c r="O270" s="88">
        <v>-8.8303452</v>
      </c>
    </row>
    <row r="271" spans="2:15" x14ac:dyDescent="0.25">
      <c r="B271" s="88">
        <v>14120000000</v>
      </c>
      <c r="C271" s="88">
        <v>-7.4937066999999997</v>
      </c>
      <c r="N271" s="88">
        <v>14120000000</v>
      </c>
      <c r="O271" s="88">
        <v>-8.9195948000000005</v>
      </c>
    </row>
    <row r="272" spans="2:15" x14ac:dyDescent="0.25">
      <c r="B272" s="88">
        <v>14265000000</v>
      </c>
      <c r="C272" s="88">
        <v>-7.4624100000000002</v>
      </c>
      <c r="N272" s="88">
        <v>14265000000</v>
      </c>
      <c r="O272" s="88">
        <v>-8.9999628000000005</v>
      </c>
    </row>
    <row r="273" spans="2:15" x14ac:dyDescent="0.25">
      <c r="B273" s="88">
        <v>14410000000</v>
      </c>
      <c r="C273" s="88">
        <v>-7.4209832999999996</v>
      </c>
      <c r="N273" s="88">
        <v>14410000000</v>
      </c>
      <c r="O273" s="88">
        <v>-9.0690279</v>
      </c>
    </row>
    <row r="274" spans="2:15" x14ac:dyDescent="0.25">
      <c r="B274" s="88">
        <v>14555000000</v>
      </c>
      <c r="C274" s="88">
        <v>-7.3944554</v>
      </c>
      <c r="N274" s="88">
        <v>14555000000</v>
      </c>
      <c r="O274" s="88">
        <v>-9.1426201000000002</v>
      </c>
    </row>
    <row r="275" spans="2:15" x14ac:dyDescent="0.25">
      <c r="B275" s="88">
        <v>14700000000</v>
      </c>
      <c r="C275" s="88">
        <v>-7.3618154999999996</v>
      </c>
      <c r="N275" s="88">
        <v>14700000000</v>
      </c>
      <c r="O275" s="88">
        <v>-9.1991081000000001</v>
      </c>
    </row>
    <row r="276" spans="2:15" x14ac:dyDescent="0.25">
      <c r="B276" s="88">
        <v>14845000000</v>
      </c>
      <c r="C276" s="88">
        <v>-7.3259148999999999</v>
      </c>
      <c r="N276" s="88">
        <v>14845000000</v>
      </c>
      <c r="O276" s="88">
        <v>-9.2580060999999993</v>
      </c>
    </row>
    <row r="277" spans="2:15" x14ac:dyDescent="0.25">
      <c r="B277" s="88">
        <v>14990000000</v>
      </c>
      <c r="C277" s="88">
        <v>-7.2986807999999996</v>
      </c>
      <c r="N277" s="88">
        <v>14990000000</v>
      </c>
      <c r="O277" s="88">
        <v>-9.3135910000000006</v>
      </c>
    </row>
    <row r="278" spans="2:15" x14ac:dyDescent="0.25">
      <c r="B278" s="88">
        <v>15135000000</v>
      </c>
      <c r="C278" s="88">
        <v>-7.2772516999999999</v>
      </c>
      <c r="N278" s="88">
        <v>15135000000</v>
      </c>
      <c r="O278" s="88">
        <v>-9.3724518000000003</v>
      </c>
    </row>
    <row r="279" spans="2:15" x14ac:dyDescent="0.25">
      <c r="B279" s="88">
        <v>15280000000</v>
      </c>
      <c r="C279" s="88">
        <v>-7.2621975000000001</v>
      </c>
      <c r="N279" s="88">
        <v>15280000000</v>
      </c>
      <c r="O279" s="88">
        <v>-9.4311419000000001</v>
      </c>
    </row>
    <row r="280" spans="2:15" x14ac:dyDescent="0.25">
      <c r="B280" s="88">
        <v>15425000000</v>
      </c>
      <c r="C280" s="88">
        <v>-7.2554350000000003</v>
      </c>
      <c r="N280" s="88">
        <v>15425000000</v>
      </c>
      <c r="O280" s="88">
        <v>-9.4860162999999993</v>
      </c>
    </row>
    <row r="281" spans="2:15" x14ac:dyDescent="0.25">
      <c r="B281" s="88">
        <v>15570000000</v>
      </c>
      <c r="C281" s="88">
        <v>-7.2475041999999998</v>
      </c>
      <c r="N281" s="88">
        <v>15570000000</v>
      </c>
      <c r="O281" s="88">
        <v>-9.5277767000000004</v>
      </c>
    </row>
    <row r="282" spans="2:15" x14ac:dyDescent="0.25">
      <c r="B282" s="88">
        <v>15715000000</v>
      </c>
      <c r="C282" s="88">
        <v>-7.2494110999999997</v>
      </c>
      <c r="N282" s="88">
        <v>15715000000</v>
      </c>
      <c r="O282" s="88">
        <v>-9.5558920000000001</v>
      </c>
    </row>
    <row r="283" spans="2:15" x14ac:dyDescent="0.25">
      <c r="B283" s="88">
        <v>15860000000</v>
      </c>
      <c r="C283" s="88">
        <v>-7.2423902</v>
      </c>
      <c r="N283" s="88">
        <v>15860000000</v>
      </c>
      <c r="O283" s="88">
        <v>-9.5736313000000006</v>
      </c>
    </row>
    <row r="284" spans="2:15" x14ac:dyDescent="0.25">
      <c r="B284" s="88">
        <v>16005000000</v>
      </c>
      <c r="C284" s="88">
        <v>-7.2469158</v>
      </c>
      <c r="N284" s="88">
        <v>16005000000</v>
      </c>
      <c r="O284" s="88">
        <v>-9.5888127999999995</v>
      </c>
    </row>
    <row r="285" spans="2:15" x14ac:dyDescent="0.25">
      <c r="B285" s="88">
        <v>16150000000</v>
      </c>
      <c r="C285" s="88">
        <v>-7.2493362000000001</v>
      </c>
      <c r="N285" s="88">
        <v>16150000000</v>
      </c>
      <c r="O285" s="88">
        <v>-9.5992602999999992</v>
      </c>
    </row>
    <row r="286" spans="2:15" x14ac:dyDescent="0.25">
      <c r="B286" s="88">
        <v>16295000000</v>
      </c>
      <c r="C286" s="88">
        <v>-7.2571906999999998</v>
      </c>
      <c r="N286" s="88">
        <v>16295000000</v>
      </c>
      <c r="O286" s="88">
        <v>-9.5900440000000007</v>
      </c>
    </row>
    <row r="287" spans="2:15" x14ac:dyDescent="0.25">
      <c r="B287" s="88">
        <v>16440000000</v>
      </c>
      <c r="C287" s="88">
        <v>-7.2633270999999997</v>
      </c>
      <c r="N287" s="88">
        <v>16440000000</v>
      </c>
      <c r="O287" s="88">
        <v>-9.5797024000000004</v>
      </c>
    </row>
    <row r="288" spans="2:15" x14ac:dyDescent="0.25">
      <c r="B288" s="88">
        <v>16585000000</v>
      </c>
      <c r="C288" s="88">
        <v>-7.2670940999999996</v>
      </c>
      <c r="N288" s="88">
        <v>16585000000</v>
      </c>
      <c r="O288" s="88">
        <v>-9.5644398000000006</v>
      </c>
    </row>
    <row r="289" spans="2:15" x14ac:dyDescent="0.25">
      <c r="B289" s="88">
        <v>16730000000</v>
      </c>
      <c r="C289" s="88">
        <v>-7.2733306999999998</v>
      </c>
      <c r="N289" s="88">
        <v>16730000000</v>
      </c>
      <c r="O289" s="88">
        <v>-9.5626783</v>
      </c>
    </row>
    <row r="290" spans="2:15" x14ac:dyDescent="0.25">
      <c r="B290" s="88">
        <v>16875000000</v>
      </c>
      <c r="C290" s="88">
        <v>-7.2808447000000003</v>
      </c>
      <c r="N290" s="88">
        <v>16875000000</v>
      </c>
      <c r="O290" s="88">
        <v>-9.5763998000000008</v>
      </c>
    </row>
    <row r="291" spans="2:15" x14ac:dyDescent="0.25">
      <c r="B291" s="88">
        <v>17020000000</v>
      </c>
      <c r="C291" s="88">
        <v>-7.2965077999999997</v>
      </c>
      <c r="N291" s="88">
        <v>17020000000</v>
      </c>
      <c r="O291" s="88">
        <v>-9.5805874000000006</v>
      </c>
    </row>
    <row r="292" spans="2:15" x14ac:dyDescent="0.25">
      <c r="B292" s="88">
        <v>17165000000</v>
      </c>
      <c r="C292" s="88">
        <v>-7.3094358000000001</v>
      </c>
      <c r="N292" s="88">
        <v>17165000000</v>
      </c>
      <c r="O292" s="88">
        <v>-9.5678978000000008</v>
      </c>
    </row>
    <row r="293" spans="2:15" x14ac:dyDescent="0.25">
      <c r="B293" s="88">
        <v>17310000000</v>
      </c>
      <c r="C293" s="88">
        <v>-7.3277397000000004</v>
      </c>
      <c r="N293" s="88">
        <v>17310000000</v>
      </c>
      <c r="O293" s="88">
        <v>-9.5411576999999994</v>
      </c>
    </row>
    <row r="294" spans="2:15" x14ac:dyDescent="0.25">
      <c r="B294" s="88">
        <v>17455000000</v>
      </c>
      <c r="C294" s="88">
        <v>-7.3448118999999998</v>
      </c>
      <c r="N294" s="88">
        <v>17455000000</v>
      </c>
      <c r="O294" s="88">
        <v>-9.4988556000000006</v>
      </c>
    </row>
    <row r="295" spans="2:15" x14ac:dyDescent="0.25">
      <c r="B295" s="88">
        <v>17600000000</v>
      </c>
      <c r="C295" s="88">
        <v>-7.3626294000000003</v>
      </c>
      <c r="N295" s="88">
        <v>17600000000</v>
      </c>
      <c r="O295" s="88">
        <v>-9.4635677000000005</v>
      </c>
    </row>
    <row r="296" spans="2:15" x14ac:dyDescent="0.25">
      <c r="B296" s="88">
        <v>17745000000</v>
      </c>
      <c r="C296" s="88">
        <v>-7.3863152999999997</v>
      </c>
      <c r="N296" s="88">
        <v>17745000000</v>
      </c>
      <c r="O296" s="88">
        <v>-9.4169464000000005</v>
      </c>
    </row>
    <row r="297" spans="2:15" x14ac:dyDescent="0.25">
      <c r="B297" s="88">
        <v>17890000000</v>
      </c>
      <c r="C297" s="88">
        <v>-7.4210032999999997</v>
      </c>
      <c r="N297" s="88">
        <v>17890000000</v>
      </c>
      <c r="O297" s="88">
        <v>-9.3737516000000003</v>
      </c>
    </row>
    <row r="298" spans="2:15" x14ac:dyDescent="0.25">
      <c r="B298" s="88">
        <v>18035000000</v>
      </c>
      <c r="C298" s="88">
        <v>-7.4520496999999999</v>
      </c>
      <c r="N298" s="88">
        <v>18035000000</v>
      </c>
      <c r="O298" s="88">
        <v>-9.3162575000000007</v>
      </c>
    </row>
    <row r="299" spans="2:15" x14ac:dyDescent="0.25">
      <c r="B299" s="88">
        <v>18180000000</v>
      </c>
      <c r="C299" s="88">
        <v>-7.4885902</v>
      </c>
      <c r="N299" s="88">
        <v>18180000000</v>
      </c>
      <c r="O299" s="88">
        <v>-9.2492722999999994</v>
      </c>
    </row>
    <row r="300" spans="2:15" x14ac:dyDescent="0.25">
      <c r="B300" s="88">
        <v>18325000000</v>
      </c>
      <c r="C300" s="88">
        <v>-7.5231915000000003</v>
      </c>
      <c r="N300" s="88">
        <v>18325000000</v>
      </c>
      <c r="O300" s="88">
        <v>-9.1673422000000002</v>
      </c>
    </row>
    <row r="301" spans="2:15" x14ac:dyDescent="0.25">
      <c r="B301" s="88">
        <v>18470000000</v>
      </c>
      <c r="C301" s="88">
        <v>-7.5623655000000003</v>
      </c>
      <c r="N301" s="88">
        <v>18470000000</v>
      </c>
      <c r="O301" s="88">
        <v>-9.0727568000000005</v>
      </c>
    </row>
    <row r="302" spans="2:15" x14ac:dyDescent="0.25">
      <c r="B302" s="88">
        <v>18615000000</v>
      </c>
      <c r="C302" s="88">
        <v>-7.5929083999999998</v>
      </c>
      <c r="N302" s="88">
        <v>18615000000</v>
      </c>
      <c r="O302" s="88">
        <v>-8.9788674999999998</v>
      </c>
    </row>
    <row r="303" spans="2:15" x14ac:dyDescent="0.25">
      <c r="B303" s="88">
        <v>18760000000</v>
      </c>
      <c r="C303" s="88">
        <v>-7.6185656000000002</v>
      </c>
      <c r="N303" s="88">
        <v>18760000000</v>
      </c>
      <c r="O303" s="88">
        <v>-8.8877515999999996</v>
      </c>
    </row>
    <row r="304" spans="2:15" x14ac:dyDescent="0.25">
      <c r="B304" s="88">
        <v>18905000000</v>
      </c>
      <c r="C304" s="88">
        <v>-7.6524191000000004</v>
      </c>
      <c r="N304" s="88">
        <v>18905000000</v>
      </c>
      <c r="O304" s="88">
        <v>-8.7925796999999992</v>
      </c>
    </row>
    <row r="305" spans="2:15" x14ac:dyDescent="0.25">
      <c r="B305" s="88">
        <v>19050000000</v>
      </c>
      <c r="C305" s="88">
        <v>-7.6832829</v>
      </c>
      <c r="N305" s="88">
        <v>19050000000</v>
      </c>
      <c r="O305" s="88">
        <v>-8.7025117999999999</v>
      </c>
    </row>
    <row r="306" spans="2:15" x14ac:dyDescent="0.25">
      <c r="B306" s="88">
        <v>19195000000</v>
      </c>
      <c r="C306" s="88">
        <v>-7.6992210999999999</v>
      </c>
      <c r="N306" s="88">
        <v>19195000000</v>
      </c>
      <c r="O306" s="88">
        <v>-8.6401710999999999</v>
      </c>
    </row>
    <row r="307" spans="2:15" x14ac:dyDescent="0.25">
      <c r="B307" s="88">
        <v>19340000000</v>
      </c>
      <c r="C307" s="88">
        <v>-7.6884131</v>
      </c>
      <c r="N307" s="88">
        <v>19340000000</v>
      </c>
      <c r="O307" s="88">
        <v>-8.5891943000000008</v>
      </c>
    </row>
    <row r="308" spans="2:15" x14ac:dyDescent="0.25">
      <c r="B308" s="88">
        <v>19485000000</v>
      </c>
      <c r="C308" s="88">
        <v>-7.6676459000000001</v>
      </c>
      <c r="N308" s="88">
        <v>19485000000</v>
      </c>
      <c r="O308" s="88">
        <v>-8.5562266999999999</v>
      </c>
    </row>
    <row r="309" spans="2:15" x14ac:dyDescent="0.25">
      <c r="B309" s="88">
        <v>19630000000</v>
      </c>
      <c r="C309" s="88">
        <v>-7.6382031000000001</v>
      </c>
      <c r="N309" s="88">
        <v>19630000000</v>
      </c>
      <c r="O309" s="88">
        <v>-8.5360537000000001</v>
      </c>
    </row>
    <row r="310" spans="2:15" x14ac:dyDescent="0.25">
      <c r="B310" s="88">
        <v>19775000000</v>
      </c>
      <c r="C310" s="88">
        <v>-7.6166248000000003</v>
      </c>
      <c r="N310" s="88">
        <v>19775000000</v>
      </c>
      <c r="O310" s="88">
        <v>-8.5173883000000004</v>
      </c>
    </row>
    <row r="311" spans="2:15" x14ac:dyDescent="0.25">
      <c r="B311" s="88">
        <v>19920000000</v>
      </c>
      <c r="C311" s="88">
        <v>-7.5943413</v>
      </c>
      <c r="N311" s="88">
        <v>19920000000</v>
      </c>
      <c r="O311" s="88">
        <v>-8.5033484000000001</v>
      </c>
    </row>
    <row r="312" spans="2:15" x14ac:dyDescent="0.25">
      <c r="B312" s="88">
        <v>20065000000</v>
      </c>
      <c r="C312" s="88">
        <v>-7.5810956999999997</v>
      </c>
      <c r="N312" s="88">
        <v>20065000000</v>
      </c>
      <c r="O312" s="88">
        <v>-8.5024909999999991</v>
      </c>
    </row>
    <row r="313" spans="2:15" x14ac:dyDescent="0.25">
      <c r="B313" s="88">
        <v>20210000000</v>
      </c>
      <c r="C313" s="88">
        <v>-7.5579552999999997</v>
      </c>
      <c r="N313" s="88">
        <v>20210000000</v>
      </c>
      <c r="O313" s="88">
        <v>-8.5196295000000006</v>
      </c>
    </row>
    <row r="314" spans="2:15" x14ac:dyDescent="0.25">
      <c r="B314" s="88">
        <v>20355000000</v>
      </c>
      <c r="C314" s="88">
        <v>-7.5583476999999997</v>
      </c>
      <c r="N314" s="88">
        <v>20355000000</v>
      </c>
      <c r="O314" s="88">
        <v>-8.5542841000000003</v>
      </c>
    </row>
    <row r="315" spans="2:15" x14ac:dyDescent="0.25">
      <c r="B315" s="88">
        <v>20500000000</v>
      </c>
      <c r="C315" s="88">
        <v>-7.5523271999999997</v>
      </c>
      <c r="N315" s="88">
        <v>20500000000</v>
      </c>
      <c r="O315" s="88">
        <v>-8.6412171999999998</v>
      </c>
    </row>
    <row r="316" spans="2:15" x14ac:dyDescent="0.25">
      <c r="B316" s="88">
        <v>20645000000</v>
      </c>
      <c r="C316" s="88">
        <v>-7.5726857000000001</v>
      </c>
      <c r="N316" s="88">
        <v>20645000000</v>
      </c>
      <c r="O316" s="88">
        <v>-8.7156286000000005</v>
      </c>
    </row>
    <row r="317" spans="2:15" x14ac:dyDescent="0.25">
      <c r="B317" s="88">
        <v>20790000000</v>
      </c>
      <c r="C317" s="88">
        <v>-7.6203060000000002</v>
      </c>
      <c r="N317" s="88">
        <v>20790000000</v>
      </c>
      <c r="O317" s="88">
        <v>-8.7807703000000004</v>
      </c>
    </row>
    <row r="318" spans="2:15" x14ac:dyDescent="0.25">
      <c r="B318" s="88">
        <v>20935000000</v>
      </c>
      <c r="C318" s="88">
        <v>-7.6738080999999996</v>
      </c>
      <c r="N318" s="88">
        <v>20935000000</v>
      </c>
      <c r="O318" s="88">
        <v>-8.8107491000000007</v>
      </c>
    </row>
    <row r="319" spans="2:15" x14ac:dyDescent="0.25">
      <c r="B319" s="88">
        <v>21080000000</v>
      </c>
      <c r="C319" s="88">
        <v>-7.7611084000000004</v>
      </c>
      <c r="N319" s="88">
        <v>21080000000</v>
      </c>
      <c r="O319" s="88">
        <v>-8.9010601000000005</v>
      </c>
    </row>
    <row r="320" spans="2:15" x14ac:dyDescent="0.25">
      <c r="B320" s="88">
        <v>21225000000</v>
      </c>
      <c r="C320" s="88">
        <v>-7.7951569999999997</v>
      </c>
      <c r="N320" s="88">
        <v>21225000000</v>
      </c>
      <c r="O320" s="88">
        <v>-9.0070276000000007</v>
      </c>
    </row>
    <row r="321" spans="2:15" x14ac:dyDescent="0.25">
      <c r="B321" s="88">
        <v>21370000000</v>
      </c>
      <c r="C321" s="88">
        <v>-7.8466944999999999</v>
      </c>
      <c r="N321" s="88">
        <v>21370000000</v>
      </c>
      <c r="O321" s="88">
        <v>-9.0797033000000003</v>
      </c>
    </row>
    <row r="322" spans="2:15" x14ac:dyDescent="0.25">
      <c r="B322" s="88">
        <v>21515000000</v>
      </c>
      <c r="C322" s="88">
        <v>-7.8851509000000002</v>
      </c>
      <c r="N322" s="88">
        <v>21515000000</v>
      </c>
      <c r="O322" s="88">
        <v>-9.1307659000000001</v>
      </c>
    </row>
    <row r="323" spans="2:15" x14ac:dyDescent="0.25">
      <c r="B323" s="88">
        <v>21660000000</v>
      </c>
      <c r="C323" s="88">
        <v>-7.9780306999999997</v>
      </c>
      <c r="N323" s="88">
        <v>21660000000</v>
      </c>
      <c r="O323" s="88">
        <v>-9.1727991000000006</v>
      </c>
    </row>
    <row r="324" spans="2:15" x14ac:dyDescent="0.25">
      <c r="B324" s="88">
        <v>21805000000</v>
      </c>
      <c r="C324" s="88">
        <v>-8.0746260000000003</v>
      </c>
      <c r="N324" s="88">
        <v>21805000000</v>
      </c>
      <c r="O324" s="88">
        <v>-9.2135916000000009</v>
      </c>
    </row>
    <row r="325" spans="2:15" x14ac:dyDescent="0.25">
      <c r="B325" s="88">
        <v>21950000000</v>
      </c>
      <c r="C325" s="88">
        <v>-8.1519937999999996</v>
      </c>
      <c r="N325" s="88">
        <v>21950000000</v>
      </c>
      <c r="O325" s="88">
        <v>-9.2160416000000005</v>
      </c>
    </row>
    <row r="326" spans="2:15" x14ac:dyDescent="0.25">
      <c r="B326" s="88">
        <v>22095000000</v>
      </c>
      <c r="C326" s="88">
        <v>-8.1804295000000007</v>
      </c>
      <c r="N326" s="88">
        <v>22095000000</v>
      </c>
      <c r="O326" s="88">
        <v>-9.1892872000000008</v>
      </c>
    </row>
    <row r="327" spans="2:15" x14ac:dyDescent="0.25">
      <c r="B327" s="88">
        <v>22240000000</v>
      </c>
      <c r="C327" s="88">
        <v>-8.1945887000000006</v>
      </c>
      <c r="N327" s="88">
        <v>22240000000</v>
      </c>
      <c r="O327" s="88">
        <v>-9.1443604999999994</v>
      </c>
    </row>
    <row r="328" spans="2:15" x14ac:dyDescent="0.25">
      <c r="B328" s="88">
        <v>22385000000</v>
      </c>
      <c r="C328" s="88">
        <v>-8.1797695000000008</v>
      </c>
      <c r="N328" s="88">
        <v>22385000000</v>
      </c>
      <c r="O328" s="88">
        <v>-9.0952090999999999</v>
      </c>
    </row>
    <row r="329" spans="2:15" x14ac:dyDescent="0.25">
      <c r="B329" s="88">
        <v>22530000000</v>
      </c>
      <c r="C329" s="88">
        <v>-8.1535262999999993</v>
      </c>
      <c r="N329" s="88">
        <v>22530000000</v>
      </c>
      <c r="O329" s="88">
        <v>-9.0368937999999996</v>
      </c>
    </row>
    <row r="330" spans="2:15" x14ac:dyDescent="0.25">
      <c r="B330" s="88">
        <v>22675000000</v>
      </c>
      <c r="C330" s="88">
        <v>-8.1102886000000005</v>
      </c>
      <c r="N330" s="88">
        <v>22675000000</v>
      </c>
      <c r="O330" s="88">
        <v>-8.9847040000000007</v>
      </c>
    </row>
    <row r="331" spans="2:15" x14ac:dyDescent="0.25">
      <c r="B331" s="88">
        <v>22820000000</v>
      </c>
      <c r="C331" s="88">
        <v>-8.0678681999999995</v>
      </c>
      <c r="N331" s="88">
        <v>22820000000</v>
      </c>
      <c r="O331" s="88">
        <v>-8.9301624000000004</v>
      </c>
    </row>
    <row r="332" spans="2:15" x14ac:dyDescent="0.25">
      <c r="B332" s="88">
        <v>22965000000</v>
      </c>
      <c r="C332" s="88">
        <v>-8.0350142000000009</v>
      </c>
      <c r="N332" s="88">
        <v>22965000000</v>
      </c>
      <c r="O332" s="88">
        <v>-8.8848438000000005</v>
      </c>
    </row>
    <row r="333" spans="2:15" x14ac:dyDescent="0.25">
      <c r="B333" s="88">
        <v>23110000000</v>
      </c>
      <c r="C333" s="88">
        <v>-7.9981542000000001</v>
      </c>
      <c r="N333" s="88">
        <v>23110000000</v>
      </c>
      <c r="O333" s="88">
        <v>-8.8464565000000004</v>
      </c>
    </row>
    <row r="334" spans="2:15" x14ac:dyDescent="0.25">
      <c r="B334" s="88">
        <v>23255000000</v>
      </c>
      <c r="C334" s="88">
        <v>-7.9680847999999997</v>
      </c>
      <c r="N334" s="88">
        <v>23255000000</v>
      </c>
      <c r="O334" s="88">
        <v>-8.8224572999999999</v>
      </c>
    </row>
    <row r="335" spans="2:15" x14ac:dyDescent="0.25">
      <c r="B335" s="88">
        <v>23400000000</v>
      </c>
      <c r="C335" s="88">
        <v>-7.9330859</v>
      </c>
      <c r="N335" s="88">
        <v>23400000000</v>
      </c>
      <c r="O335" s="88">
        <v>-8.7961760000000009</v>
      </c>
    </row>
    <row r="336" spans="2:15" x14ac:dyDescent="0.25">
      <c r="B336" s="88">
        <v>23545000000</v>
      </c>
      <c r="C336" s="88">
        <v>-7.9167509000000003</v>
      </c>
      <c r="N336" s="88">
        <v>23545000000</v>
      </c>
      <c r="O336" s="88">
        <v>-8.7863340000000001</v>
      </c>
    </row>
    <row r="337" spans="2:15" x14ac:dyDescent="0.25">
      <c r="B337" s="88">
        <v>23690000000</v>
      </c>
      <c r="C337" s="88">
        <v>-7.9082789</v>
      </c>
      <c r="N337" s="88">
        <v>23690000000</v>
      </c>
      <c r="O337" s="88">
        <v>-8.7859496999999998</v>
      </c>
    </row>
    <row r="338" spans="2:15" x14ac:dyDescent="0.25">
      <c r="B338" s="88">
        <v>23835000000</v>
      </c>
      <c r="C338" s="88">
        <v>-7.9104934</v>
      </c>
      <c r="N338" s="88">
        <v>23835000000</v>
      </c>
      <c r="O338" s="88">
        <v>-8.7939843999999994</v>
      </c>
    </row>
    <row r="339" spans="2:15" x14ac:dyDescent="0.25">
      <c r="B339" s="88">
        <v>23980000000</v>
      </c>
      <c r="C339" s="88">
        <v>-7.9145794</v>
      </c>
      <c r="N339" s="88">
        <v>23980000000</v>
      </c>
      <c r="O339" s="88">
        <v>-8.7988548000000009</v>
      </c>
    </row>
    <row r="340" spans="2:15" x14ac:dyDescent="0.25">
      <c r="B340" s="88">
        <v>24125000000</v>
      </c>
      <c r="C340" s="88">
        <v>-7.9231644000000001</v>
      </c>
      <c r="N340" s="88">
        <v>24125000000</v>
      </c>
      <c r="O340" s="88">
        <v>-8.8079900999999996</v>
      </c>
    </row>
    <row r="341" spans="2:15" x14ac:dyDescent="0.25">
      <c r="B341" s="88">
        <v>24270000000</v>
      </c>
      <c r="C341" s="88">
        <v>-7.9482249999999999</v>
      </c>
      <c r="N341" s="88">
        <v>24270000000</v>
      </c>
      <c r="O341" s="88">
        <v>-8.8260508000000009</v>
      </c>
    </row>
    <row r="342" spans="2:15" x14ac:dyDescent="0.25">
      <c r="B342" s="88">
        <v>24415000000</v>
      </c>
      <c r="C342" s="88">
        <v>-7.9874295999999996</v>
      </c>
      <c r="N342" s="88">
        <v>24415000000</v>
      </c>
      <c r="O342" s="88">
        <v>-8.8494443999999994</v>
      </c>
    </row>
    <row r="343" spans="2:15" x14ac:dyDescent="0.25">
      <c r="B343" s="88">
        <v>24560000000</v>
      </c>
      <c r="C343" s="88">
        <v>-8.0481110000000005</v>
      </c>
      <c r="N343" s="88">
        <v>24560000000</v>
      </c>
      <c r="O343" s="88">
        <v>-8.8699864999999996</v>
      </c>
    </row>
    <row r="344" spans="2:15" x14ac:dyDescent="0.25">
      <c r="B344" s="88">
        <v>24705000000</v>
      </c>
      <c r="C344" s="88">
        <v>-8.1143818000000003</v>
      </c>
      <c r="N344" s="88">
        <v>24705000000</v>
      </c>
      <c r="O344" s="88">
        <v>-8.9028329999999993</v>
      </c>
    </row>
    <row r="345" spans="2:15" x14ac:dyDescent="0.25">
      <c r="B345" s="88">
        <v>24850000000</v>
      </c>
      <c r="C345" s="88">
        <v>-8.1992043999999993</v>
      </c>
      <c r="N345" s="88">
        <v>24850000000</v>
      </c>
      <c r="O345" s="88">
        <v>-8.9297819</v>
      </c>
    </row>
    <row r="346" spans="2:15" x14ac:dyDescent="0.25">
      <c r="B346" s="88">
        <v>24995000000</v>
      </c>
      <c r="C346" s="88">
        <v>-8.2644300000000008</v>
      </c>
      <c r="N346" s="88">
        <v>24995000000</v>
      </c>
      <c r="O346" s="88">
        <v>-8.9630183999999993</v>
      </c>
    </row>
    <row r="347" spans="2:15" x14ac:dyDescent="0.25">
      <c r="B347" s="88">
        <v>25140000000</v>
      </c>
      <c r="C347" s="88">
        <v>-8.3470516000000003</v>
      </c>
      <c r="N347" s="88">
        <v>25140000000</v>
      </c>
      <c r="O347" s="88">
        <v>-8.9908380999999995</v>
      </c>
    </row>
    <row r="348" spans="2:15" x14ac:dyDescent="0.25">
      <c r="B348" s="88">
        <v>25285000000</v>
      </c>
      <c r="C348" s="88">
        <v>-8.4062880999999994</v>
      </c>
      <c r="N348" s="88">
        <v>25285000000</v>
      </c>
      <c r="O348" s="88">
        <v>-9.0239162000000004</v>
      </c>
    </row>
    <row r="349" spans="2:15" x14ac:dyDescent="0.25">
      <c r="B349" s="88">
        <v>25430000000</v>
      </c>
      <c r="C349" s="88">
        <v>-8.4751691999999998</v>
      </c>
      <c r="N349" s="88">
        <v>25430000000</v>
      </c>
      <c r="O349" s="88">
        <v>-9.0551186000000001</v>
      </c>
    </row>
    <row r="350" spans="2:15" x14ac:dyDescent="0.25">
      <c r="B350" s="88">
        <v>25575000000</v>
      </c>
      <c r="C350" s="88">
        <v>-8.5129508999999999</v>
      </c>
      <c r="N350" s="88">
        <v>25575000000</v>
      </c>
      <c r="O350" s="88">
        <v>-9.0845690000000001</v>
      </c>
    </row>
    <row r="351" spans="2:15" x14ac:dyDescent="0.25">
      <c r="B351" s="88">
        <v>25720000000</v>
      </c>
      <c r="C351" s="88">
        <v>-8.5618552999999995</v>
      </c>
      <c r="N351" s="88">
        <v>25720000000</v>
      </c>
      <c r="O351" s="88">
        <v>-9.1100139999999996</v>
      </c>
    </row>
    <row r="352" spans="2:15" x14ac:dyDescent="0.25">
      <c r="B352" s="88">
        <v>25865000000</v>
      </c>
      <c r="C352" s="88">
        <v>-8.6188868999999997</v>
      </c>
      <c r="N352" s="88">
        <v>25865000000</v>
      </c>
      <c r="O352" s="88">
        <v>-9.1457624000000006</v>
      </c>
    </row>
    <row r="353" spans="2:15" x14ac:dyDescent="0.25">
      <c r="B353" s="88">
        <v>26010000000</v>
      </c>
      <c r="C353" s="88">
        <v>-8.6700219999999995</v>
      </c>
      <c r="N353" s="88">
        <v>26010000000</v>
      </c>
      <c r="O353" s="88">
        <v>-9.1684216999999997</v>
      </c>
    </row>
    <row r="354" spans="2:15" x14ac:dyDescent="0.25">
      <c r="B354" s="88">
        <v>26155000000</v>
      </c>
      <c r="C354" s="88">
        <v>-8.7062769000000007</v>
      </c>
      <c r="N354" s="88">
        <v>26155000000</v>
      </c>
      <c r="O354" s="88">
        <v>-9.1948775999999999</v>
      </c>
    </row>
    <row r="355" spans="2:15" x14ac:dyDescent="0.25">
      <c r="B355" s="88">
        <v>26300000000</v>
      </c>
      <c r="C355" s="88">
        <v>-8.7210473999999998</v>
      </c>
      <c r="N355" s="88">
        <v>26300000000</v>
      </c>
      <c r="O355" s="88">
        <v>-9.2109556000000001</v>
      </c>
    </row>
    <row r="356" spans="2:15" x14ac:dyDescent="0.25">
      <c r="B356" s="88">
        <v>26445000000</v>
      </c>
      <c r="C356" s="88">
        <v>-8.7503680999999993</v>
      </c>
      <c r="N356" s="88">
        <v>26445000000</v>
      </c>
      <c r="O356" s="88">
        <v>-9.2374782999999994</v>
      </c>
    </row>
    <row r="357" spans="2:15" x14ac:dyDescent="0.25">
      <c r="B357" s="88">
        <v>26590000000</v>
      </c>
      <c r="C357" s="88">
        <v>-8.7796154000000008</v>
      </c>
      <c r="N357" s="88">
        <v>26590000000</v>
      </c>
      <c r="O357" s="88">
        <v>-9.2593031000000003</v>
      </c>
    </row>
    <row r="358" spans="2:15" x14ac:dyDescent="0.25">
      <c r="B358" s="88">
        <v>26735000000</v>
      </c>
      <c r="C358" s="88">
        <v>-8.7994699000000001</v>
      </c>
      <c r="N358" s="88">
        <v>26735000000</v>
      </c>
      <c r="O358" s="88">
        <v>-9.2588834999999996</v>
      </c>
    </row>
    <row r="359" spans="2:15" x14ac:dyDescent="0.25">
      <c r="B359" s="88">
        <v>26880000000</v>
      </c>
      <c r="C359" s="88">
        <v>-8.8101406000000004</v>
      </c>
      <c r="N359" s="88">
        <v>26880000000</v>
      </c>
      <c r="O359" s="88">
        <v>-9.2628039999999991</v>
      </c>
    </row>
    <row r="360" spans="2:15" x14ac:dyDescent="0.25">
      <c r="B360" s="88">
        <v>27025000000</v>
      </c>
      <c r="C360" s="88">
        <v>-8.8157309999999995</v>
      </c>
      <c r="N360" s="88">
        <v>27025000000</v>
      </c>
      <c r="O360" s="88">
        <v>-9.2650670999999996</v>
      </c>
    </row>
    <row r="361" spans="2:15" x14ac:dyDescent="0.25">
      <c r="B361" s="88">
        <v>27170000000</v>
      </c>
      <c r="C361" s="88">
        <v>-8.8169927999999995</v>
      </c>
      <c r="N361" s="88">
        <v>27170000000</v>
      </c>
      <c r="O361" s="88">
        <v>-9.2744044999999993</v>
      </c>
    </row>
    <row r="362" spans="2:15" x14ac:dyDescent="0.25">
      <c r="B362" s="88">
        <v>27315000000</v>
      </c>
      <c r="C362" s="88">
        <v>-8.8052396999999996</v>
      </c>
      <c r="N362" s="88">
        <v>27315000000</v>
      </c>
      <c r="O362" s="88">
        <v>-9.2683696999999992</v>
      </c>
    </row>
    <row r="363" spans="2:15" x14ac:dyDescent="0.25">
      <c r="B363" s="88">
        <v>27460000000</v>
      </c>
      <c r="C363" s="88">
        <v>-8.7863874000000006</v>
      </c>
      <c r="N363" s="88">
        <v>27460000000</v>
      </c>
      <c r="O363" s="88">
        <v>-9.2642240999999999</v>
      </c>
    </row>
    <row r="364" spans="2:15" x14ac:dyDescent="0.25">
      <c r="B364" s="88">
        <v>27605000000</v>
      </c>
      <c r="C364" s="88">
        <v>-8.7773380000000003</v>
      </c>
      <c r="N364" s="88">
        <v>27605000000</v>
      </c>
      <c r="O364" s="88">
        <v>-9.2645120999999993</v>
      </c>
    </row>
    <row r="365" spans="2:15" x14ac:dyDescent="0.25">
      <c r="B365" s="88">
        <v>27750000000</v>
      </c>
      <c r="C365" s="88">
        <v>-8.7690047999999994</v>
      </c>
      <c r="N365" s="88">
        <v>27750000000</v>
      </c>
      <c r="O365" s="88">
        <v>-9.2665357999999998</v>
      </c>
    </row>
    <row r="366" spans="2:15" x14ac:dyDescent="0.25">
      <c r="B366" s="88">
        <v>27895000000</v>
      </c>
      <c r="C366" s="88">
        <v>-8.7572507999999996</v>
      </c>
      <c r="N366" s="88">
        <v>27895000000</v>
      </c>
      <c r="O366" s="88">
        <v>-9.2603034999999991</v>
      </c>
    </row>
    <row r="367" spans="2:15" x14ac:dyDescent="0.25">
      <c r="B367" s="88">
        <v>28040000000</v>
      </c>
      <c r="C367" s="88">
        <v>-8.7464236999999994</v>
      </c>
      <c r="N367" s="88">
        <v>28040000000</v>
      </c>
      <c r="O367" s="88">
        <v>-9.2521353000000008</v>
      </c>
    </row>
    <row r="368" spans="2:15" x14ac:dyDescent="0.25">
      <c r="B368" s="88">
        <v>28185000000</v>
      </c>
      <c r="C368" s="88">
        <v>-8.7297505999999991</v>
      </c>
      <c r="N368" s="88">
        <v>28185000000</v>
      </c>
      <c r="O368" s="88">
        <v>-9.2296800999999995</v>
      </c>
    </row>
    <row r="369" spans="2:15" x14ac:dyDescent="0.25">
      <c r="B369" s="88">
        <v>28330000000</v>
      </c>
      <c r="C369" s="88">
        <v>-8.7236957999999998</v>
      </c>
      <c r="N369" s="88">
        <v>28330000000</v>
      </c>
      <c r="O369" s="88">
        <v>-9.2088280000000005</v>
      </c>
    </row>
    <row r="370" spans="2:15" x14ac:dyDescent="0.25">
      <c r="B370" s="88">
        <v>28475000000</v>
      </c>
      <c r="C370" s="88">
        <v>-8.7233295000000002</v>
      </c>
      <c r="N370" s="88">
        <v>28475000000</v>
      </c>
      <c r="O370" s="88">
        <v>-9.1803168999999993</v>
      </c>
    </row>
    <row r="371" spans="2:15" x14ac:dyDescent="0.25">
      <c r="B371" s="88">
        <v>28620000000</v>
      </c>
      <c r="C371" s="88">
        <v>-8.7370652999999994</v>
      </c>
      <c r="N371" s="88">
        <v>28620000000</v>
      </c>
      <c r="O371" s="88">
        <v>-9.1651897000000009</v>
      </c>
    </row>
    <row r="372" spans="2:15" x14ac:dyDescent="0.25">
      <c r="B372" s="88">
        <v>28765000000</v>
      </c>
      <c r="C372" s="88">
        <v>-8.7546949000000005</v>
      </c>
      <c r="N372" s="88">
        <v>28765000000</v>
      </c>
      <c r="O372" s="88">
        <v>-9.1419753999999998</v>
      </c>
    </row>
    <row r="373" spans="2:15" x14ac:dyDescent="0.25">
      <c r="B373" s="88">
        <v>28910000000</v>
      </c>
      <c r="C373" s="88">
        <v>-8.7729491999999993</v>
      </c>
      <c r="N373" s="88">
        <v>28910000000</v>
      </c>
      <c r="O373" s="88">
        <v>-9.1315249999999999</v>
      </c>
    </row>
    <row r="374" spans="2:15" x14ac:dyDescent="0.25">
      <c r="B374" s="88">
        <v>29055000000</v>
      </c>
      <c r="C374" s="88">
        <v>-8.7898835999999996</v>
      </c>
      <c r="N374" s="88">
        <v>29055000000</v>
      </c>
      <c r="O374" s="88">
        <v>-9.1161765999999993</v>
      </c>
    </row>
    <row r="375" spans="2:15" x14ac:dyDescent="0.25">
      <c r="B375" s="88">
        <v>29200000000</v>
      </c>
      <c r="C375" s="88">
        <v>-8.8160285999999992</v>
      </c>
      <c r="N375" s="88">
        <v>29200000000</v>
      </c>
      <c r="O375" s="88">
        <v>-9.1159572999999998</v>
      </c>
    </row>
    <row r="376" spans="2:15" x14ac:dyDescent="0.25">
      <c r="B376" s="88">
        <v>29345000000</v>
      </c>
      <c r="C376" s="88">
        <v>-8.8401517999999992</v>
      </c>
      <c r="N376" s="88">
        <v>29345000000</v>
      </c>
      <c r="O376" s="88">
        <v>-9.1160431000000006</v>
      </c>
    </row>
    <row r="377" spans="2:15" x14ac:dyDescent="0.25">
      <c r="B377" s="88">
        <v>29490000000</v>
      </c>
      <c r="C377" s="88">
        <v>-8.8707466000000004</v>
      </c>
      <c r="N377" s="88">
        <v>29490000000</v>
      </c>
      <c r="O377" s="88">
        <v>-9.1378622000000007</v>
      </c>
    </row>
    <row r="378" spans="2:15" x14ac:dyDescent="0.25">
      <c r="B378" s="88">
        <v>29635000000</v>
      </c>
      <c r="C378" s="88">
        <v>-8.8847264999999993</v>
      </c>
      <c r="N378" s="88">
        <v>29635000000</v>
      </c>
      <c r="O378" s="88">
        <v>-9.1620083000000001</v>
      </c>
    </row>
    <row r="379" spans="2:15" x14ac:dyDescent="0.25">
      <c r="B379" s="88">
        <v>29780000000</v>
      </c>
      <c r="C379" s="88">
        <v>-8.8983544999999999</v>
      </c>
      <c r="N379" s="88">
        <v>29780000000</v>
      </c>
      <c r="O379" s="88">
        <v>-9.1926184000000006</v>
      </c>
    </row>
    <row r="380" spans="2:15" x14ac:dyDescent="0.25">
      <c r="B380" s="88">
        <v>29925000000</v>
      </c>
      <c r="C380" s="88">
        <v>-8.9028729999999996</v>
      </c>
      <c r="N380" s="88">
        <v>29925000000</v>
      </c>
      <c r="O380" s="88">
        <v>-9.2208796</v>
      </c>
    </row>
    <row r="381" spans="2:15" x14ac:dyDescent="0.25">
      <c r="B381" s="88">
        <v>30070000000</v>
      </c>
      <c r="C381" s="88">
        <v>-8.9050788999999995</v>
      </c>
      <c r="N381" s="88">
        <v>30070000000</v>
      </c>
      <c r="O381" s="88">
        <v>-9.2466086999999995</v>
      </c>
    </row>
    <row r="382" spans="2:15" x14ac:dyDescent="0.25">
      <c r="B382" s="88">
        <v>30215000000</v>
      </c>
      <c r="C382" s="88">
        <v>-8.9037723999999994</v>
      </c>
      <c r="N382" s="88">
        <v>30215000000</v>
      </c>
      <c r="O382" s="88">
        <v>-9.2811689000000008</v>
      </c>
    </row>
    <row r="383" spans="2:15" x14ac:dyDescent="0.25">
      <c r="B383" s="88">
        <v>30360000000</v>
      </c>
      <c r="C383" s="88">
        <v>-8.9013881999999995</v>
      </c>
      <c r="N383" s="88">
        <v>30360000000</v>
      </c>
      <c r="O383" s="88">
        <v>-9.3180303999999996</v>
      </c>
    </row>
    <row r="384" spans="2:15" x14ac:dyDescent="0.25">
      <c r="B384" s="88">
        <v>30505000000</v>
      </c>
      <c r="C384" s="88">
        <v>-8.8962354999999995</v>
      </c>
      <c r="N384" s="88">
        <v>30505000000</v>
      </c>
      <c r="O384" s="88">
        <v>-9.3555154999999992</v>
      </c>
    </row>
    <row r="385" spans="2:15" x14ac:dyDescent="0.25">
      <c r="B385" s="88">
        <v>30650000000</v>
      </c>
      <c r="C385" s="88">
        <v>-8.8879356000000005</v>
      </c>
      <c r="N385" s="88">
        <v>30650000000</v>
      </c>
      <c r="O385" s="88">
        <v>-9.3792734000000006</v>
      </c>
    </row>
    <row r="386" spans="2:15" x14ac:dyDescent="0.25">
      <c r="B386" s="88">
        <v>30795000000</v>
      </c>
      <c r="C386" s="88">
        <v>-8.8845425000000002</v>
      </c>
      <c r="N386" s="88">
        <v>30795000000</v>
      </c>
      <c r="O386" s="88">
        <v>-9.3921317999999996</v>
      </c>
    </row>
    <row r="387" spans="2:15" x14ac:dyDescent="0.25">
      <c r="B387" s="88">
        <v>30940000000</v>
      </c>
      <c r="C387" s="88">
        <v>-8.8875426999999991</v>
      </c>
      <c r="N387" s="88">
        <v>30940000000</v>
      </c>
      <c r="O387" s="88">
        <v>-9.3949709000000006</v>
      </c>
    </row>
    <row r="388" spans="2:15" x14ac:dyDescent="0.25">
      <c r="B388" s="88">
        <v>31085000000</v>
      </c>
      <c r="C388" s="88">
        <v>-8.9057188000000007</v>
      </c>
      <c r="N388" s="88">
        <v>31085000000</v>
      </c>
      <c r="O388" s="88">
        <v>-9.4099798000000003</v>
      </c>
    </row>
    <row r="389" spans="2:15" x14ac:dyDescent="0.25">
      <c r="B389" s="88">
        <v>31230000000</v>
      </c>
      <c r="C389" s="88">
        <v>-8.9298429000000006</v>
      </c>
      <c r="N389" s="88">
        <v>31230000000</v>
      </c>
      <c r="O389" s="88">
        <v>-9.4314098000000008</v>
      </c>
    </row>
    <row r="390" spans="2:15" x14ac:dyDescent="0.25">
      <c r="B390" s="88">
        <v>31375000000</v>
      </c>
      <c r="C390" s="88">
        <v>-8.9741879000000004</v>
      </c>
      <c r="N390" s="88">
        <v>31375000000</v>
      </c>
      <c r="O390" s="88">
        <v>-9.4707518000000004</v>
      </c>
    </row>
    <row r="391" spans="2:15" x14ac:dyDescent="0.25">
      <c r="B391" s="88">
        <v>31520000000</v>
      </c>
      <c r="C391" s="88">
        <v>-9.0127915999999999</v>
      </c>
      <c r="N391" s="88">
        <v>31520000000</v>
      </c>
      <c r="O391" s="88">
        <v>-9.5192870999999997</v>
      </c>
    </row>
    <row r="392" spans="2:15" x14ac:dyDescent="0.25">
      <c r="B392" s="88">
        <v>31665000000</v>
      </c>
      <c r="C392" s="88">
        <v>-9.0678225000000001</v>
      </c>
      <c r="N392" s="88">
        <v>31665000000</v>
      </c>
      <c r="O392" s="88">
        <v>-9.5776462999999996</v>
      </c>
    </row>
    <row r="393" spans="2:15" x14ac:dyDescent="0.25">
      <c r="B393" s="88">
        <v>31810000000</v>
      </c>
      <c r="C393" s="88">
        <v>-9.1200542000000002</v>
      </c>
      <c r="N393" s="88">
        <v>31810000000</v>
      </c>
      <c r="O393" s="88">
        <v>-9.6539736000000005</v>
      </c>
    </row>
    <row r="394" spans="2:15" x14ac:dyDescent="0.25">
      <c r="B394" s="88">
        <v>31955000000</v>
      </c>
      <c r="C394" s="88">
        <v>-9.1981812000000005</v>
      </c>
      <c r="N394" s="88">
        <v>31955000000</v>
      </c>
      <c r="O394" s="88">
        <v>-9.749155</v>
      </c>
    </row>
    <row r="395" spans="2:15" x14ac:dyDescent="0.25">
      <c r="B395" s="88">
        <v>32100000000</v>
      </c>
      <c r="C395" s="88">
        <v>-9.2838735999999997</v>
      </c>
      <c r="N395" s="88">
        <v>32100000000</v>
      </c>
      <c r="O395" s="88">
        <v>-9.8535708999999994</v>
      </c>
    </row>
    <row r="396" spans="2:15" x14ac:dyDescent="0.25">
      <c r="B396" s="88">
        <v>32245000000</v>
      </c>
      <c r="C396" s="88">
        <v>-9.3692217000000007</v>
      </c>
      <c r="N396" s="88">
        <v>32245000000</v>
      </c>
      <c r="O396" s="88">
        <v>-9.9598665000000004</v>
      </c>
    </row>
    <row r="397" spans="2:15" x14ac:dyDescent="0.25">
      <c r="B397" s="88">
        <v>32390000000</v>
      </c>
      <c r="C397" s="88">
        <v>-9.4525862000000007</v>
      </c>
      <c r="N397" s="88">
        <v>32390000000</v>
      </c>
      <c r="O397" s="88">
        <v>-10.074985</v>
      </c>
    </row>
    <row r="398" spans="2:15" x14ac:dyDescent="0.25">
      <c r="B398" s="88">
        <v>32535000000</v>
      </c>
      <c r="C398" s="88">
        <v>-9.5254964999999991</v>
      </c>
      <c r="N398" s="88">
        <v>32535000000</v>
      </c>
      <c r="O398" s="88">
        <v>-10.200663</v>
      </c>
    </row>
    <row r="399" spans="2:15" x14ac:dyDescent="0.25">
      <c r="B399" s="88">
        <v>32680000000</v>
      </c>
      <c r="C399" s="88">
        <v>-9.6070460999999998</v>
      </c>
      <c r="N399" s="88">
        <v>32680000000</v>
      </c>
      <c r="O399" s="88">
        <v>-10.355096</v>
      </c>
    </row>
    <row r="400" spans="2:15" x14ac:dyDescent="0.25">
      <c r="B400" s="88">
        <v>32825000000</v>
      </c>
      <c r="C400" s="88">
        <v>-9.6637011000000008</v>
      </c>
      <c r="N400" s="88">
        <v>32825000000</v>
      </c>
      <c r="O400" s="88">
        <v>-10.505204000000001</v>
      </c>
    </row>
    <row r="401" spans="2:15" x14ac:dyDescent="0.25">
      <c r="B401" s="88">
        <v>32970000000</v>
      </c>
      <c r="C401" s="88">
        <v>-9.7411060000000003</v>
      </c>
      <c r="N401" s="88">
        <v>32970000000</v>
      </c>
      <c r="O401" s="88">
        <v>-10.675928000000001</v>
      </c>
    </row>
    <row r="402" spans="2:15" x14ac:dyDescent="0.25">
      <c r="B402" s="88">
        <v>33115000000</v>
      </c>
      <c r="C402" s="88">
        <v>-9.8202304999999992</v>
      </c>
      <c r="N402" s="88">
        <v>33115000000</v>
      </c>
      <c r="O402" s="88">
        <v>-10.838482000000001</v>
      </c>
    </row>
    <row r="403" spans="2:15" x14ac:dyDescent="0.25">
      <c r="B403" s="88">
        <v>33260000000</v>
      </c>
      <c r="C403" s="88">
        <v>-9.9113244999999992</v>
      </c>
      <c r="N403" s="88">
        <v>33260000000</v>
      </c>
      <c r="O403" s="88">
        <v>-10.976157000000001</v>
      </c>
    </row>
    <row r="404" spans="2:15" x14ac:dyDescent="0.25">
      <c r="B404" s="88">
        <v>33405000000</v>
      </c>
      <c r="C404" s="88">
        <v>-9.9788712999999998</v>
      </c>
      <c r="N404" s="88">
        <v>33405000000</v>
      </c>
      <c r="O404" s="88">
        <v>-11.098299000000001</v>
      </c>
    </row>
    <row r="405" spans="2:15" x14ac:dyDescent="0.25">
      <c r="B405" s="88">
        <v>33550000000</v>
      </c>
      <c r="C405" s="88">
        <v>-10.042629</v>
      </c>
      <c r="N405" s="88">
        <v>33550000000</v>
      </c>
      <c r="O405" s="88">
        <v>-11.209657</v>
      </c>
    </row>
    <row r="406" spans="2:15" x14ac:dyDescent="0.25">
      <c r="B406" s="88">
        <v>33695000000</v>
      </c>
      <c r="C406" s="88">
        <v>-10.118632</v>
      </c>
      <c r="N406" s="88">
        <v>33695000000</v>
      </c>
      <c r="O406" s="88">
        <v>-11.345034</v>
      </c>
    </row>
    <row r="407" spans="2:15" x14ac:dyDescent="0.25">
      <c r="B407" s="88">
        <v>33840000000</v>
      </c>
      <c r="C407" s="88">
        <v>-10.212239</v>
      </c>
      <c r="N407" s="88">
        <v>33840000000</v>
      </c>
      <c r="O407" s="88">
        <v>-11.479258</v>
      </c>
    </row>
    <row r="408" spans="2:15" x14ac:dyDescent="0.25">
      <c r="B408" s="88">
        <v>33985000000</v>
      </c>
      <c r="C408" s="88">
        <v>-10.297483</v>
      </c>
      <c r="N408" s="88">
        <v>33985000000</v>
      </c>
      <c r="O408" s="88">
        <v>-11.608181999999999</v>
      </c>
    </row>
    <row r="409" spans="2:15" x14ac:dyDescent="0.25">
      <c r="B409" s="88">
        <v>34130000000</v>
      </c>
      <c r="C409" s="88">
        <v>-10.389533999999999</v>
      </c>
      <c r="N409" s="88">
        <v>34130000000</v>
      </c>
      <c r="O409" s="88">
        <v>-11.726215</v>
      </c>
    </row>
    <row r="410" spans="2:15" x14ac:dyDescent="0.25">
      <c r="B410" s="88">
        <v>34275000000</v>
      </c>
      <c r="C410" s="88">
        <v>-10.479929</v>
      </c>
      <c r="N410" s="88">
        <v>34275000000</v>
      </c>
      <c r="O410" s="88">
        <v>-11.849053</v>
      </c>
    </row>
    <row r="411" spans="2:15" x14ac:dyDescent="0.25">
      <c r="B411" s="88">
        <v>34420000000</v>
      </c>
      <c r="C411" s="88">
        <v>-10.598824</v>
      </c>
      <c r="N411" s="88">
        <v>34420000000</v>
      </c>
      <c r="O411" s="88">
        <v>-11.969830999999999</v>
      </c>
    </row>
    <row r="412" spans="2:15" x14ac:dyDescent="0.25">
      <c r="B412" s="88">
        <v>34565000000</v>
      </c>
      <c r="C412" s="88">
        <v>-10.719110000000001</v>
      </c>
      <c r="N412" s="88">
        <v>34565000000</v>
      </c>
      <c r="O412" s="88">
        <v>-12.091692999999999</v>
      </c>
    </row>
    <row r="413" spans="2:15" x14ac:dyDescent="0.25">
      <c r="B413" s="88">
        <v>34710000000</v>
      </c>
      <c r="C413" s="88">
        <v>-10.825513000000001</v>
      </c>
      <c r="N413" s="88">
        <v>34710000000</v>
      </c>
      <c r="O413" s="88">
        <v>-12.217112999999999</v>
      </c>
    </row>
    <row r="414" spans="2:15" x14ac:dyDescent="0.25">
      <c r="B414" s="88">
        <v>34855000000</v>
      </c>
      <c r="C414" s="88">
        <v>-10.942565999999999</v>
      </c>
      <c r="N414" s="88">
        <v>34855000000</v>
      </c>
      <c r="O414" s="88">
        <v>-12.327491</v>
      </c>
    </row>
    <row r="415" spans="2:15" x14ac:dyDescent="0.25">
      <c r="B415" s="88">
        <v>35000000000</v>
      </c>
      <c r="C415" s="88">
        <v>-11.019987</v>
      </c>
      <c r="N415" s="88">
        <v>35000000000</v>
      </c>
      <c r="O415" s="88">
        <v>-12.401064999999999</v>
      </c>
    </row>
    <row r="416" spans="2:15" x14ac:dyDescent="0.25">
      <c r="B416" s="88" t="s">
        <v>21</v>
      </c>
      <c r="N416" s="88" t="s">
        <v>21</v>
      </c>
    </row>
    <row r="419" spans="2:15" x14ac:dyDescent="0.25">
      <c r="B419" s="88" t="s">
        <v>22</v>
      </c>
      <c r="N419" s="88" t="s">
        <v>22</v>
      </c>
    </row>
    <row r="420" spans="2:15" x14ac:dyDescent="0.25">
      <c r="B420" s="88" t="s">
        <v>19</v>
      </c>
      <c r="C420" s="88" t="s">
        <v>272</v>
      </c>
      <c r="N420" s="88" t="s">
        <v>19</v>
      </c>
      <c r="O420" s="88" t="s">
        <v>272</v>
      </c>
    </row>
    <row r="421" spans="2:15" x14ac:dyDescent="0.25">
      <c r="B421" s="88">
        <v>6000000000</v>
      </c>
      <c r="C421" s="88">
        <v>-14.414569999999999</v>
      </c>
      <c r="N421" s="88">
        <v>6000000000</v>
      </c>
      <c r="O421" s="88">
        <v>-22.304777000000001</v>
      </c>
    </row>
    <row r="422" spans="2:15" x14ac:dyDescent="0.25">
      <c r="B422" s="88">
        <v>6145000000</v>
      </c>
      <c r="C422" s="88">
        <v>-13.643915</v>
      </c>
      <c r="N422" s="88">
        <v>6145000000</v>
      </c>
      <c r="O422" s="88">
        <v>-21.470006999999999</v>
      </c>
    </row>
    <row r="423" spans="2:15" x14ac:dyDescent="0.25">
      <c r="B423" s="88">
        <v>6290000000</v>
      </c>
      <c r="C423" s="88">
        <v>-12.644878</v>
      </c>
      <c r="N423" s="88">
        <v>6290000000</v>
      </c>
      <c r="O423" s="88">
        <v>-20.352518</v>
      </c>
    </row>
    <row r="424" spans="2:15" x14ac:dyDescent="0.25">
      <c r="B424" s="88">
        <v>6435000000</v>
      </c>
      <c r="C424" s="88">
        <v>-11.520072000000001</v>
      </c>
      <c r="N424" s="88">
        <v>6435000000</v>
      </c>
      <c r="O424" s="88">
        <v>-19.217677999999999</v>
      </c>
    </row>
    <row r="425" spans="2:15" x14ac:dyDescent="0.25">
      <c r="B425" s="88">
        <v>6580000000</v>
      </c>
      <c r="C425" s="88">
        <v>-10.618622</v>
      </c>
      <c r="N425" s="88">
        <v>6580000000</v>
      </c>
      <c r="O425" s="88">
        <v>-18.176618999999999</v>
      </c>
    </row>
    <row r="426" spans="2:15" x14ac:dyDescent="0.25">
      <c r="B426" s="88">
        <v>6725000000</v>
      </c>
      <c r="C426" s="88">
        <v>-9.6719235999999995</v>
      </c>
      <c r="N426" s="88">
        <v>6725000000</v>
      </c>
      <c r="O426" s="88">
        <v>-17.087880999999999</v>
      </c>
    </row>
    <row r="427" spans="2:15" x14ac:dyDescent="0.25">
      <c r="B427" s="88">
        <v>6870000000</v>
      </c>
      <c r="C427" s="88">
        <v>-8.9551172000000001</v>
      </c>
      <c r="N427" s="88">
        <v>6870000000</v>
      </c>
      <c r="O427" s="88">
        <v>-16.073564999999999</v>
      </c>
    </row>
    <row r="428" spans="2:15" x14ac:dyDescent="0.25">
      <c r="B428" s="88">
        <v>7015000000</v>
      </c>
      <c r="C428" s="88">
        <v>-8.3069229</v>
      </c>
      <c r="N428" s="88">
        <v>7015000000</v>
      </c>
      <c r="O428" s="88">
        <v>-15.131646999999999</v>
      </c>
    </row>
    <row r="429" spans="2:15" x14ac:dyDescent="0.25">
      <c r="B429" s="88">
        <v>7160000000</v>
      </c>
      <c r="C429" s="88">
        <v>-7.7624506999999996</v>
      </c>
      <c r="N429" s="88">
        <v>7160000000</v>
      </c>
      <c r="O429" s="88">
        <v>-14.209336</v>
      </c>
    </row>
    <row r="430" spans="2:15" x14ac:dyDescent="0.25">
      <c r="B430" s="88">
        <v>7305000000</v>
      </c>
      <c r="C430" s="88">
        <v>-7.3283958</v>
      </c>
      <c r="N430" s="88">
        <v>7305000000</v>
      </c>
      <c r="O430" s="88">
        <v>-13.369227</v>
      </c>
    </row>
    <row r="431" spans="2:15" x14ac:dyDescent="0.25">
      <c r="B431" s="88">
        <v>7450000000</v>
      </c>
      <c r="C431" s="88">
        <v>-6.9600939999999998</v>
      </c>
      <c r="N431" s="88">
        <v>7450000000</v>
      </c>
      <c r="O431" s="88">
        <v>-12.568225</v>
      </c>
    </row>
    <row r="432" spans="2:15" x14ac:dyDescent="0.25">
      <c r="B432" s="88">
        <v>7595000000</v>
      </c>
      <c r="C432" s="88">
        <v>-6.7254896000000004</v>
      </c>
      <c r="N432" s="88">
        <v>7595000000</v>
      </c>
      <c r="O432" s="88">
        <v>-11.876559</v>
      </c>
    </row>
    <row r="433" spans="2:15" x14ac:dyDescent="0.25">
      <c r="B433" s="88">
        <v>7740000000</v>
      </c>
      <c r="C433" s="88">
        <v>-6.5553445999999997</v>
      </c>
      <c r="N433" s="88">
        <v>7740000000</v>
      </c>
      <c r="O433" s="88">
        <v>-11.255212</v>
      </c>
    </row>
    <row r="434" spans="2:15" x14ac:dyDescent="0.25">
      <c r="B434" s="88">
        <v>7885000000</v>
      </c>
      <c r="C434" s="88">
        <v>-6.4791283999999996</v>
      </c>
      <c r="N434" s="88">
        <v>7885000000</v>
      </c>
      <c r="O434" s="88">
        <v>-10.729504</v>
      </c>
    </row>
    <row r="435" spans="2:15" x14ac:dyDescent="0.25">
      <c r="B435" s="88">
        <v>8030000000</v>
      </c>
      <c r="C435" s="88">
        <v>-6.4220853</v>
      </c>
      <c r="N435" s="88">
        <v>8030000000</v>
      </c>
      <c r="O435" s="88">
        <v>-10.287044</v>
      </c>
    </row>
    <row r="436" spans="2:15" x14ac:dyDescent="0.25">
      <c r="B436" s="88">
        <v>8175000000</v>
      </c>
      <c r="C436" s="88">
        <v>-6.4085387999999996</v>
      </c>
      <c r="N436" s="88">
        <v>8175000000</v>
      </c>
      <c r="O436" s="88">
        <v>-9.9272299000000004</v>
      </c>
    </row>
    <row r="437" spans="2:15" x14ac:dyDescent="0.25">
      <c r="B437" s="88">
        <v>8320000000</v>
      </c>
      <c r="C437" s="88">
        <v>-6.4121655999999998</v>
      </c>
      <c r="N437" s="88">
        <v>8320000000</v>
      </c>
      <c r="O437" s="88">
        <v>-9.6676397000000005</v>
      </c>
    </row>
    <row r="438" spans="2:15" x14ac:dyDescent="0.25">
      <c r="B438" s="88">
        <v>8465000000</v>
      </c>
      <c r="C438" s="88">
        <v>-6.4397153999999999</v>
      </c>
      <c r="N438" s="88">
        <v>8465000000</v>
      </c>
      <c r="O438" s="88">
        <v>-9.4631004000000001</v>
      </c>
    </row>
    <row r="439" spans="2:15" x14ac:dyDescent="0.25">
      <c r="B439" s="88">
        <v>8610000000</v>
      </c>
      <c r="C439" s="88">
        <v>-6.4551382000000004</v>
      </c>
      <c r="N439" s="88">
        <v>8610000000</v>
      </c>
      <c r="O439" s="88">
        <v>-9.3263054000000007</v>
      </c>
    </row>
    <row r="440" spans="2:15" x14ac:dyDescent="0.25">
      <c r="B440" s="88">
        <v>8755000000</v>
      </c>
      <c r="C440" s="88">
        <v>-6.5033111999999997</v>
      </c>
      <c r="N440" s="88">
        <v>8755000000</v>
      </c>
      <c r="O440" s="88">
        <v>-9.2089882000000003</v>
      </c>
    </row>
    <row r="441" spans="2:15" x14ac:dyDescent="0.25">
      <c r="B441" s="88">
        <v>8900000000</v>
      </c>
      <c r="C441" s="88">
        <v>-6.5811166999999999</v>
      </c>
      <c r="N441" s="88">
        <v>8900000000</v>
      </c>
      <c r="O441" s="88">
        <v>-9.1607094</v>
      </c>
    </row>
    <row r="442" spans="2:15" x14ac:dyDescent="0.25">
      <c r="B442" s="88">
        <v>9045000000</v>
      </c>
      <c r="C442" s="88">
        <v>-6.6795931</v>
      </c>
      <c r="N442" s="88">
        <v>9045000000</v>
      </c>
      <c r="O442" s="88">
        <v>-9.1223249000000006</v>
      </c>
    </row>
    <row r="443" spans="2:15" x14ac:dyDescent="0.25">
      <c r="B443" s="88">
        <v>9190000000</v>
      </c>
      <c r="C443" s="88">
        <v>-6.7668400000000002</v>
      </c>
      <c r="N443" s="88">
        <v>9190000000</v>
      </c>
      <c r="O443" s="88">
        <v>-9.1285743999999998</v>
      </c>
    </row>
    <row r="444" spans="2:15" x14ac:dyDescent="0.25">
      <c r="B444" s="88">
        <v>9335000000</v>
      </c>
      <c r="C444" s="88">
        <v>-6.8517064999999997</v>
      </c>
      <c r="N444" s="88">
        <v>9335000000</v>
      </c>
      <c r="O444" s="88">
        <v>-9.1153946000000001</v>
      </c>
    </row>
    <row r="445" spans="2:15" x14ac:dyDescent="0.25">
      <c r="B445" s="88">
        <v>9480000000</v>
      </c>
      <c r="C445" s="88">
        <v>-6.9378504999999997</v>
      </c>
      <c r="N445" s="88">
        <v>9480000000</v>
      </c>
      <c r="O445" s="88">
        <v>-9.1288251999999996</v>
      </c>
    </row>
    <row r="446" spans="2:15" x14ac:dyDescent="0.25">
      <c r="B446" s="88">
        <v>9625000000</v>
      </c>
      <c r="C446" s="88">
        <v>-7.0305327999999996</v>
      </c>
      <c r="N446" s="88">
        <v>9625000000</v>
      </c>
      <c r="O446" s="88">
        <v>-9.1265593000000003</v>
      </c>
    </row>
    <row r="447" spans="2:15" x14ac:dyDescent="0.25">
      <c r="B447" s="88">
        <v>9770000000</v>
      </c>
      <c r="C447" s="88">
        <v>-7.1197838999999998</v>
      </c>
      <c r="N447" s="88">
        <v>9770000000</v>
      </c>
      <c r="O447" s="88">
        <v>-9.1563186999999999</v>
      </c>
    </row>
    <row r="448" spans="2:15" x14ac:dyDescent="0.25">
      <c r="B448" s="88">
        <v>9915000000</v>
      </c>
      <c r="C448" s="88">
        <v>-7.1880236000000002</v>
      </c>
      <c r="N448" s="88">
        <v>9915000000</v>
      </c>
      <c r="O448" s="88">
        <v>-9.1593151000000006</v>
      </c>
    </row>
    <row r="449" spans="2:15" x14ac:dyDescent="0.25">
      <c r="B449" s="88">
        <v>10060000000</v>
      </c>
      <c r="C449" s="88">
        <v>-7.2174047999999997</v>
      </c>
      <c r="N449" s="88">
        <v>10060000000</v>
      </c>
      <c r="O449" s="88">
        <v>-9.1359615000000005</v>
      </c>
    </row>
    <row r="450" spans="2:15" x14ac:dyDescent="0.25">
      <c r="B450" s="88">
        <v>10205000000</v>
      </c>
      <c r="C450" s="88">
        <v>-7.2271390000000002</v>
      </c>
      <c r="N450" s="88">
        <v>10205000000</v>
      </c>
      <c r="O450" s="88">
        <v>-9.0669784999999994</v>
      </c>
    </row>
    <row r="451" spans="2:15" x14ac:dyDescent="0.25">
      <c r="B451" s="88">
        <v>10350000000</v>
      </c>
      <c r="C451" s="88">
        <v>-7.2238068999999996</v>
      </c>
      <c r="N451" s="88">
        <v>10350000000</v>
      </c>
      <c r="O451" s="88">
        <v>-8.9981822999999999</v>
      </c>
    </row>
    <row r="452" spans="2:15" x14ac:dyDescent="0.25">
      <c r="B452" s="88">
        <v>10495000000</v>
      </c>
      <c r="C452" s="88">
        <v>-7.2260451000000003</v>
      </c>
      <c r="N452" s="88">
        <v>10495000000</v>
      </c>
      <c r="O452" s="88">
        <v>-8.9084567999999997</v>
      </c>
    </row>
    <row r="453" spans="2:15" x14ac:dyDescent="0.25">
      <c r="B453" s="88">
        <v>10640000000</v>
      </c>
      <c r="C453" s="88">
        <v>-7.1968893999999999</v>
      </c>
      <c r="N453" s="88">
        <v>10640000000</v>
      </c>
      <c r="O453" s="88">
        <v>-8.8281822000000005</v>
      </c>
    </row>
    <row r="454" spans="2:15" x14ac:dyDescent="0.25">
      <c r="B454" s="88">
        <v>10785000000</v>
      </c>
      <c r="C454" s="88">
        <v>-7.1679826000000002</v>
      </c>
      <c r="N454" s="88">
        <v>10785000000</v>
      </c>
      <c r="O454" s="88">
        <v>-8.7144937999999996</v>
      </c>
    </row>
    <row r="455" spans="2:15" x14ac:dyDescent="0.25">
      <c r="B455" s="88">
        <v>10930000000</v>
      </c>
      <c r="C455" s="88">
        <v>-7.1291213000000004</v>
      </c>
      <c r="N455" s="88">
        <v>10930000000</v>
      </c>
      <c r="O455" s="88">
        <v>-8.6197300000000006</v>
      </c>
    </row>
    <row r="456" spans="2:15" x14ac:dyDescent="0.25">
      <c r="B456" s="88">
        <v>11075000000</v>
      </c>
      <c r="C456" s="88">
        <v>-7.0886120999999997</v>
      </c>
      <c r="N456" s="88">
        <v>11075000000</v>
      </c>
      <c r="O456" s="88">
        <v>-8.4875258999999996</v>
      </c>
    </row>
    <row r="457" spans="2:15" x14ac:dyDescent="0.25">
      <c r="B457" s="88">
        <v>11220000000</v>
      </c>
      <c r="C457" s="88">
        <v>-7.0580153000000001</v>
      </c>
      <c r="N457" s="88">
        <v>11220000000</v>
      </c>
      <c r="O457" s="88">
        <v>-8.3759346000000008</v>
      </c>
    </row>
    <row r="458" spans="2:15" x14ac:dyDescent="0.25">
      <c r="B458" s="88">
        <v>11365000000</v>
      </c>
      <c r="C458" s="88">
        <v>-7.0487108000000003</v>
      </c>
      <c r="N458" s="88">
        <v>11365000000</v>
      </c>
      <c r="O458" s="88">
        <v>-8.2650746999999996</v>
      </c>
    </row>
    <row r="459" spans="2:15" x14ac:dyDescent="0.25">
      <c r="B459" s="88">
        <v>11510000000</v>
      </c>
      <c r="C459" s="88">
        <v>-7.0532956000000002</v>
      </c>
      <c r="N459" s="88">
        <v>11510000000</v>
      </c>
      <c r="O459" s="88">
        <v>-8.1823969000000005</v>
      </c>
    </row>
    <row r="460" spans="2:15" x14ac:dyDescent="0.25">
      <c r="B460" s="88">
        <v>11655000000</v>
      </c>
      <c r="C460" s="88">
        <v>-7.0741633999999998</v>
      </c>
      <c r="N460" s="88">
        <v>11655000000</v>
      </c>
      <c r="O460" s="88">
        <v>-8.1067666999999997</v>
      </c>
    </row>
    <row r="461" spans="2:15" x14ac:dyDescent="0.25">
      <c r="B461" s="88">
        <v>11800000000</v>
      </c>
      <c r="C461" s="88">
        <v>-7.0886573999999998</v>
      </c>
      <c r="N461" s="88">
        <v>11800000000</v>
      </c>
      <c r="O461" s="88">
        <v>-8.0303316000000002</v>
      </c>
    </row>
    <row r="462" spans="2:15" x14ac:dyDescent="0.25">
      <c r="B462" s="88">
        <v>11945000000</v>
      </c>
      <c r="C462" s="88">
        <v>-7.1245631999999999</v>
      </c>
      <c r="N462" s="88">
        <v>11945000000</v>
      </c>
      <c r="O462" s="88">
        <v>-7.9589210000000001</v>
      </c>
    </row>
    <row r="463" spans="2:15" x14ac:dyDescent="0.25">
      <c r="B463" s="88">
        <v>12090000000</v>
      </c>
      <c r="C463" s="88">
        <v>-7.1410974999999999</v>
      </c>
      <c r="N463" s="88">
        <v>12090000000</v>
      </c>
      <c r="O463" s="88">
        <v>-7.9129142999999997</v>
      </c>
    </row>
    <row r="464" spans="2:15" x14ac:dyDescent="0.25">
      <c r="B464" s="88">
        <v>12235000000</v>
      </c>
      <c r="C464" s="88">
        <v>-7.1577950000000001</v>
      </c>
      <c r="N464" s="88">
        <v>12235000000</v>
      </c>
      <c r="O464" s="88">
        <v>-7.8917273999999997</v>
      </c>
    </row>
    <row r="465" spans="2:15" x14ac:dyDescent="0.25">
      <c r="B465" s="88">
        <v>12380000000</v>
      </c>
      <c r="C465" s="88">
        <v>-7.1725893000000003</v>
      </c>
      <c r="N465" s="88">
        <v>12380000000</v>
      </c>
      <c r="O465" s="88">
        <v>-7.9022841000000001</v>
      </c>
    </row>
    <row r="466" spans="2:15" x14ac:dyDescent="0.25">
      <c r="B466" s="88">
        <v>12525000000</v>
      </c>
      <c r="C466" s="88">
        <v>-7.2194824000000004</v>
      </c>
      <c r="N466" s="88">
        <v>12525000000</v>
      </c>
      <c r="O466" s="88">
        <v>-7.9204974000000004</v>
      </c>
    </row>
    <row r="467" spans="2:15" x14ac:dyDescent="0.25">
      <c r="B467" s="88">
        <v>12670000000</v>
      </c>
      <c r="C467" s="88">
        <v>-7.2923755999999997</v>
      </c>
      <c r="N467" s="88">
        <v>12670000000</v>
      </c>
      <c r="O467" s="88">
        <v>-7.9741206</v>
      </c>
    </row>
    <row r="468" spans="2:15" x14ac:dyDescent="0.25">
      <c r="B468" s="88">
        <v>12815000000</v>
      </c>
      <c r="C468" s="88">
        <v>-7.4150748000000002</v>
      </c>
      <c r="N468" s="88">
        <v>12815000000</v>
      </c>
      <c r="O468" s="88">
        <v>-8.0501880999999997</v>
      </c>
    </row>
    <row r="469" spans="2:15" x14ac:dyDescent="0.25">
      <c r="B469" s="88">
        <v>12960000000</v>
      </c>
      <c r="C469" s="88">
        <v>-7.5269507999999998</v>
      </c>
      <c r="N469" s="88">
        <v>12960000000</v>
      </c>
      <c r="O469" s="88">
        <v>-8.1571770000000008</v>
      </c>
    </row>
    <row r="470" spans="2:15" x14ac:dyDescent="0.25">
      <c r="B470" s="88">
        <v>13105000000</v>
      </c>
      <c r="C470" s="88">
        <v>-7.6624483999999997</v>
      </c>
      <c r="N470" s="88">
        <v>13105000000</v>
      </c>
      <c r="O470" s="88">
        <v>-8.2794266000000007</v>
      </c>
    </row>
    <row r="471" spans="2:15" x14ac:dyDescent="0.25">
      <c r="B471" s="88">
        <v>13250000000</v>
      </c>
      <c r="C471" s="88">
        <v>-7.7629346999999997</v>
      </c>
      <c r="N471" s="88">
        <v>13250000000</v>
      </c>
      <c r="O471" s="88">
        <v>-8.4197912000000006</v>
      </c>
    </row>
    <row r="472" spans="2:15" x14ac:dyDescent="0.25">
      <c r="B472" s="88">
        <v>13395000000</v>
      </c>
      <c r="C472" s="88">
        <v>-7.8287209999999998</v>
      </c>
      <c r="N472" s="88">
        <v>13395000000</v>
      </c>
      <c r="O472" s="88">
        <v>-8.5545320999999994</v>
      </c>
    </row>
    <row r="473" spans="2:15" x14ac:dyDescent="0.25">
      <c r="B473" s="88">
        <v>13540000000</v>
      </c>
      <c r="C473" s="88">
        <v>-7.8538027000000001</v>
      </c>
      <c r="N473" s="88">
        <v>13540000000</v>
      </c>
      <c r="O473" s="88">
        <v>-8.6932305999999997</v>
      </c>
    </row>
    <row r="474" spans="2:15" x14ac:dyDescent="0.25">
      <c r="B474" s="88">
        <v>13685000000</v>
      </c>
      <c r="C474" s="88">
        <v>-7.8602176000000004</v>
      </c>
      <c r="N474" s="88">
        <v>13685000000</v>
      </c>
      <c r="O474" s="88">
        <v>-8.8066148999999996</v>
      </c>
    </row>
    <row r="475" spans="2:15" x14ac:dyDescent="0.25">
      <c r="B475" s="88">
        <v>13830000000</v>
      </c>
      <c r="C475" s="88">
        <v>-7.8546505</v>
      </c>
      <c r="N475" s="88">
        <v>13830000000</v>
      </c>
      <c r="O475" s="88">
        <v>-8.9136609999999994</v>
      </c>
    </row>
    <row r="476" spans="2:15" x14ac:dyDescent="0.25">
      <c r="B476" s="88">
        <v>13975000000</v>
      </c>
      <c r="C476" s="88">
        <v>-7.8398694999999998</v>
      </c>
      <c r="N476" s="88">
        <v>13975000000</v>
      </c>
      <c r="O476" s="88">
        <v>-8.9955119999999997</v>
      </c>
    </row>
    <row r="477" spans="2:15" x14ac:dyDescent="0.25">
      <c r="B477" s="88">
        <v>14120000000</v>
      </c>
      <c r="C477" s="88">
        <v>-7.7916359999999996</v>
      </c>
      <c r="N477" s="88">
        <v>14120000000</v>
      </c>
      <c r="O477" s="88">
        <v>-9.0798243999999997</v>
      </c>
    </row>
    <row r="478" spans="2:15" x14ac:dyDescent="0.25">
      <c r="B478" s="88">
        <v>14265000000</v>
      </c>
      <c r="C478" s="88">
        <v>-7.7534141999999999</v>
      </c>
      <c r="N478" s="88">
        <v>14265000000</v>
      </c>
      <c r="O478" s="88">
        <v>-9.1538342999999998</v>
      </c>
    </row>
    <row r="479" spans="2:15" x14ac:dyDescent="0.25">
      <c r="B479" s="88">
        <v>14410000000</v>
      </c>
      <c r="C479" s="88">
        <v>-7.6999664000000001</v>
      </c>
      <c r="N479" s="88">
        <v>14410000000</v>
      </c>
      <c r="O479" s="88">
        <v>-9.2167969000000003</v>
      </c>
    </row>
    <row r="480" spans="2:15" x14ac:dyDescent="0.25">
      <c r="B480" s="88">
        <v>14555000000</v>
      </c>
      <c r="C480" s="88">
        <v>-7.6706842999999996</v>
      </c>
      <c r="N480" s="88">
        <v>14555000000</v>
      </c>
      <c r="O480" s="88">
        <v>-9.2866335000000007</v>
      </c>
    </row>
    <row r="481" spans="2:15" x14ac:dyDescent="0.25">
      <c r="B481" s="88">
        <v>14700000000</v>
      </c>
      <c r="C481" s="88">
        <v>-7.6270699999999998</v>
      </c>
      <c r="N481" s="88">
        <v>14700000000</v>
      </c>
      <c r="O481" s="88">
        <v>-9.3425341</v>
      </c>
    </row>
    <row r="482" spans="2:15" x14ac:dyDescent="0.25">
      <c r="B482" s="88">
        <v>14845000000</v>
      </c>
      <c r="C482" s="88">
        <v>-7.5826096999999999</v>
      </c>
      <c r="N482" s="88">
        <v>14845000000</v>
      </c>
      <c r="O482" s="88">
        <v>-9.4044150999999996</v>
      </c>
    </row>
    <row r="483" spans="2:15" x14ac:dyDescent="0.25">
      <c r="B483" s="88">
        <v>14990000000</v>
      </c>
      <c r="C483" s="88">
        <v>-7.5399294000000001</v>
      </c>
      <c r="N483" s="88">
        <v>14990000000</v>
      </c>
      <c r="O483" s="88">
        <v>-9.4580535999999995</v>
      </c>
    </row>
    <row r="484" spans="2:15" x14ac:dyDescent="0.25">
      <c r="B484" s="88">
        <v>15135000000</v>
      </c>
      <c r="C484" s="88">
        <v>-7.5095048000000002</v>
      </c>
      <c r="N484" s="88">
        <v>15135000000</v>
      </c>
      <c r="O484" s="88">
        <v>-9.5170279000000004</v>
      </c>
    </row>
    <row r="485" spans="2:15" x14ac:dyDescent="0.25">
      <c r="B485" s="88">
        <v>15280000000</v>
      </c>
      <c r="C485" s="88">
        <v>-7.4837365</v>
      </c>
      <c r="N485" s="88">
        <v>15280000000</v>
      </c>
      <c r="O485" s="88">
        <v>-9.5758151999999992</v>
      </c>
    </row>
    <row r="486" spans="2:15" x14ac:dyDescent="0.25">
      <c r="B486" s="88">
        <v>15425000000</v>
      </c>
      <c r="C486" s="88">
        <v>-7.4585705000000004</v>
      </c>
      <c r="N486" s="88">
        <v>15425000000</v>
      </c>
      <c r="O486" s="88">
        <v>-9.6273289000000002</v>
      </c>
    </row>
    <row r="487" spans="2:15" x14ac:dyDescent="0.25">
      <c r="B487" s="88">
        <v>15570000000</v>
      </c>
      <c r="C487" s="88">
        <v>-7.4320917</v>
      </c>
      <c r="N487" s="88">
        <v>15570000000</v>
      </c>
      <c r="O487" s="88">
        <v>-9.6606436000000002</v>
      </c>
    </row>
    <row r="488" spans="2:15" x14ac:dyDescent="0.25">
      <c r="B488" s="88">
        <v>15715000000</v>
      </c>
      <c r="C488" s="88">
        <v>-7.4183577999999999</v>
      </c>
      <c r="N488" s="88">
        <v>15715000000</v>
      </c>
      <c r="O488" s="88">
        <v>-9.6769753000000005</v>
      </c>
    </row>
    <row r="489" spans="2:15" x14ac:dyDescent="0.25">
      <c r="B489" s="88">
        <v>15860000000</v>
      </c>
      <c r="C489" s="88">
        <v>-7.4010134000000001</v>
      </c>
      <c r="N489" s="88">
        <v>15860000000</v>
      </c>
      <c r="O489" s="88">
        <v>-9.6912079000000002</v>
      </c>
    </row>
    <row r="490" spans="2:15" x14ac:dyDescent="0.25">
      <c r="B490" s="88">
        <v>16005000000</v>
      </c>
      <c r="C490" s="88">
        <v>-7.387537</v>
      </c>
      <c r="N490" s="88">
        <v>16005000000</v>
      </c>
      <c r="O490" s="88">
        <v>-9.7100352999999995</v>
      </c>
    </row>
    <row r="491" spans="2:15" x14ac:dyDescent="0.25">
      <c r="B491" s="88">
        <v>16150000000</v>
      </c>
      <c r="C491" s="88">
        <v>-7.3703322</v>
      </c>
      <c r="N491" s="88">
        <v>16150000000</v>
      </c>
      <c r="O491" s="88">
        <v>-9.7230329999999991</v>
      </c>
    </row>
    <row r="492" spans="2:15" x14ac:dyDescent="0.25">
      <c r="B492" s="88">
        <v>16295000000</v>
      </c>
      <c r="C492" s="88">
        <v>-7.3615297999999996</v>
      </c>
      <c r="N492" s="88">
        <v>16295000000</v>
      </c>
      <c r="O492" s="88">
        <v>-9.7105007000000008</v>
      </c>
    </row>
    <row r="493" spans="2:15" x14ac:dyDescent="0.25">
      <c r="B493" s="88">
        <v>16440000000</v>
      </c>
      <c r="C493" s="88">
        <v>-7.3562193000000002</v>
      </c>
      <c r="N493" s="88">
        <v>16440000000</v>
      </c>
      <c r="O493" s="88">
        <v>-9.6991615000000007</v>
      </c>
    </row>
    <row r="494" spans="2:15" x14ac:dyDescent="0.25">
      <c r="B494" s="88">
        <v>16585000000</v>
      </c>
      <c r="C494" s="88">
        <v>-7.3453941</v>
      </c>
      <c r="N494" s="88">
        <v>16585000000</v>
      </c>
      <c r="O494" s="88">
        <v>-9.6935520000000004</v>
      </c>
    </row>
    <row r="495" spans="2:15" x14ac:dyDescent="0.25">
      <c r="B495" s="88">
        <v>16730000000</v>
      </c>
      <c r="C495" s="88">
        <v>-7.3387089000000003</v>
      </c>
      <c r="N495" s="88">
        <v>16730000000</v>
      </c>
      <c r="O495" s="88">
        <v>-9.6958313</v>
      </c>
    </row>
    <row r="496" spans="2:15" x14ac:dyDescent="0.25">
      <c r="B496" s="88">
        <v>16875000000</v>
      </c>
      <c r="C496" s="88">
        <v>-7.3475637000000003</v>
      </c>
      <c r="N496" s="88">
        <v>16875000000</v>
      </c>
      <c r="O496" s="88">
        <v>-9.7043552000000002</v>
      </c>
    </row>
    <row r="497" spans="2:15" x14ac:dyDescent="0.25">
      <c r="B497" s="88">
        <v>17020000000</v>
      </c>
      <c r="C497" s="88">
        <v>-7.3608827999999997</v>
      </c>
      <c r="N497" s="88">
        <v>17020000000</v>
      </c>
      <c r="O497" s="88">
        <v>-9.6931294999999995</v>
      </c>
    </row>
    <row r="498" spans="2:15" x14ac:dyDescent="0.25">
      <c r="B498" s="88">
        <v>17165000000</v>
      </c>
      <c r="C498" s="88">
        <v>-7.3692589000000002</v>
      </c>
      <c r="N498" s="88">
        <v>17165000000</v>
      </c>
      <c r="O498" s="88">
        <v>-9.6699590999999998</v>
      </c>
    </row>
    <row r="499" spans="2:15" x14ac:dyDescent="0.25">
      <c r="B499" s="88">
        <v>17310000000</v>
      </c>
      <c r="C499" s="88">
        <v>-7.3761086000000002</v>
      </c>
      <c r="N499" s="88">
        <v>17310000000</v>
      </c>
      <c r="O499" s="88">
        <v>-9.6347961000000009</v>
      </c>
    </row>
    <row r="500" spans="2:15" x14ac:dyDescent="0.25">
      <c r="B500" s="88">
        <v>17455000000</v>
      </c>
      <c r="C500" s="88">
        <v>-7.3918609999999996</v>
      </c>
      <c r="N500" s="88">
        <v>17455000000</v>
      </c>
      <c r="O500" s="88">
        <v>-9.5828114000000006</v>
      </c>
    </row>
    <row r="501" spans="2:15" x14ac:dyDescent="0.25">
      <c r="B501" s="88">
        <v>17600000000</v>
      </c>
      <c r="C501" s="88">
        <v>-7.4157400000000004</v>
      </c>
      <c r="N501" s="88">
        <v>17600000000</v>
      </c>
      <c r="O501" s="88">
        <v>-9.5344791000000004</v>
      </c>
    </row>
    <row r="502" spans="2:15" x14ac:dyDescent="0.25">
      <c r="B502" s="88">
        <v>17745000000</v>
      </c>
      <c r="C502" s="88">
        <v>-7.4432592</v>
      </c>
      <c r="N502" s="88">
        <v>17745000000</v>
      </c>
      <c r="O502" s="88">
        <v>-9.4813060999999994</v>
      </c>
    </row>
    <row r="503" spans="2:15" x14ac:dyDescent="0.25">
      <c r="B503" s="88">
        <v>17890000000</v>
      </c>
      <c r="C503" s="88">
        <v>-7.4878410999999998</v>
      </c>
      <c r="N503" s="88">
        <v>17890000000</v>
      </c>
      <c r="O503" s="88">
        <v>-9.4320526000000005</v>
      </c>
    </row>
    <row r="504" spans="2:15" x14ac:dyDescent="0.25">
      <c r="B504" s="88">
        <v>18035000000</v>
      </c>
      <c r="C504" s="88">
        <v>-7.5171660999999999</v>
      </c>
      <c r="N504" s="88">
        <v>18035000000</v>
      </c>
      <c r="O504" s="88">
        <v>-9.3697175999999995</v>
      </c>
    </row>
    <row r="505" spans="2:15" x14ac:dyDescent="0.25">
      <c r="B505" s="88">
        <v>18180000000</v>
      </c>
      <c r="C505" s="88">
        <v>-7.5570645000000001</v>
      </c>
      <c r="N505" s="88">
        <v>18180000000</v>
      </c>
      <c r="O505" s="88">
        <v>-9.2982311000000006</v>
      </c>
    </row>
    <row r="506" spans="2:15" x14ac:dyDescent="0.25">
      <c r="B506" s="88">
        <v>18325000000</v>
      </c>
      <c r="C506" s="88">
        <v>-7.5842461999999999</v>
      </c>
      <c r="N506" s="88">
        <v>18325000000</v>
      </c>
      <c r="O506" s="88">
        <v>-9.2132787999999994</v>
      </c>
    </row>
    <row r="507" spans="2:15" x14ac:dyDescent="0.25">
      <c r="B507" s="88">
        <v>18470000000</v>
      </c>
      <c r="C507" s="88">
        <v>-7.6232185000000001</v>
      </c>
      <c r="N507" s="88">
        <v>18470000000</v>
      </c>
      <c r="O507" s="88">
        <v>-9.1202229999999993</v>
      </c>
    </row>
    <row r="508" spans="2:15" x14ac:dyDescent="0.25">
      <c r="B508" s="88">
        <v>18615000000</v>
      </c>
      <c r="C508" s="88">
        <v>-7.6522455000000003</v>
      </c>
      <c r="N508" s="88">
        <v>18615000000</v>
      </c>
      <c r="O508" s="88">
        <v>-9.0354624000000001</v>
      </c>
    </row>
    <row r="509" spans="2:15" x14ac:dyDescent="0.25">
      <c r="B509" s="88">
        <v>18760000000</v>
      </c>
      <c r="C509" s="88">
        <v>-7.6780676999999997</v>
      </c>
      <c r="N509" s="88">
        <v>18760000000</v>
      </c>
      <c r="O509" s="88">
        <v>-8.9531554999999994</v>
      </c>
    </row>
    <row r="510" spans="2:15" x14ac:dyDescent="0.25">
      <c r="B510" s="88">
        <v>18905000000</v>
      </c>
      <c r="C510" s="88">
        <v>-7.7003240999999996</v>
      </c>
      <c r="N510" s="88">
        <v>18905000000</v>
      </c>
      <c r="O510" s="88">
        <v>-8.8689041</v>
      </c>
    </row>
    <row r="511" spans="2:15" x14ac:dyDescent="0.25">
      <c r="B511" s="88">
        <v>19050000000</v>
      </c>
      <c r="C511" s="88">
        <v>-7.7135587000000001</v>
      </c>
      <c r="N511" s="88">
        <v>19050000000</v>
      </c>
      <c r="O511" s="88">
        <v>-8.7880906999999997</v>
      </c>
    </row>
    <row r="512" spans="2:15" x14ac:dyDescent="0.25">
      <c r="B512" s="88">
        <v>19195000000</v>
      </c>
      <c r="C512" s="88">
        <v>-7.7094602999999999</v>
      </c>
      <c r="N512" s="88">
        <v>19195000000</v>
      </c>
      <c r="O512" s="88">
        <v>-8.7349709999999998</v>
      </c>
    </row>
    <row r="513" spans="2:15" x14ac:dyDescent="0.25">
      <c r="B513" s="88">
        <v>19340000000</v>
      </c>
      <c r="C513" s="88">
        <v>-7.6910027999999997</v>
      </c>
      <c r="N513" s="88">
        <v>19340000000</v>
      </c>
      <c r="O513" s="88">
        <v>-8.6881637999999999</v>
      </c>
    </row>
    <row r="514" spans="2:15" x14ac:dyDescent="0.25">
      <c r="B514" s="88">
        <v>19485000000</v>
      </c>
      <c r="C514" s="88">
        <v>-7.6598945000000001</v>
      </c>
      <c r="N514" s="88">
        <v>19485000000</v>
      </c>
      <c r="O514" s="88">
        <v>-8.6467837999999997</v>
      </c>
    </row>
    <row r="515" spans="2:15" x14ac:dyDescent="0.25">
      <c r="B515" s="88">
        <v>19630000000</v>
      </c>
      <c r="C515" s="88">
        <v>-7.6211605000000002</v>
      </c>
      <c r="N515" s="88">
        <v>19630000000</v>
      </c>
      <c r="O515" s="88">
        <v>-8.6255789000000007</v>
      </c>
    </row>
    <row r="516" spans="2:15" x14ac:dyDescent="0.25">
      <c r="B516" s="88">
        <v>19775000000</v>
      </c>
      <c r="C516" s="88">
        <v>-7.5979432999999998</v>
      </c>
      <c r="N516" s="88">
        <v>19775000000</v>
      </c>
      <c r="O516" s="88">
        <v>-8.6038876000000002</v>
      </c>
    </row>
    <row r="517" spans="2:15" x14ac:dyDescent="0.25">
      <c r="B517" s="88">
        <v>19920000000</v>
      </c>
      <c r="C517" s="88">
        <v>-7.5874385999999996</v>
      </c>
      <c r="N517" s="88">
        <v>19920000000</v>
      </c>
      <c r="O517" s="88">
        <v>-8.5896158000000007</v>
      </c>
    </row>
    <row r="518" spans="2:15" x14ac:dyDescent="0.25">
      <c r="B518" s="88">
        <v>20065000000</v>
      </c>
      <c r="C518" s="88">
        <v>-7.5946603000000001</v>
      </c>
      <c r="N518" s="88">
        <v>20065000000</v>
      </c>
      <c r="O518" s="88">
        <v>-8.5828342000000006</v>
      </c>
    </row>
    <row r="519" spans="2:15" x14ac:dyDescent="0.25">
      <c r="B519" s="88">
        <v>20210000000</v>
      </c>
      <c r="C519" s="88">
        <v>-7.5839771999999996</v>
      </c>
      <c r="N519" s="88">
        <v>20210000000</v>
      </c>
      <c r="O519" s="88">
        <v>-8.6047840000000004</v>
      </c>
    </row>
    <row r="520" spans="2:15" x14ac:dyDescent="0.25">
      <c r="B520" s="88">
        <v>20355000000</v>
      </c>
      <c r="C520" s="88">
        <v>-7.5898876</v>
      </c>
      <c r="N520" s="88">
        <v>20355000000</v>
      </c>
      <c r="O520" s="88">
        <v>-8.6461123999999998</v>
      </c>
    </row>
    <row r="521" spans="2:15" x14ac:dyDescent="0.25">
      <c r="B521" s="88">
        <v>20500000000</v>
      </c>
      <c r="C521" s="88">
        <v>-7.5975808999999996</v>
      </c>
      <c r="N521" s="88">
        <v>20500000000</v>
      </c>
      <c r="O521" s="88">
        <v>-8.7331389999999995</v>
      </c>
    </row>
    <row r="522" spans="2:15" x14ac:dyDescent="0.25">
      <c r="B522" s="88">
        <v>20645000000</v>
      </c>
      <c r="C522" s="88">
        <v>-7.6287941999999997</v>
      </c>
      <c r="N522" s="88">
        <v>20645000000</v>
      </c>
      <c r="O522" s="88">
        <v>-8.8012695000000001</v>
      </c>
    </row>
    <row r="523" spans="2:15" x14ac:dyDescent="0.25">
      <c r="B523" s="88">
        <v>20790000000</v>
      </c>
      <c r="C523" s="88">
        <v>-7.6967549000000002</v>
      </c>
      <c r="N523" s="88">
        <v>20790000000</v>
      </c>
      <c r="O523" s="88">
        <v>-8.8588141999999994</v>
      </c>
    </row>
    <row r="524" spans="2:15" x14ac:dyDescent="0.25">
      <c r="B524" s="88">
        <v>20935000000</v>
      </c>
      <c r="C524" s="88">
        <v>-7.7712731000000002</v>
      </c>
      <c r="N524" s="88">
        <v>20935000000</v>
      </c>
      <c r="O524" s="88">
        <v>-8.8925610000000006</v>
      </c>
    </row>
    <row r="525" spans="2:15" x14ac:dyDescent="0.25">
      <c r="B525" s="88">
        <v>21080000000</v>
      </c>
      <c r="C525" s="88">
        <v>-7.8908962999999996</v>
      </c>
      <c r="N525" s="88">
        <v>21080000000</v>
      </c>
      <c r="O525" s="88">
        <v>-8.9981556000000005</v>
      </c>
    </row>
    <row r="526" spans="2:15" x14ac:dyDescent="0.25">
      <c r="B526" s="88">
        <v>21225000000</v>
      </c>
      <c r="C526" s="88">
        <v>-7.9575024000000001</v>
      </c>
      <c r="N526" s="88">
        <v>21225000000</v>
      </c>
      <c r="O526" s="88">
        <v>-9.1224050999999999</v>
      </c>
    </row>
    <row r="527" spans="2:15" x14ac:dyDescent="0.25">
      <c r="B527" s="88">
        <v>21370000000</v>
      </c>
      <c r="C527" s="88">
        <v>-8.0300759999999993</v>
      </c>
      <c r="N527" s="88">
        <v>21370000000</v>
      </c>
      <c r="O527" s="88">
        <v>-9.2125892999999994</v>
      </c>
    </row>
    <row r="528" spans="2:15" x14ac:dyDescent="0.25">
      <c r="B528" s="88">
        <v>21515000000</v>
      </c>
      <c r="C528" s="88">
        <v>-8.0793961999999997</v>
      </c>
      <c r="N528" s="88">
        <v>21515000000</v>
      </c>
      <c r="O528" s="88">
        <v>-9.2785720999999999</v>
      </c>
    </row>
    <row r="529" spans="2:15" x14ac:dyDescent="0.25">
      <c r="B529" s="88">
        <v>21660000000</v>
      </c>
      <c r="C529" s="88">
        <v>-8.1850995999999991</v>
      </c>
      <c r="N529" s="88">
        <v>21660000000</v>
      </c>
      <c r="O529" s="88">
        <v>-9.3325615000000006</v>
      </c>
    </row>
    <row r="530" spans="2:15" x14ac:dyDescent="0.25">
      <c r="B530" s="88">
        <v>21805000000</v>
      </c>
      <c r="C530" s="88">
        <v>-8.2899846999999998</v>
      </c>
      <c r="N530" s="88">
        <v>21805000000</v>
      </c>
      <c r="O530" s="88">
        <v>-9.3723191999999997</v>
      </c>
    </row>
    <row r="531" spans="2:15" x14ac:dyDescent="0.25">
      <c r="B531" s="88">
        <v>21950000000</v>
      </c>
      <c r="C531" s="88">
        <v>-8.3722401000000009</v>
      </c>
      <c r="N531" s="88">
        <v>21950000000</v>
      </c>
      <c r="O531" s="88">
        <v>-9.3672085000000003</v>
      </c>
    </row>
    <row r="532" spans="2:15" x14ac:dyDescent="0.25">
      <c r="B532" s="88">
        <v>22095000000</v>
      </c>
      <c r="C532" s="88">
        <v>-8.3875475000000002</v>
      </c>
      <c r="N532" s="88">
        <v>22095000000</v>
      </c>
      <c r="O532" s="88">
        <v>-9.3287907000000008</v>
      </c>
    </row>
    <row r="533" spans="2:15" x14ac:dyDescent="0.25">
      <c r="B533" s="88">
        <v>22240000000</v>
      </c>
      <c r="C533" s="88">
        <v>-8.3922872999999996</v>
      </c>
      <c r="N533" s="88">
        <v>22240000000</v>
      </c>
      <c r="O533" s="88">
        <v>-9.2704821000000006</v>
      </c>
    </row>
    <row r="534" spans="2:15" x14ac:dyDescent="0.25">
      <c r="B534" s="88">
        <v>22385000000</v>
      </c>
      <c r="C534" s="88">
        <v>-8.3606157000000003</v>
      </c>
      <c r="N534" s="88">
        <v>22385000000</v>
      </c>
      <c r="O534" s="88">
        <v>-9.2088555999999997</v>
      </c>
    </row>
    <row r="535" spans="2:15" x14ac:dyDescent="0.25">
      <c r="B535" s="88">
        <v>22530000000</v>
      </c>
      <c r="C535" s="88">
        <v>-8.3172893999999999</v>
      </c>
      <c r="N535" s="88">
        <v>22530000000</v>
      </c>
      <c r="O535" s="88">
        <v>-9.1357298</v>
      </c>
    </row>
    <row r="536" spans="2:15" x14ac:dyDescent="0.25">
      <c r="B536" s="88">
        <v>22675000000</v>
      </c>
      <c r="C536" s="88">
        <v>-8.2529325</v>
      </c>
      <c r="N536" s="88">
        <v>22675000000</v>
      </c>
      <c r="O536" s="88">
        <v>-9.0741824999999992</v>
      </c>
    </row>
    <row r="537" spans="2:15" x14ac:dyDescent="0.25">
      <c r="B537" s="88">
        <v>22820000000</v>
      </c>
      <c r="C537" s="88">
        <v>-8.1988830999999998</v>
      </c>
      <c r="N537" s="88">
        <v>22820000000</v>
      </c>
      <c r="O537" s="88">
        <v>-9.0120152999999998</v>
      </c>
    </row>
    <row r="538" spans="2:15" x14ac:dyDescent="0.25">
      <c r="B538" s="88">
        <v>22965000000</v>
      </c>
      <c r="C538" s="88">
        <v>-8.1608094999999992</v>
      </c>
      <c r="N538" s="88">
        <v>22965000000</v>
      </c>
      <c r="O538" s="88">
        <v>-8.9562149000000009</v>
      </c>
    </row>
    <row r="539" spans="2:15" x14ac:dyDescent="0.25">
      <c r="B539" s="88">
        <v>23110000000</v>
      </c>
      <c r="C539" s="88">
        <v>-8.1227397999999997</v>
      </c>
      <c r="N539" s="88">
        <v>23110000000</v>
      </c>
      <c r="O539" s="88">
        <v>-8.9166659999999993</v>
      </c>
    </row>
    <row r="540" spans="2:15" x14ac:dyDescent="0.25">
      <c r="B540" s="88">
        <v>23255000000</v>
      </c>
      <c r="C540" s="88">
        <v>-8.0917253000000002</v>
      </c>
      <c r="N540" s="88">
        <v>23255000000</v>
      </c>
      <c r="O540" s="88">
        <v>-8.8873549000000001</v>
      </c>
    </row>
    <row r="541" spans="2:15" x14ac:dyDescent="0.25">
      <c r="B541" s="88">
        <v>23400000000</v>
      </c>
      <c r="C541" s="88">
        <v>-8.0649175999999994</v>
      </c>
      <c r="N541" s="88">
        <v>23400000000</v>
      </c>
      <c r="O541" s="88">
        <v>-8.8627357</v>
      </c>
    </row>
    <row r="542" spans="2:15" x14ac:dyDescent="0.25">
      <c r="B542" s="88">
        <v>23545000000</v>
      </c>
      <c r="C542" s="88">
        <v>-8.0540438000000005</v>
      </c>
      <c r="N542" s="88">
        <v>23545000000</v>
      </c>
      <c r="O542" s="88">
        <v>-8.8516206999999998</v>
      </c>
    </row>
    <row r="543" spans="2:15" x14ac:dyDescent="0.25">
      <c r="B543" s="88">
        <v>23690000000</v>
      </c>
      <c r="C543" s="88">
        <v>-8.0518626999999992</v>
      </c>
      <c r="N543" s="88">
        <v>23690000000</v>
      </c>
      <c r="O543" s="88">
        <v>-8.8600712000000001</v>
      </c>
    </row>
    <row r="544" spans="2:15" x14ac:dyDescent="0.25">
      <c r="B544" s="88">
        <v>23835000000</v>
      </c>
      <c r="C544" s="88">
        <v>-8.0530977000000004</v>
      </c>
      <c r="N544" s="88">
        <v>23835000000</v>
      </c>
      <c r="O544" s="88">
        <v>-8.8760939000000008</v>
      </c>
    </row>
    <row r="545" spans="2:15" x14ac:dyDescent="0.25">
      <c r="B545" s="88">
        <v>23980000000</v>
      </c>
      <c r="C545" s="88">
        <v>-8.0602874999999994</v>
      </c>
      <c r="N545" s="88">
        <v>23980000000</v>
      </c>
      <c r="O545" s="88">
        <v>-8.8871497999999995</v>
      </c>
    </row>
    <row r="546" spans="2:15" x14ac:dyDescent="0.25">
      <c r="B546" s="88">
        <v>24125000000</v>
      </c>
      <c r="C546" s="88">
        <v>-8.0705919000000002</v>
      </c>
      <c r="N546" s="88">
        <v>24125000000</v>
      </c>
      <c r="O546" s="88">
        <v>-8.9017505999999997</v>
      </c>
    </row>
    <row r="547" spans="2:15" x14ac:dyDescent="0.25">
      <c r="B547" s="88">
        <v>24270000000</v>
      </c>
      <c r="C547" s="88">
        <v>-8.1014452000000006</v>
      </c>
      <c r="N547" s="88">
        <v>24270000000</v>
      </c>
      <c r="O547" s="88">
        <v>-8.9324665000000003</v>
      </c>
    </row>
    <row r="548" spans="2:15" x14ac:dyDescent="0.25">
      <c r="B548" s="88">
        <v>24415000000</v>
      </c>
      <c r="C548" s="88">
        <v>-8.1452331999999998</v>
      </c>
      <c r="N548" s="88">
        <v>24415000000</v>
      </c>
      <c r="O548" s="88">
        <v>-8.9738635999999996</v>
      </c>
    </row>
    <row r="549" spans="2:15" x14ac:dyDescent="0.25">
      <c r="B549" s="88">
        <v>24560000000</v>
      </c>
      <c r="C549" s="88">
        <v>-8.2185954999999993</v>
      </c>
      <c r="N549" s="88">
        <v>24560000000</v>
      </c>
      <c r="O549" s="88">
        <v>-8.9993172000000001</v>
      </c>
    </row>
    <row r="550" spans="2:15" x14ac:dyDescent="0.25">
      <c r="B550" s="88">
        <v>24705000000</v>
      </c>
      <c r="C550" s="88">
        <v>-8.3003263</v>
      </c>
      <c r="N550" s="88">
        <v>24705000000</v>
      </c>
      <c r="O550" s="88">
        <v>-9.0425196000000003</v>
      </c>
    </row>
    <row r="551" spans="2:15" x14ac:dyDescent="0.25">
      <c r="B551" s="88">
        <v>24850000000</v>
      </c>
      <c r="C551" s="88">
        <v>-8.4058256</v>
      </c>
      <c r="N551" s="88">
        <v>24850000000</v>
      </c>
      <c r="O551" s="88">
        <v>-9.0800724000000006</v>
      </c>
    </row>
    <row r="552" spans="2:15" x14ac:dyDescent="0.25">
      <c r="B552" s="88">
        <v>24995000000</v>
      </c>
      <c r="C552" s="88">
        <v>-8.4786301000000002</v>
      </c>
      <c r="N552" s="88">
        <v>24995000000</v>
      </c>
      <c r="O552" s="88">
        <v>-9.1326140999999996</v>
      </c>
    </row>
    <row r="553" spans="2:15" x14ac:dyDescent="0.25">
      <c r="B553" s="88">
        <v>25140000000</v>
      </c>
      <c r="C553" s="88">
        <v>-8.5639094999999994</v>
      </c>
      <c r="N553" s="88">
        <v>25140000000</v>
      </c>
      <c r="O553" s="88">
        <v>-9.1783351999999994</v>
      </c>
    </row>
    <row r="554" spans="2:15" x14ac:dyDescent="0.25">
      <c r="B554" s="88">
        <v>25285000000</v>
      </c>
      <c r="C554" s="88">
        <v>-8.6224766000000006</v>
      </c>
      <c r="N554" s="88">
        <v>25285000000</v>
      </c>
      <c r="O554" s="88">
        <v>-9.2224368999999999</v>
      </c>
    </row>
    <row r="555" spans="2:15" x14ac:dyDescent="0.25">
      <c r="B555" s="88">
        <v>25430000000</v>
      </c>
      <c r="C555" s="88">
        <v>-8.6910027999999997</v>
      </c>
      <c r="N555" s="88">
        <v>25430000000</v>
      </c>
      <c r="O555" s="88">
        <v>-9.2633571999999997</v>
      </c>
    </row>
    <row r="556" spans="2:15" x14ac:dyDescent="0.25">
      <c r="B556" s="88">
        <v>25575000000</v>
      </c>
      <c r="C556" s="88">
        <v>-8.7226353000000003</v>
      </c>
      <c r="N556" s="88">
        <v>25575000000</v>
      </c>
      <c r="O556" s="88">
        <v>-9.2951230999999996</v>
      </c>
    </row>
    <row r="557" spans="2:15" x14ac:dyDescent="0.25">
      <c r="B557" s="88">
        <v>25720000000</v>
      </c>
      <c r="C557" s="88">
        <v>-8.7640990999999993</v>
      </c>
      <c r="N557" s="88">
        <v>25720000000</v>
      </c>
      <c r="O557" s="88">
        <v>-9.3290471999999998</v>
      </c>
    </row>
    <row r="558" spans="2:15" x14ac:dyDescent="0.25">
      <c r="B558" s="88">
        <v>25865000000</v>
      </c>
      <c r="C558" s="88">
        <v>-8.8193511999999998</v>
      </c>
      <c r="N558" s="88">
        <v>25865000000</v>
      </c>
      <c r="O558" s="88">
        <v>-9.3663425</v>
      </c>
    </row>
    <row r="559" spans="2:15" x14ac:dyDescent="0.25">
      <c r="B559" s="88">
        <v>26010000000</v>
      </c>
      <c r="C559" s="88">
        <v>-8.8681450000000002</v>
      </c>
      <c r="N559" s="88">
        <v>26010000000</v>
      </c>
      <c r="O559" s="88">
        <v>-9.3902397000000004</v>
      </c>
    </row>
    <row r="560" spans="2:15" x14ac:dyDescent="0.25">
      <c r="B560" s="88">
        <v>26155000000</v>
      </c>
      <c r="C560" s="88">
        <v>-8.8983144999999997</v>
      </c>
      <c r="N560" s="88">
        <v>26155000000</v>
      </c>
      <c r="O560" s="88">
        <v>-9.4183187000000004</v>
      </c>
    </row>
    <row r="561" spans="2:15" x14ac:dyDescent="0.25">
      <c r="B561" s="88">
        <v>26300000000</v>
      </c>
      <c r="C561" s="88">
        <v>-8.9061871000000004</v>
      </c>
      <c r="N561" s="88">
        <v>26300000000</v>
      </c>
      <c r="O561" s="88">
        <v>-9.4341773999999994</v>
      </c>
    </row>
    <row r="562" spans="2:15" x14ac:dyDescent="0.25">
      <c r="B562" s="88">
        <v>26445000000</v>
      </c>
      <c r="C562" s="88">
        <v>-8.9309224999999994</v>
      </c>
      <c r="N562" s="88">
        <v>26445000000</v>
      </c>
      <c r="O562" s="88">
        <v>-9.4575119000000001</v>
      </c>
    </row>
    <row r="563" spans="2:15" x14ac:dyDescent="0.25">
      <c r="B563" s="88">
        <v>26590000000</v>
      </c>
      <c r="C563" s="88">
        <v>-8.9544916000000008</v>
      </c>
      <c r="N563" s="88">
        <v>26590000000</v>
      </c>
      <c r="O563" s="88">
        <v>-9.4679222000000003</v>
      </c>
    </row>
    <row r="564" spans="2:15" x14ac:dyDescent="0.25">
      <c r="B564" s="88">
        <v>26735000000</v>
      </c>
      <c r="C564" s="88">
        <v>-8.9613104000000003</v>
      </c>
      <c r="N564" s="88">
        <v>26735000000</v>
      </c>
      <c r="O564" s="88">
        <v>-9.4608115999999995</v>
      </c>
    </row>
    <row r="565" spans="2:15" x14ac:dyDescent="0.25">
      <c r="B565" s="88">
        <v>26880000000</v>
      </c>
      <c r="C565" s="88">
        <v>-8.9631538000000006</v>
      </c>
      <c r="N565" s="88">
        <v>26880000000</v>
      </c>
      <c r="O565" s="88">
        <v>-9.4548912000000005</v>
      </c>
    </row>
    <row r="566" spans="2:15" x14ac:dyDescent="0.25">
      <c r="B566" s="88">
        <v>27025000000</v>
      </c>
      <c r="C566" s="88">
        <v>-8.9657868999999994</v>
      </c>
      <c r="N566" s="88">
        <v>27025000000</v>
      </c>
      <c r="O566" s="88">
        <v>-9.4512242999999998</v>
      </c>
    </row>
    <row r="567" spans="2:15" x14ac:dyDescent="0.25">
      <c r="B567" s="88">
        <v>27170000000</v>
      </c>
      <c r="C567" s="88">
        <v>-8.9742279000000007</v>
      </c>
      <c r="N567" s="88">
        <v>27170000000</v>
      </c>
      <c r="O567" s="88">
        <v>-9.4554243000000007</v>
      </c>
    </row>
    <row r="568" spans="2:15" x14ac:dyDescent="0.25">
      <c r="B568" s="88">
        <v>27315000000</v>
      </c>
      <c r="C568" s="88">
        <v>-8.9677133999999992</v>
      </c>
      <c r="N568" s="88">
        <v>27315000000</v>
      </c>
      <c r="O568" s="88">
        <v>-9.4491672999999992</v>
      </c>
    </row>
    <row r="569" spans="2:15" x14ac:dyDescent="0.25">
      <c r="B569" s="88">
        <v>27460000000</v>
      </c>
      <c r="C569" s="88">
        <v>-8.9443636000000009</v>
      </c>
      <c r="N569" s="88">
        <v>27460000000</v>
      </c>
      <c r="O569" s="88">
        <v>-9.4424361999999995</v>
      </c>
    </row>
    <row r="570" spans="2:15" x14ac:dyDescent="0.25">
      <c r="B570" s="88">
        <v>27605000000</v>
      </c>
      <c r="C570" s="88">
        <v>-8.9281501999999993</v>
      </c>
      <c r="N570" s="88">
        <v>27605000000</v>
      </c>
      <c r="O570" s="88">
        <v>-9.4311465999999999</v>
      </c>
    </row>
    <row r="571" spans="2:15" x14ac:dyDescent="0.25">
      <c r="B571" s="88">
        <v>27750000000</v>
      </c>
      <c r="C571" s="88">
        <v>-8.9106188</v>
      </c>
      <c r="N571" s="88">
        <v>27750000000</v>
      </c>
      <c r="O571" s="88">
        <v>-9.4139003999999993</v>
      </c>
    </row>
    <row r="572" spans="2:15" x14ac:dyDescent="0.25">
      <c r="B572" s="88">
        <v>27895000000</v>
      </c>
      <c r="C572" s="88">
        <v>-8.8913259999999994</v>
      </c>
      <c r="N572" s="88">
        <v>27895000000</v>
      </c>
      <c r="O572" s="88">
        <v>-9.3891182000000004</v>
      </c>
    </row>
    <row r="573" spans="2:15" x14ac:dyDescent="0.25">
      <c r="B573" s="88">
        <v>28040000000</v>
      </c>
      <c r="C573" s="88">
        <v>-8.8761892000000007</v>
      </c>
      <c r="N573" s="88">
        <v>28040000000</v>
      </c>
      <c r="O573" s="88">
        <v>-9.3696050999999994</v>
      </c>
    </row>
    <row r="574" spans="2:15" x14ac:dyDescent="0.25">
      <c r="B574" s="88">
        <v>28185000000</v>
      </c>
      <c r="C574" s="88">
        <v>-8.8637093999999994</v>
      </c>
      <c r="N574" s="88">
        <v>28185000000</v>
      </c>
      <c r="O574" s="88">
        <v>-9.3495512000000005</v>
      </c>
    </row>
    <row r="575" spans="2:15" x14ac:dyDescent="0.25">
      <c r="B575" s="88">
        <v>28330000000</v>
      </c>
      <c r="C575" s="88">
        <v>-8.8637227999999997</v>
      </c>
      <c r="N575" s="88">
        <v>28330000000</v>
      </c>
      <c r="O575" s="88">
        <v>-9.3262929999999997</v>
      </c>
    </row>
    <row r="576" spans="2:15" x14ac:dyDescent="0.25">
      <c r="B576" s="88">
        <v>28475000000</v>
      </c>
      <c r="C576" s="88">
        <v>-8.8608332000000001</v>
      </c>
      <c r="N576" s="88">
        <v>28475000000</v>
      </c>
      <c r="O576" s="88">
        <v>-9.2911043000000006</v>
      </c>
    </row>
    <row r="577" spans="2:15" x14ac:dyDescent="0.25">
      <c r="B577" s="88">
        <v>28620000000</v>
      </c>
      <c r="C577" s="88">
        <v>-8.8652878000000008</v>
      </c>
      <c r="N577" s="88">
        <v>28620000000</v>
      </c>
      <c r="O577" s="88">
        <v>-9.2568892999999992</v>
      </c>
    </row>
    <row r="578" spans="2:15" x14ac:dyDescent="0.25">
      <c r="B578" s="88">
        <v>28765000000</v>
      </c>
      <c r="C578" s="88">
        <v>-8.8758554000000007</v>
      </c>
      <c r="N578" s="88">
        <v>28765000000</v>
      </c>
      <c r="O578" s="88">
        <v>-9.2195721000000006</v>
      </c>
    </row>
    <row r="579" spans="2:15" x14ac:dyDescent="0.25">
      <c r="B579" s="88">
        <v>28910000000</v>
      </c>
      <c r="C579" s="88">
        <v>-8.8908663000000008</v>
      </c>
      <c r="N579" s="88">
        <v>28910000000</v>
      </c>
      <c r="O579" s="88">
        <v>-9.1932820999999993</v>
      </c>
    </row>
    <row r="580" spans="2:15" x14ac:dyDescent="0.25">
      <c r="B580" s="88">
        <v>29055000000</v>
      </c>
      <c r="C580" s="88">
        <v>-8.8972139000000006</v>
      </c>
      <c r="N580" s="88">
        <v>29055000000</v>
      </c>
      <c r="O580" s="88">
        <v>-9.1693954000000009</v>
      </c>
    </row>
    <row r="581" spans="2:15" x14ac:dyDescent="0.25">
      <c r="B581" s="88">
        <v>29200000000</v>
      </c>
      <c r="C581" s="88">
        <v>-8.9106035000000006</v>
      </c>
      <c r="N581" s="88">
        <v>29200000000</v>
      </c>
      <c r="O581" s="88">
        <v>-9.1580180999999996</v>
      </c>
    </row>
    <row r="582" spans="2:15" x14ac:dyDescent="0.25">
      <c r="B582" s="88">
        <v>29345000000</v>
      </c>
      <c r="C582" s="88">
        <v>-8.9248914999999993</v>
      </c>
      <c r="N582" s="88">
        <v>29345000000</v>
      </c>
      <c r="O582" s="88">
        <v>-9.1587849000000006</v>
      </c>
    </row>
    <row r="583" spans="2:15" x14ac:dyDescent="0.25">
      <c r="B583" s="88">
        <v>29490000000</v>
      </c>
      <c r="C583" s="88">
        <v>-8.9582757999999991</v>
      </c>
      <c r="N583" s="88">
        <v>29490000000</v>
      </c>
      <c r="O583" s="88">
        <v>-9.1827582999999997</v>
      </c>
    </row>
    <row r="584" spans="2:15" x14ac:dyDescent="0.25">
      <c r="B584" s="88">
        <v>29635000000</v>
      </c>
      <c r="C584" s="88">
        <v>-8.9707746999999998</v>
      </c>
      <c r="N584" s="88">
        <v>29635000000</v>
      </c>
      <c r="O584" s="88">
        <v>-9.2127180000000006</v>
      </c>
    </row>
    <row r="585" spans="2:15" x14ac:dyDescent="0.25">
      <c r="B585" s="88">
        <v>29780000000</v>
      </c>
      <c r="C585" s="88">
        <v>-8.9726228999999993</v>
      </c>
      <c r="N585" s="88">
        <v>29780000000</v>
      </c>
      <c r="O585" s="88">
        <v>-9.2420158000000008</v>
      </c>
    </row>
    <row r="586" spans="2:15" x14ac:dyDescent="0.25">
      <c r="B586" s="88">
        <v>29925000000</v>
      </c>
      <c r="C586" s="88">
        <v>-8.9598636999999997</v>
      </c>
      <c r="N586" s="88">
        <v>29925000000</v>
      </c>
      <c r="O586" s="88">
        <v>-9.2622441999999996</v>
      </c>
    </row>
    <row r="587" spans="2:15" x14ac:dyDescent="0.25">
      <c r="B587" s="88">
        <v>30070000000</v>
      </c>
      <c r="C587" s="88">
        <v>-8.950901</v>
      </c>
      <c r="N587" s="88">
        <v>30070000000</v>
      </c>
      <c r="O587" s="88">
        <v>-9.2790622999999997</v>
      </c>
    </row>
    <row r="588" spans="2:15" x14ac:dyDescent="0.25">
      <c r="B588" s="88">
        <v>30215000000</v>
      </c>
      <c r="C588" s="88">
        <v>-8.9460878000000008</v>
      </c>
      <c r="N588" s="88">
        <v>30215000000</v>
      </c>
      <c r="O588" s="88">
        <v>-9.2984819000000005</v>
      </c>
    </row>
    <row r="589" spans="2:15" x14ac:dyDescent="0.25">
      <c r="B589" s="88">
        <v>30360000000</v>
      </c>
      <c r="C589" s="88">
        <v>-8.9409018000000007</v>
      </c>
      <c r="N589" s="88">
        <v>30360000000</v>
      </c>
      <c r="O589" s="88">
        <v>-9.3179540999999997</v>
      </c>
    </row>
    <row r="590" spans="2:15" x14ac:dyDescent="0.25">
      <c r="B590" s="88">
        <v>30505000000</v>
      </c>
      <c r="C590" s="88">
        <v>-8.9384966000000006</v>
      </c>
      <c r="N590" s="88">
        <v>30505000000</v>
      </c>
      <c r="O590" s="88">
        <v>-9.3347529999999992</v>
      </c>
    </row>
    <row r="591" spans="2:15" x14ac:dyDescent="0.25">
      <c r="B591" s="88">
        <v>30650000000</v>
      </c>
      <c r="C591" s="88">
        <v>-8.9349860999999997</v>
      </c>
      <c r="N591" s="88">
        <v>30650000000</v>
      </c>
      <c r="O591" s="88">
        <v>-9.3449392000000007</v>
      </c>
    </row>
    <row r="592" spans="2:15" x14ac:dyDescent="0.25">
      <c r="B592" s="88">
        <v>30795000000</v>
      </c>
      <c r="C592" s="88">
        <v>-8.9406414000000005</v>
      </c>
      <c r="N592" s="88">
        <v>30795000000</v>
      </c>
      <c r="O592" s="88">
        <v>-9.3531350999999994</v>
      </c>
    </row>
    <row r="593" spans="2:15" x14ac:dyDescent="0.25">
      <c r="B593" s="88">
        <v>30940000000</v>
      </c>
      <c r="C593" s="88">
        <v>-8.9539690000000007</v>
      </c>
      <c r="N593" s="88">
        <v>30940000000</v>
      </c>
      <c r="O593" s="88">
        <v>-9.3595514000000009</v>
      </c>
    </row>
    <row r="594" spans="2:15" x14ac:dyDescent="0.25">
      <c r="B594" s="88">
        <v>31085000000</v>
      </c>
      <c r="C594" s="88">
        <v>-8.9890947000000008</v>
      </c>
      <c r="N594" s="88">
        <v>31085000000</v>
      </c>
      <c r="O594" s="88">
        <v>-9.3844185000000007</v>
      </c>
    </row>
    <row r="595" spans="2:15" x14ac:dyDescent="0.25">
      <c r="B595" s="88">
        <v>31230000000</v>
      </c>
      <c r="C595" s="88">
        <v>-9.0364304000000004</v>
      </c>
      <c r="N595" s="88">
        <v>31230000000</v>
      </c>
      <c r="O595" s="88">
        <v>-9.4221821000000006</v>
      </c>
    </row>
    <row r="596" spans="2:15" x14ac:dyDescent="0.25">
      <c r="B596" s="88">
        <v>31375000000</v>
      </c>
      <c r="C596" s="88">
        <v>-9.1077765999999993</v>
      </c>
      <c r="N596" s="88">
        <v>31375000000</v>
      </c>
      <c r="O596" s="88">
        <v>-9.4900932000000005</v>
      </c>
    </row>
    <row r="597" spans="2:15" x14ac:dyDescent="0.25">
      <c r="B597" s="88">
        <v>31520000000</v>
      </c>
      <c r="C597" s="88">
        <v>-9.1647320000000008</v>
      </c>
      <c r="N597" s="88">
        <v>31520000000</v>
      </c>
      <c r="O597" s="88">
        <v>-9.5611104999999998</v>
      </c>
    </row>
    <row r="598" spans="2:15" x14ac:dyDescent="0.25">
      <c r="B598" s="88">
        <v>31665000000</v>
      </c>
      <c r="C598" s="88">
        <v>-9.2359103999999999</v>
      </c>
      <c r="N598" s="88">
        <v>31665000000</v>
      </c>
      <c r="O598" s="88">
        <v>-9.6440687</v>
      </c>
    </row>
    <row r="599" spans="2:15" x14ac:dyDescent="0.25">
      <c r="B599" s="88">
        <v>31810000000</v>
      </c>
      <c r="C599" s="88">
        <v>-9.2970495</v>
      </c>
      <c r="N599" s="88">
        <v>31810000000</v>
      </c>
      <c r="O599" s="88">
        <v>-9.7318668000000006</v>
      </c>
    </row>
    <row r="600" spans="2:15" x14ac:dyDescent="0.25">
      <c r="B600" s="88">
        <v>31955000000</v>
      </c>
      <c r="C600" s="88">
        <v>-9.3946980999999994</v>
      </c>
      <c r="N600" s="88">
        <v>31955000000</v>
      </c>
      <c r="O600" s="88">
        <v>-9.8431786999999993</v>
      </c>
    </row>
    <row r="601" spans="2:15" x14ac:dyDescent="0.25">
      <c r="B601" s="88">
        <v>32100000000</v>
      </c>
      <c r="C601" s="88">
        <v>-9.4815921999999997</v>
      </c>
      <c r="N601" s="88">
        <v>32100000000</v>
      </c>
      <c r="O601" s="88">
        <v>-9.9622086999999997</v>
      </c>
    </row>
    <row r="602" spans="2:15" x14ac:dyDescent="0.25">
      <c r="B602" s="88">
        <v>32245000000</v>
      </c>
      <c r="C602" s="88">
        <v>-9.5737618999999992</v>
      </c>
      <c r="N602" s="88">
        <v>32245000000</v>
      </c>
      <c r="O602" s="88">
        <v>-10.085877</v>
      </c>
    </row>
    <row r="603" spans="2:15" x14ac:dyDescent="0.25">
      <c r="B603" s="88">
        <v>32390000000</v>
      </c>
      <c r="C603" s="88">
        <v>-9.6669683000000006</v>
      </c>
      <c r="N603" s="88">
        <v>32390000000</v>
      </c>
      <c r="O603" s="88">
        <v>-10.222823999999999</v>
      </c>
    </row>
    <row r="604" spans="2:15" x14ac:dyDescent="0.25">
      <c r="B604" s="88">
        <v>32535000000</v>
      </c>
      <c r="C604" s="88">
        <v>-9.7474650999999994</v>
      </c>
      <c r="N604" s="88">
        <v>32535000000</v>
      </c>
      <c r="O604" s="88">
        <v>-10.361779</v>
      </c>
    </row>
    <row r="605" spans="2:15" x14ac:dyDescent="0.25">
      <c r="B605" s="88">
        <v>32680000000</v>
      </c>
      <c r="C605" s="88">
        <v>-9.8340329999999998</v>
      </c>
      <c r="N605" s="88">
        <v>32680000000</v>
      </c>
      <c r="O605" s="88">
        <v>-10.533357000000001</v>
      </c>
    </row>
    <row r="606" spans="2:15" x14ac:dyDescent="0.25">
      <c r="B606" s="88">
        <v>32825000000</v>
      </c>
      <c r="C606" s="88">
        <v>-9.8767938999999991</v>
      </c>
      <c r="N606" s="88">
        <v>32825000000</v>
      </c>
      <c r="O606" s="88">
        <v>-10.683401999999999</v>
      </c>
    </row>
    <row r="607" spans="2:15" x14ac:dyDescent="0.25">
      <c r="B607" s="88">
        <v>32970000000</v>
      </c>
      <c r="C607" s="88">
        <v>-9.9611750000000008</v>
      </c>
      <c r="N607" s="88">
        <v>32970000000</v>
      </c>
      <c r="O607" s="88">
        <v>-10.862679</v>
      </c>
    </row>
    <row r="608" spans="2:15" x14ac:dyDescent="0.25">
      <c r="B608" s="88">
        <v>33115000000</v>
      </c>
      <c r="C608" s="88">
        <v>-10.028399</v>
      </c>
      <c r="N608" s="88">
        <v>33115000000</v>
      </c>
      <c r="O608" s="88">
        <v>-11.014507</v>
      </c>
    </row>
    <row r="609" spans="2:15" x14ac:dyDescent="0.25">
      <c r="B609" s="88">
        <v>33260000000</v>
      </c>
      <c r="C609" s="88">
        <v>-10.120545</v>
      </c>
      <c r="N609" s="88">
        <v>33260000000</v>
      </c>
      <c r="O609" s="88">
        <v>-11.171612</v>
      </c>
    </row>
    <row r="610" spans="2:15" x14ac:dyDescent="0.25">
      <c r="B610" s="88">
        <v>33405000000</v>
      </c>
      <c r="C610" s="88">
        <v>-10.178649</v>
      </c>
      <c r="N610" s="88">
        <v>33405000000</v>
      </c>
      <c r="O610" s="88">
        <v>-11.301848</v>
      </c>
    </row>
    <row r="611" spans="2:15" x14ac:dyDescent="0.25">
      <c r="B611" s="88">
        <v>33550000000</v>
      </c>
      <c r="C611" s="88">
        <v>-10.241179000000001</v>
      </c>
      <c r="N611" s="88">
        <v>33550000000</v>
      </c>
      <c r="O611" s="88">
        <v>-11.440346</v>
      </c>
    </row>
    <row r="612" spans="2:15" x14ac:dyDescent="0.25">
      <c r="B612" s="88">
        <v>33695000000</v>
      </c>
      <c r="C612" s="88">
        <v>-10.313015</v>
      </c>
      <c r="N612" s="88">
        <v>33695000000</v>
      </c>
      <c r="O612" s="88">
        <v>-11.587602</v>
      </c>
    </row>
    <row r="613" spans="2:15" x14ac:dyDescent="0.25">
      <c r="B613" s="88">
        <v>33840000000</v>
      </c>
      <c r="C613" s="88">
        <v>-10.410748</v>
      </c>
      <c r="N613" s="88">
        <v>33840000000</v>
      </c>
      <c r="O613" s="88">
        <v>-11.75539</v>
      </c>
    </row>
    <row r="614" spans="2:15" x14ac:dyDescent="0.25">
      <c r="B614" s="88">
        <v>33985000000</v>
      </c>
      <c r="C614" s="88">
        <v>-10.495011</v>
      </c>
      <c r="N614" s="88">
        <v>33985000000</v>
      </c>
      <c r="O614" s="88">
        <v>-11.904479</v>
      </c>
    </row>
    <row r="615" spans="2:15" x14ac:dyDescent="0.25">
      <c r="B615" s="88">
        <v>34130000000</v>
      </c>
      <c r="C615" s="88">
        <v>-10.584903000000001</v>
      </c>
      <c r="N615" s="88">
        <v>34130000000</v>
      </c>
      <c r="O615" s="88">
        <v>-12.040179</v>
      </c>
    </row>
    <row r="616" spans="2:15" x14ac:dyDescent="0.25">
      <c r="B616" s="88">
        <v>34275000000</v>
      </c>
      <c r="C616" s="88">
        <v>-10.672584000000001</v>
      </c>
      <c r="N616" s="88">
        <v>34275000000</v>
      </c>
      <c r="O616" s="88">
        <v>-12.184697</v>
      </c>
    </row>
    <row r="617" spans="2:15" x14ac:dyDescent="0.25">
      <c r="B617" s="88">
        <v>34420000000</v>
      </c>
      <c r="C617" s="88">
        <v>-10.794088</v>
      </c>
      <c r="N617" s="88">
        <v>34420000000</v>
      </c>
      <c r="O617" s="88">
        <v>-12.324140999999999</v>
      </c>
    </row>
    <row r="618" spans="2:15" x14ac:dyDescent="0.25">
      <c r="B618" s="88">
        <v>34565000000</v>
      </c>
      <c r="C618" s="88">
        <v>-10.916943</v>
      </c>
      <c r="N618" s="88">
        <v>34565000000</v>
      </c>
      <c r="O618" s="88">
        <v>-12.478864</v>
      </c>
    </row>
    <row r="619" spans="2:15" x14ac:dyDescent="0.25">
      <c r="B619" s="88">
        <v>34710000000</v>
      </c>
      <c r="C619" s="88">
        <v>-11.021131</v>
      </c>
      <c r="N619" s="88">
        <v>34710000000</v>
      </c>
      <c r="O619" s="88">
        <v>-12.607965</v>
      </c>
    </row>
    <row r="620" spans="2:15" x14ac:dyDescent="0.25">
      <c r="B620" s="88">
        <v>34855000000</v>
      </c>
      <c r="C620" s="88">
        <v>-11.138674</v>
      </c>
      <c r="N620" s="88">
        <v>34855000000</v>
      </c>
      <c r="O620" s="88">
        <v>-12.725453999999999</v>
      </c>
    </row>
    <row r="621" spans="2:15" x14ac:dyDescent="0.25">
      <c r="B621" s="88">
        <v>35000000000</v>
      </c>
      <c r="C621" s="88">
        <v>-11.215884000000001</v>
      </c>
      <c r="N621" s="88">
        <v>35000000000</v>
      </c>
      <c r="O621" s="88">
        <v>-12.789999</v>
      </c>
    </row>
    <row r="622" spans="2:15" x14ac:dyDescent="0.25">
      <c r="B622" s="88" t="s">
        <v>21</v>
      </c>
      <c r="N622" s="88" t="s">
        <v>21</v>
      </c>
    </row>
    <row r="625" spans="2:15" x14ac:dyDescent="0.25">
      <c r="B625" s="88" t="s">
        <v>23</v>
      </c>
      <c r="N625" s="88" t="s">
        <v>23</v>
      </c>
    </row>
    <row r="626" spans="2:15" x14ac:dyDescent="0.25">
      <c r="B626" s="88" t="s">
        <v>19</v>
      </c>
      <c r="C626" s="88" t="s">
        <v>273</v>
      </c>
      <c r="N626" s="88" t="s">
        <v>19</v>
      </c>
      <c r="O626" s="88" t="s">
        <v>273</v>
      </c>
    </row>
    <row r="627" spans="2:15" x14ac:dyDescent="0.25">
      <c r="B627" s="88">
        <v>6000000000</v>
      </c>
      <c r="C627" s="88">
        <v>-15.071816</v>
      </c>
      <c r="N627" s="88">
        <v>6000000000</v>
      </c>
      <c r="O627" s="88">
        <v>-22.846147999999999</v>
      </c>
    </row>
    <row r="628" spans="2:15" x14ac:dyDescent="0.25">
      <c r="B628" s="88">
        <v>6145000000</v>
      </c>
      <c r="C628" s="88">
        <v>-14.247596</v>
      </c>
      <c r="N628" s="88">
        <v>6145000000</v>
      </c>
      <c r="O628" s="88">
        <v>-21.981472</v>
      </c>
    </row>
    <row r="629" spans="2:15" x14ac:dyDescent="0.25">
      <c r="B629" s="88">
        <v>6290000000</v>
      </c>
      <c r="C629" s="88">
        <v>-13.178577000000001</v>
      </c>
      <c r="N629" s="88">
        <v>6290000000</v>
      </c>
      <c r="O629" s="88">
        <v>-20.839008</v>
      </c>
    </row>
    <row r="630" spans="2:15" x14ac:dyDescent="0.25">
      <c r="B630" s="88">
        <v>6435000000</v>
      </c>
      <c r="C630" s="88">
        <v>-11.99128</v>
      </c>
      <c r="N630" s="88">
        <v>6435000000</v>
      </c>
      <c r="O630" s="88">
        <v>-19.665854</v>
      </c>
    </row>
    <row r="631" spans="2:15" x14ac:dyDescent="0.25">
      <c r="B631" s="88">
        <v>6580000000</v>
      </c>
      <c r="C631" s="88">
        <v>-11.034884</v>
      </c>
      <c r="N631" s="88">
        <v>6580000000</v>
      </c>
      <c r="O631" s="88">
        <v>-18.593067000000001</v>
      </c>
    </row>
    <row r="632" spans="2:15" x14ac:dyDescent="0.25">
      <c r="B632" s="88">
        <v>6725000000</v>
      </c>
      <c r="C632" s="88">
        <v>-10.029844000000001</v>
      </c>
      <c r="N632" s="88">
        <v>6725000000</v>
      </c>
      <c r="O632" s="88">
        <v>-17.455044000000001</v>
      </c>
    </row>
    <row r="633" spans="2:15" x14ac:dyDescent="0.25">
      <c r="B633" s="88">
        <v>6870000000</v>
      </c>
      <c r="C633" s="88">
        <v>-9.2698964999999998</v>
      </c>
      <c r="N633" s="88">
        <v>6870000000</v>
      </c>
      <c r="O633" s="88">
        <v>-16.402912000000001</v>
      </c>
    </row>
    <row r="634" spans="2:15" x14ac:dyDescent="0.25">
      <c r="B634" s="88">
        <v>7015000000</v>
      </c>
      <c r="C634" s="88">
        <v>-8.5806532000000004</v>
      </c>
      <c r="N634" s="88">
        <v>7015000000</v>
      </c>
      <c r="O634" s="88">
        <v>-15.435696999999999</v>
      </c>
    </row>
    <row r="635" spans="2:15" x14ac:dyDescent="0.25">
      <c r="B635" s="88">
        <v>7160000000</v>
      </c>
      <c r="C635" s="88">
        <v>-8.0037289000000005</v>
      </c>
      <c r="N635" s="88">
        <v>7160000000</v>
      </c>
      <c r="O635" s="88">
        <v>-14.481716</v>
      </c>
    </row>
    <row r="636" spans="2:15" x14ac:dyDescent="0.25">
      <c r="B636" s="88">
        <v>7305000000</v>
      </c>
      <c r="C636" s="88">
        <v>-7.5366711999999998</v>
      </c>
      <c r="N636" s="88">
        <v>7305000000</v>
      </c>
      <c r="O636" s="88">
        <v>-13.616244</v>
      </c>
    </row>
    <row r="637" spans="2:15" x14ac:dyDescent="0.25">
      <c r="B637" s="88">
        <v>7450000000</v>
      </c>
      <c r="C637" s="88">
        <v>-7.1393814000000004</v>
      </c>
      <c r="N637" s="88">
        <v>7450000000</v>
      </c>
      <c r="O637" s="88">
        <v>-12.781715</v>
      </c>
    </row>
    <row r="638" spans="2:15" x14ac:dyDescent="0.25">
      <c r="B638" s="88">
        <v>7595000000</v>
      </c>
      <c r="C638" s="88">
        <v>-6.8868717999999998</v>
      </c>
      <c r="N638" s="88">
        <v>7595000000</v>
      </c>
      <c r="O638" s="88">
        <v>-12.065818999999999</v>
      </c>
    </row>
    <row r="639" spans="2:15" x14ac:dyDescent="0.25">
      <c r="B639" s="88">
        <v>7740000000</v>
      </c>
      <c r="C639" s="88">
        <v>-6.6924915</v>
      </c>
      <c r="N639" s="88">
        <v>7740000000</v>
      </c>
      <c r="O639" s="88">
        <v>-11.415421</v>
      </c>
    </row>
    <row r="640" spans="2:15" x14ac:dyDescent="0.25">
      <c r="B640" s="88">
        <v>7885000000</v>
      </c>
      <c r="C640" s="88">
        <v>-6.6070365999999998</v>
      </c>
      <c r="N640" s="88">
        <v>7885000000</v>
      </c>
      <c r="O640" s="88">
        <v>-10.85755</v>
      </c>
    </row>
    <row r="641" spans="2:15" x14ac:dyDescent="0.25">
      <c r="B641" s="88">
        <v>8030000000</v>
      </c>
      <c r="C641" s="88">
        <v>-6.5348616000000002</v>
      </c>
      <c r="N641" s="88">
        <v>8030000000</v>
      </c>
      <c r="O641" s="88">
        <v>-10.387686</v>
      </c>
    </row>
    <row r="642" spans="2:15" x14ac:dyDescent="0.25">
      <c r="B642" s="88">
        <v>8175000000</v>
      </c>
      <c r="C642" s="88">
        <v>-6.5156646</v>
      </c>
      <c r="N642" s="88">
        <v>8175000000</v>
      </c>
      <c r="O642" s="88">
        <v>-10.00459</v>
      </c>
    </row>
    <row r="643" spans="2:15" x14ac:dyDescent="0.25">
      <c r="B643" s="88">
        <v>8320000000</v>
      </c>
      <c r="C643" s="88">
        <v>-6.5077448000000002</v>
      </c>
      <c r="N643" s="88">
        <v>8320000000</v>
      </c>
      <c r="O643" s="88">
        <v>-9.7285050999999996</v>
      </c>
    </row>
    <row r="644" spans="2:15" x14ac:dyDescent="0.25">
      <c r="B644" s="88">
        <v>8465000000</v>
      </c>
      <c r="C644" s="88">
        <v>-6.5251073999999996</v>
      </c>
      <c r="N644" s="88">
        <v>8465000000</v>
      </c>
      <c r="O644" s="88">
        <v>-9.5075912000000002</v>
      </c>
    </row>
    <row r="645" spans="2:15" x14ac:dyDescent="0.25">
      <c r="B645" s="88">
        <v>8610000000</v>
      </c>
      <c r="C645" s="88">
        <v>-6.5316925000000001</v>
      </c>
      <c r="N645" s="88">
        <v>8610000000</v>
      </c>
      <c r="O645" s="88">
        <v>-9.3600139999999996</v>
      </c>
    </row>
    <row r="646" spans="2:15" x14ac:dyDescent="0.25">
      <c r="B646" s="88">
        <v>8755000000</v>
      </c>
      <c r="C646" s="88">
        <v>-6.5777182999999999</v>
      </c>
      <c r="N646" s="88">
        <v>8755000000</v>
      </c>
      <c r="O646" s="88">
        <v>-9.2325411000000006</v>
      </c>
    </row>
    <row r="647" spans="2:15" x14ac:dyDescent="0.25">
      <c r="B647" s="88">
        <v>8900000000</v>
      </c>
      <c r="C647" s="88">
        <v>-6.6544638000000003</v>
      </c>
      <c r="N647" s="88">
        <v>8900000000</v>
      </c>
      <c r="O647" s="88">
        <v>-9.1789179000000001</v>
      </c>
    </row>
    <row r="648" spans="2:15" x14ac:dyDescent="0.25">
      <c r="B648" s="88">
        <v>9045000000</v>
      </c>
      <c r="C648" s="88">
        <v>-6.7475060999999998</v>
      </c>
      <c r="N648" s="88">
        <v>9045000000</v>
      </c>
      <c r="O648" s="88">
        <v>-9.1218014000000007</v>
      </c>
    </row>
    <row r="649" spans="2:15" x14ac:dyDescent="0.25">
      <c r="B649" s="88">
        <v>9190000000</v>
      </c>
      <c r="C649" s="88">
        <v>-6.8276576999999996</v>
      </c>
      <c r="N649" s="88">
        <v>9190000000</v>
      </c>
      <c r="O649" s="88">
        <v>-9.1156968999999997</v>
      </c>
    </row>
    <row r="650" spans="2:15" x14ac:dyDescent="0.25">
      <c r="B650" s="88">
        <v>9335000000</v>
      </c>
      <c r="C650" s="88">
        <v>-6.9053969000000004</v>
      </c>
      <c r="N650" s="88">
        <v>9335000000</v>
      </c>
      <c r="O650" s="88">
        <v>-9.0868912000000002</v>
      </c>
    </row>
    <row r="651" spans="2:15" x14ac:dyDescent="0.25">
      <c r="B651" s="88">
        <v>9480000000</v>
      </c>
      <c r="C651" s="88">
        <v>-6.9954337999999998</v>
      </c>
      <c r="N651" s="88">
        <v>9480000000</v>
      </c>
      <c r="O651" s="88">
        <v>-9.1001740000000009</v>
      </c>
    </row>
    <row r="652" spans="2:15" x14ac:dyDescent="0.25">
      <c r="B652" s="88">
        <v>9625000000</v>
      </c>
      <c r="C652" s="88">
        <v>-7.0866547000000004</v>
      </c>
      <c r="N652" s="88">
        <v>9625000000</v>
      </c>
      <c r="O652" s="88">
        <v>-9.0854730999999997</v>
      </c>
    </row>
    <row r="653" spans="2:15" x14ac:dyDescent="0.25">
      <c r="B653" s="88">
        <v>9770000000</v>
      </c>
      <c r="C653" s="88">
        <v>-7.1774811999999999</v>
      </c>
      <c r="N653" s="88">
        <v>9770000000</v>
      </c>
      <c r="O653" s="88">
        <v>-9.1009817000000002</v>
      </c>
    </row>
    <row r="654" spans="2:15" x14ac:dyDescent="0.25">
      <c r="B654" s="88">
        <v>9915000000</v>
      </c>
      <c r="C654" s="88">
        <v>-7.2386078999999999</v>
      </c>
      <c r="N654" s="88">
        <v>9915000000</v>
      </c>
      <c r="O654" s="88">
        <v>-9.0806742000000007</v>
      </c>
    </row>
    <row r="655" spans="2:15" x14ac:dyDescent="0.25">
      <c r="B655" s="88">
        <v>10060000000</v>
      </c>
      <c r="C655" s="88">
        <v>-7.2640295000000004</v>
      </c>
      <c r="N655" s="88">
        <v>10060000000</v>
      </c>
      <c r="O655" s="88">
        <v>-9.0433979000000004</v>
      </c>
    </row>
    <row r="656" spans="2:15" x14ac:dyDescent="0.25">
      <c r="B656" s="88">
        <v>10205000000</v>
      </c>
      <c r="C656" s="88">
        <v>-7.2729420999999999</v>
      </c>
      <c r="N656" s="88">
        <v>10205000000</v>
      </c>
      <c r="O656" s="88">
        <v>-8.9682616999999993</v>
      </c>
    </row>
    <row r="657" spans="2:15" x14ac:dyDescent="0.25">
      <c r="B657" s="88">
        <v>10350000000</v>
      </c>
      <c r="C657" s="88">
        <v>-7.2723693999999997</v>
      </c>
      <c r="N657" s="88">
        <v>10350000000</v>
      </c>
      <c r="O657" s="88">
        <v>-8.9048653000000009</v>
      </c>
    </row>
    <row r="658" spans="2:15" x14ac:dyDescent="0.25">
      <c r="B658" s="88">
        <v>10495000000</v>
      </c>
      <c r="C658" s="88">
        <v>-7.2802043000000003</v>
      </c>
      <c r="N658" s="88">
        <v>10495000000</v>
      </c>
      <c r="O658" s="88">
        <v>-8.8275824000000007</v>
      </c>
    </row>
    <row r="659" spans="2:15" x14ac:dyDescent="0.25">
      <c r="B659" s="88">
        <v>10640000000</v>
      </c>
      <c r="C659" s="88">
        <v>-7.2638959999999999</v>
      </c>
      <c r="N659" s="88">
        <v>10640000000</v>
      </c>
      <c r="O659" s="88">
        <v>-8.7521544000000002</v>
      </c>
    </row>
    <row r="660" spans="2:15" x14ac:dyDescent="0.25">
      <c r="B660" s="88">
        <v>10785000000</v>
      </c>
      <c r="C660" s="88">
        <v>-7.2467480000000002</v>
      </c>
      <c r="N660" s="88">
        <v>10785000000</v>
      </c>
      <c r="O660" s="88">
        <v>-8.6468000000000007</v>
      </c>
    </row>
    <row r="661" spans="2:15" x14ac:dyDescent="0.25">
      <c r="B661" s="88">
        <v>10930000000</v>
      </c>
      <c r="C661" s="88">
        <v>-7.2185081999999996</v>
      </c>
      <c r="N661" s="88">
        <v>10930000000</v>
      </c>
      <c r="O661" s="88">
        <v>-8.5564976000000001</v>
      </c>
    </row>
    <row r="662" spans="2:15" x14ac:dyDescent="0.25">
      <c r="B662" s="88">
        <v>11075000000</v>
      </c>
      <c r="C662" s="88">
        <v>-7.1864065999999998</v>
      </c>
      <c r="N662" s="88">
        <v>11075000000</v>
      </c>
      <c r="O662" s="88">
        <v>-8.4392910000000008</v>
      </c>
    </row>
    <row r="663" spans="2:15" x14ac:dyDescent="0.25">
      <c r="B663" s="88">
        <v>11220000000</v>
      </c>
      <c r="C663" s="88">
        <v>-7.1681556999999998</v>
      </c>
      <c r="N663" s="88">
        <v>11220000000</v>
      </c>
      <c r="O663" s="88">
        <v>-8.3422441000000003</v>
      </c>
    </row>
    <row r="664" spans="2:15" x14ac:dyDescent="0.25">
      <c r="B664" s="88">
        <v>11365000000</v>
      </c>
      <c r="C664" s="88">
        <v>-7.1761131000000002</v>
      </c>
      <c r="N664" s="88">
        <v>11365000000</v>
      </c>
      <c r="O664" s="88">
        <v>-8.2455310999999991</v>
      </c>
    </row>
    <row r="665" spans="2:15" x14ac:dyDescent="0.25">
      <c r="B665" s="88">
        <v>11510000000</v>
      </c>
      <c r="C665" s="88">
        <v>-7.1933803999999997</v>
      </c>
      <c r="N665" s="88">
        <v>11510000000</v>
      </c>
      <c r="O665" s="88">
        <v>-8.1732978999999997</v>
      </c>
    </row>
    <row r="666" spans="2:15" x14ac:dyDescent="0.25">
      <c r="B666" s="88">
        <v>11655000000</v>
      </c>
      <c r="C666" s="88">
        <v>-7.2306756999999999</v>
      </c>
      <c r="N666" s="88">
        <v>11655000000</v>
      </c>
      <c r="O666" s="88">
        <v>-8.1062163999999992</v>
      </c>
    </row>
    <row r="667" spans="2:15" x14ac:dyDescent="0.25">
      <c r="B667" s="88">
        <v>11800000000</v>
      </c>
      <c r="C667" s="88">
        <v>-7.2653055000000002</v>
      </c>
      <c r="N667" s="88">
        <v>11800000000</v>
      </c>
      <c r="O667" s="88">
        <v>-8.0429019999999998</v>
      </c>
    </row>
    <row r="668" spans="2:15" x14ac:dyDescent="0.25">
      <c r="B668" s="88">
        <v>11945000000</v>
      </c>
      <c r="C668" s="88">
        <v>-7.3215117000000003</v>
      </c>
      <c r="N668" s="88">
        <v>11945000000</v>
      </c>
      <c r="O668" s="88">
        <v>-7.9913987999999998</v>
      </c>
    </row>
    <row r="669" spans="2:15" x14ac:dyDescent="0.25">
      <c r="B669" s="88">
        <v>12090000000</v>
      </c>
      <c r="C669" s="88">
        <v>-7.3575583</v>
      </c>
      <c r="N669" s="88">
        <v>12090000000</v>
      </c>
      <c r="O669" s="88">
        <v>-7.9674239</v>
      </c>
    </row>
    <row r="670" spans="2:15" x14ac:dyDescent="0.25">
      <c r="B670" s="88">
        <v>12235000000</v>
      </c>
      <c r="C670" s="88">
        <v>-7.3808923000000002</v>
      </c>
      <c r="N670" s="88">
        <v>12235000000</v>
      </c>
      <c r="O670" s="88">
        <v>-7.9709681999999997</v>
      </c>
    </row>
    <row r="671" spans="2:15" x14ac:dyDescent="0.25">
      <c r="B671" s="88">
        <v>12380000000</v>
      </c>
      <c r="C671" s="88">
        <v>-7.4047108000000001</v>
      </c>
      <c r="N671" s="88">
        <v>12380000000</v>
      </c>
      <c r="O671" s="88">
        <v>-8.0003451999999999</v>
      </c>
    </row>
    <row r="672" spans="2:15" x14ac:dyDescent="0.25">
      <c r="B672" s="88">
        <v>12525000000</v>
      </c>
      <c r="C672" s="88">
        <v>-7.4702352999999997</v>
      </c>
      <c r="N672" s="88">
        <v>12525000000</v>
      </c>
      <c r="O672" s="88">
        <v>-8.0335807999999993</v>
      </c>
    </row>
    <row r="673" spans="2:15" x14ac:dyDescent="0.25">
      <c r="B673" s="88">
        <v>12670000000</v>
      </c>
      <c r="C673" s="88">
        <v>-7.5655365000000003</v>
      </c>
      <c r="N673" s="88">
        <v>12670000000</v>
      </c>
      <c r="O673" s="88">
        <v>-8.1004991999999998</v>
      </c>
    </row>
    <row r="674" spans="2:15" x14ac:dyDescent="0.25">
      <c r="B674" s="88">
        <v>12815000000</v>
      </c>
      <c r="C674" s="88">
        <v>-7.7314119000000003</v>
      </c>
      <c r="N674" s="88">
        <v>12815000000</v>
      </c>
      <c r="O674" s="88">
        <v>-8.1944122000000004</v>
      </c>
    </row>
    <row r="675" spans="2:15" x14ac:dyDescent="0.25">
      <c r="B675" s="88">
        <v>12960000000</v>
      </c>
      <c r="C675" s="88">
        <v>-7.8699545999999998</v>
      </c>
      <c r="N675" s="88">
        <v>12960000000</v>
      </c>
      <c r="O675" s="88">
        <v>-8.3256139999999998</v>
      </c>
    </row>
    <row r="676" spans="2:15" x14ac:dyDescent="0.25">
      <c r="B676" s="88">
        <v>13105000000</v>
      </c>
      <c r="C676" s="88">
        <v>-8.0477839000000007</v>
      </c>
      <c r="N676" s="88">
        <v>13105000000</v>
      </c>
      <c r="O676" s="88">
        <v>-8.4717120999999995</v>
      </c>
    </row>
    <row r="677" spans="2:15" x14ac:dyDescent="0.25">
      <c r="B677" s="88">
        <v>13250000000</v>
      </c>
      <c r="C677" s="88">
        <v>-8.1763115000000006</v>
      </c>
      <c r="N677" s="88">
        <v>13250000000</v>
      </c>
      <c r="O677" s="88">
        <v>-8.6321963999999998</v>
      </c>
    </row>
    <row r="678" spans="2:15" x14ac:dyDescent="0.25">
      <c r="B678" s="88">
        <v>13395000000</v>
      </c>
      <c r="C678" s="88">
        <v>-8.2522363999999993</v>
      </c>
      <c r="N678" s="88">
        <v>13395000000</v>
      </c>
      <c r="O678" s="88">
        <v>-8.7817954999999994</v>
      </c>
    </row>
    <row r="679" spans="2:15" x14ac:dyDescent="0.25">
      <c r="B679" s="88">
        <v>13540000000</v>
      </c>
      <c r="C679" s="88">
        <v>-8.2885741999999993</v>
      </c>
      <c r="N679" s="88">
        <v>13540000000</v>
      </c>
      <c r="O679" s="88">
        <v>-8.9293593999999992</v>
      </c>
    </row>
    <row r="680" spans="2:15" x14ac:dyDescent="0.25">
      <c r="B680" s="88">
        <v>13685000000</v>
      </c>
      <c r="C680" s="88">
        <v>-8.2909231000000005</v>
      </c>
      <c r="N680" s="88">
        <v>13685000000</v>
      </c>
      <c r="O680" s="88">
        <v>-9.0434914000000006</v>
      </c>
    </row>
    <row r="681" spans="2:15" x14ac:dyDescent="0.25">
      <c r="B681" s="88">
        <v>13830000000</v>
      </c>
      <c r="C681" s="88">
        <v>-8.2881117</v>
      </c>
      <c r="N681" s="88">
        <v>13830000000</v>
      </c>
      <c r="O681" s="88">
        <v>-9.1466969999999996</v>
      </c>
    </row>
    <row r="682" spans="2:15" x14ac:dyDescent="0.25">
      <c r="B682" s="88">
        <v>13975000000</v>
      </c>
      <c r="C682" s="88">
        <v>-8.2634963999999993</v>
      </c>
      <c r="N682" s="88">
        <v>13975000000</v>
      </c>
      <c r="O682" s="88">
        <v>-9.2187119000000006</v>
      </c>
    </row>
    <row r="683" spans="2:15" x14ac:dyDescent="0.25">
      <c r="B683" s="88">
        <v>14120000000</v>
      </c>
      <c r="C683" s="88">
        <v>-8.2046288999999994</v>
      </c>
      <c r="N683" s="88">
        <v>14120000000</v>
      </c>
      <c r="O683" s="88">
        <v>-9.3044758000000005</v>
      </c>
    </row>
    <row r="684" spans="2:15" x14ac:dyDescent="0.25">
      <c r="B684" s="88">
        <v>14265000000</v>
      </c>
      <c r="C684" s="88">
        <v>-8.1627673999999999</v>
      </c>
      <c r="N684" s="88">
        <v>14265000000</v>
      </c>
      <c r="O684" s="88">
        <v>-9.3800135000000004</v>
      </c>
    </row>
    <row r="685" spans="2:15" x14ac:dyDescent="0.25">
      <c r="B685" s="88">
        <v>14410000000</v>
      </c>
      <c r="C685" s="88">
        <v>-8.0920076000000005</v>
      </c>
      <c r="N685" s="88">
        <v>14410000000</v>
      </c>
      <c r="O685" s="88">
        <v>-9.4465771000000007</v>
      </c>
    </row>
    <row r="686" spans="2:15" x14ac:dyDescent="0.25">
      <c r="B686" s="88">
        <v>14555000000</v>
      </c>
      <c r="C686" s="88">
        <v>-8.0543013000000006</v>
      </c>
      <c r="N686" s="88">
        <v>14555000000</v>
      </c>
      <c r="O686" s="88">
        <v>-9.5092659000000008</v>
      </c>
    </row>
    <row r="687" spans="2:15" x14ac:dyDescent="0.25">
      <c r="B687" s="88">
        <v>14700000000</v>
      </c>
      <c r="C687" s="88">
        <v>-7.9891911000000002</v>
      </c>
      <c r="N687" s="88">
        <v>14700000000</v>
      </c>
      <c r="O687" s="88">
        <v>-9.5565795999999992</v>
      </c>
    </row>
    <row r="688" spans="2:15" x14ac:dyDescent="0.25">
      <c r="B688" s="88">
        <v>14845000000</v>
      </c>
      <c r="C688" s="88">
        <v>-7.9363985000000001</v>
      </c>
      <c r="N688" s="88">
        <v>14845000000</v>
      </c>
      <c r="O688" s="88">
        <v>-9.6122321999999993</v>
      </c>
    </row>
    <row r="689" spans="2:15" x14ac:dyDescent="0.25">
      <c r="B689" s="88">
        <v>14990000000</v>
      </c>
      <c r="C689" s="88">
        <v>-7.8808889000000004</v>
      </c>
      <c r="N689" s="88">
        <v>14990000000</v>
      </c>
      <c r="O689" s="88">
        <v>-9.6625508999999994</v>
      </c>
    </row>
    <row r="690" spans="2:15" x14ac:dyDescent="0.25">
      <c r="B690" s="88">
        <v>15135000000</v>
      </c>
      <c r="C690" s="88">
        <v>-7.8374205000000003</v>
      </c>
      <c r="N690" s="88">
        <v>15135000000</v>
      </c>
      <c r="O690" s="88">
        <v>-9.7203006999999992</v>
      </c>
    </row>
    <row r="691" spans="2:15" x14ac:dyDescent="0.25">
      <c r="B691" s="88">
        <v>15280000000</v>
      </c>
      <c r="C691" s="88">
        <v>-7.787992</v>
      </c>
      <c r="N691" s="88">
        <v>15280000000</v>
      </c>
      <c r="O691" s="88">
        <v>-9.7759952999999999</v>
      </c>
    </row>
    <row r="692" spans="2:15" x14ac:dyDescent="0.25">
      <c r="B692" s="88">
        <v>15425000000</v>
      </c>
      <c r="C692" s="88">
        <v>-7.7350554000000002</v>
      </c>
      <c r="N692" s="88">
        <v>15425000000</v>
      </c>
      <c r="O692" s="88">
        <v>-9.8219975999999996</v>
      </c>
    </row>
    <row r="693" spans="2:15" x14ac:dyDescent="0.25">
      <c r="B693" s="88">
        <v>15570000000</v>
      </c>
      <c r="C693" s="88">
        <v>-7.6879311000000001</v>
      </c>
      <c r="N693" s="88">
        <v>15570000000</v>
      </c>
      <c r="O693" s="88">
        <v>-9.8478603000000007</v>
      </c>
    </row>
    <row r="694" spans="2:15" x14ac:dyDescent="0.25">
      <c r="B694" s="88">
        <v>15715000000</v>
      </c>
      <c r="C694" s="88">
        <v>-7.6627650000000003</v>
      </c>
      <c r="N694" s="88">
        <v>15715000000</v>
      </c>
      <c r="O694" s="88">
        <v>-9.8556223000000003</v>
      </c>
    </row>
    <row r="695" spans="2:15" x14ac:dyDescent="0.25">
      <c r="B695" s="88">
        <v>15860000000</v>
      </c>
      <c r="C695" s="88">
        <v>-7.6348618999999998</v>
      </c>
      <c r="N695" s="88">
        <v>15860000000</v>
      </c>
      <c r="O695" s="88">
        <v>-9.8663053999999999</v>
      </c>
    </row>
    <row r="696" spans="2:15" x14ac:dyDescent="0.25">
      <c r="B696" s="88">
        <v>16005000000</v>
      </c>
      <c r="C696" s="88">
        <v>-7.6035943000000001</v>
      </c>
      <c r="N696" s="88">
        <v>16005000000</v>
      </c>
      <c r="O696" s="88">
        <v>-9.8883647999999997</v>
      </c>
    </row>
    <row r="697" spans="2:15" x14ac:dyDescent="0.25">
      <c r="B697" s="88">
        <v>16150000000</v>
      </c>
      <c r="C697" s="88">
        <v>-7.5772953000000003</v>
      </c>
      <c r="N697" s="88">
        <v>16150000000</v>
      </c>
      <c r="O697" s="88">
        <v>-9.9015369</v>
      </c>
    </row>
    <row r="698" spans="2:15" x14ac:dyDescent="0.25">
      <c r="B698" s="88">
        <v>16295000000</v>
      </c>
      <c r="C698" s="88">
        <v>-7.5559421000000002</v>
      </c>
      <c r="N698" s="88">
        <v>16295000000</v>
      </c>
      <c r="O698" s="88">
        <v>-9.8945904000000002</v>
      </c>
    </row>
    <row r="699" spans="2:15" x14ac:dyDescent="0.25">
      <c r="B699" s="88">
        <v>16440000000</v>
      </c>
      <c r="C699" s="88">
        <v>-7.5518974999999999</v>
      </c>
      <c r="N699" s="88">
        <v>16440000000</v>
      </c>
      <c r="O699" s="88">
        <v>-9.8798189000000001</v>
      </c>
    </row>
    <row r="700" spans="2:15" x14ac:dyDescent="0.25">
      <c r="B700" s="88">
        <v>16585000000</v>
      </c>
      <c r="C700" s="88">
        <v>-7.5329885000000001</v>
      </c>
      <c r="N700" s="88">
        <v>16585000000</v>
      </c>
      <c r="O700" s="88">
        <v>-9.8776598</v>
      </c>
    </row>
    <row r="701" spans="2:15" x14ac:dyDescent="0.25">
      <c r="B701" s="88">
        <v>16730000000</v>
      </c>
      <c r="C701" s="88">
        <v>-7.5345769000000002</v>
      </c>
      <c r="N701" s="88">
        <v>16730000000</v>
      </c>
      <c r="O701" s="88">
        <v>-9.8737668999999997</v>
      </c>
    </row>
    <row r="702" spans="2:15" x14ac:dyDescent="0.25">
      <c r="B702" s="88">
        <v>16875000000</v>
      </c>
      <c r="C702" s="88">
        <v>-7.5540285000000003</v>
      </c>
      <c r="N702" s="88">
        <v>16875000000</v>
      </c>
      <c r="O702" s="88">
        <v>-9.8661622999999992</v>
      </c>
    </row>
    <row r="703" spans="2:15" x14ac:dyDescent="0.25">
      <c r="B703" s="88">
        <v>17020000000</v>
      </c>
      <c r="C703" s="88">
        <v>-7.5713366999999998</v>
      </c>
      <c r="N703" s="88">
        <v>17020000000</v>
      </c>
      <c r="O703" s="88">
        <v>-9.8417663999999991</v>
      </c>
    </row>
    <row r="704" spans="2:15" x14ac:dyDescent="0.25">
      <c r="B704" s="88">
        <v>17165000000</v>
      </c>
      <c r="C704" s="88">
        <v>-7.5771742</v>
      </c>
      <c r="N704" s="88">
        <v>17165000000</v>
      </c>
      <c r="O704" s="88">
        <v>-9.8047103999999994</v>
      </c>
    </row>
    <row r="705" spans="2:15" x14ac:dyDescent="0.25">
      <c r="B705" s="88">
        <v>17310000000</v>
      </c>
      <c r="C705" s="88">
        <v>-7.5667739000000003</v>
      </c>
      <c r="N705" s="88">
        <v>17310000000</v>
      </c>
      <c r="O705" s="88">
        <v>-9.7720412999999997</v>
      </c>
    </row>
    <row r="706" spans="2:15" x14ac:dyDescent="0.25">
      <c r="B706" s="88">
        <v>17455000000</v>
      </c>
      <c r="C706" s="88">
        <v>-7.5779877000000004</v>
      </c>
      <c r="N706" s="88">
        <v>17455000000</v>
      </c>
      <c r="O706" s="88">
        <v>-9.7163982000000004</v>
      </c>
    </row>
    <row r="707" spans="2:15" x14ac:dyDescent="0.25">
      <c r="B707" s="88">
        <v>17600000000</v>
      </c>
      <c r="C707" s="88">
        <v>-7.5952010000000003</v>
      </c>
      <c r="N707" s="88">
        <v>17600000000</v>
      </c>
      <c r="O707" s="88">
        <v>-9.6639423000000004</v>
      </c>
    </row>
    <row r="708" spans="2:15" x14ac:dyDescent="0.25">
      <c r="B708" s="88">
        <v>17745000000</v>
      </c>
      <c r="C708" s="88">
        <v>-7.6200833000000001</v>
      </c>
      <c r="N708" s="88">
        <v>17745000000</v>
      </c>
      <c r="O708" s="88">
        <v>-9.6048545999999995</v>
      </c>
    </row>
    <row r="709" spans="2:15" x14ac:dyDescent="0.25">
      <c r="B709" s="88">
        <v>17890000000</v>
      </c>
      <c r="C709" s="88">
        <v>-7.6565193999999996</v>
      </c>
      <c r="N709" s="88">
        <v>17890000000</v>
      </c>
      <c r="O709" s="88">
        <v>-9.5514440999999994</v>
      </c>
    </row>
    <row r="710" spans="2:15" x14ac:dyDescent="0.25">
      <c r="B710" s="88">
        <v>18035000000</v>
      </c>
      <c r="C710" s="88">
        <v>-7.6743854999999996</v>
      </c>
      <c r="N710" s="88">
        <v>18035000000</v>
      </c>
      <c r="O710" s="88">
        <v>-9.4844217000000004</v>
      </c>
    </row>
    <row r="711" spans="2:15" x14ac:dyDescent="0.25">
      <c r="B711" s="88">
        <v>18180000000</v>
      </c>
      <c r="C711" s="88">
        <v>-7.7106770999999998</v>
      </c>
      <c r="N711" s="88">
        <v>18180000000</v>
      </c>
      <c r="O711" s="88">
        <v>-9.4116373000000006</v>
      </c>
    </row>
    <row r="712" spans="2:15" x14ac:dyDescent="0.25">
      <c r="B712" s="88">
        <v>18325000000</v>
      </c>
      <c r="C712" s="88">
        <v>-7.7277807999999997</v>
      </c>
      <c r="N712" s="88">
        <v>18325000000</v>
      </c>
      <c r="O712" s="88">
        <v>-9.3290281000000004</v>
      </c>
    </row>
    <row r="713" spans="2:15" x14ac:dyDescent="0.25">
      <c r="B713" s="88">
        <v>18470000000</v>
      </c>
      <c r="C713" s="88">
        <v>-7.7626213999999996</v>
      </c>
      <c r="N713" s="88">
        <v>18470000000</v>
      </c>
      <c r="O713" s="88">
        <v>-9.2415561999999998</v>
      </c>
    </row>
    <row r="714" spans="2:15" x14ac:dyDescent="0.25">
      <c r="B714" s="88">
        <v>18615000000</v>
      </c>
      <c r="C714" s="88">
        <v>-7.7913990000000002</v>
      </c>
      <c r="N714" s="88">
        <v>18615000000</v>
      </c>
      <c r="O714" s="88">
        <v>-9.1612214999999999</v>
      </c>
    </row>
    <row r="715" spans="2:15" x14ac:dyDescent="0.25">
      <c r="B715" s="88">
        <v>18760000000</v>
      </c>
      <c r="C715" s="88">
        <v>-7.8224859000000002</v>
      </c>
      <c r="N715" s="88">
        <v>18760000000</v>
      </c>
      <c r="O715" s="88">
        <v>-9.0923423999999997</v>
      </c>
    </row>
    <row r="716" spans="2:15" x14ac:dyDescent="0.25">
      <c r="B716" s="88">
        <v>18905000000</v>
      </c>
      <c r="C716" s="88">
        <v>-7.830101</v>
      </c>
      <c r="N716" s="88">
        <v>18905000000</v>
      </c>
      <c r="O716" s="88">
        <v>-9.0258912999999996</v>
      </c>
    </row>
    <row r="717" spans="2:15" x14ac:dyDescent="0.25">
      <c r="B717" s="88">
        <v>19050000000</v>
      </c>
      <c r="C717" s="88">
        <v>-7.8225989</v>
      </c>
      <c r="N717" s="88">
        <v>19050000000</v>
      </c>
      <c r="O717" s="88">
        <v>-8.9694719000000003</v>
      </c>
    </row>
    <row r="718" spans="2:15" x14ac:dyDescent="0.25">
      <c r="B718" s="88">
        <v>19195000000</v>
      </c>
      <c r="C718" s="88">
        <v>-7.7959560999999997</v>
      </c>
      <c r="N718" s="88">
        <v>19195000000</v>
      </c>
      <c r="O718" s="88">
        <v>-8.9262896000000005</v>
      </c>
    </row>
    <row r="719" spans="2:15" x14ac:dyDescent="0.25">
      <c r="B719" s="88">
        <v>19340000000</v>
      </c>
      <c r="C719" s="88">
        <v>-7.7705983999999999</v>
      </c>
      <c r="N719" s="88">
        <v>19340000000</v>
      </c>
      <c r="O719" s="88">
        <v>-8.8851709000000003</v>
      </c>
    </row>
    <row r="720" spans="2:15" x14ac:dyDescent="0.25">
      <c r="B720" s="88">
        <v>19485000000</v>
      </c>
      <c r="C720" s="88">
        <v>-7.7343792999999996</v>
      </c>
      <c r="N720" s="88">
        <v>19485000000</v>
      </c>
      <c r="O720" s="88">
        <v>-8.8378429000000001</v>
      </c>
    </row>
    <row r="721" spans="2:15" x14ac:dyDescent="0.25">
      <c r="B721" s="88">
        <v>19630000000</v>
      </c>
      <c r="C721" s="88">
        <v>-7.6978583</v>
      </c>
      <c r="N721" s="88">
        <v>19630000000</v>
      </c>
      <c r="O721" s="88">
        <v>-8.8131599000000005</v>
      </c>
    </row>
    <row r="722" spans="2:15" x14ac:dyDescent="0.25">
      <c r="B722" s="88">
        <v>19775000000</v>
      </c>
      <c r="C722" s="88">
        <v>-7.6810669999999996</v>
      </c>
      <c r="N722" s="88">
        <v>19775000000</v>
      </c>
      <c r="O722" s="88">
        <v>-8.7867364999999999</v>
      </c>
    </row>
    <row r="723" spans="2:15" x14ac:dyDescent="0.25">
      <c r="B723" s="88">
        <v>19920000000</v>
      </c>
      <c r="C723" s="88">
        <v>-7.6913847999999998</v>
      </c>
      <c r="N723" s="88">
        <v>19920000000</v>
      </c>
      <c r="O723" s="88">
        <v>-8.7717896</v>
      </c>
    </row>
    <row r="724" spans="2:15" x14ac:dyDescent="0.25">
      <c r="B724" s="88">
        <v>20065000000</v>
      </c>
      <c r="C724" s="88">
        <v>-7.7220974</v>
      </c>
      <c r="N724" s="88">
        <v>20065000000</v>
      </c>
      <c r="O724" s="88">
        <v>-8.7588024000000004</v>
      </c>
    </row>
    <row r="725" spans="2:15" x14ac:dyDescent="0.25">
      <c r="B725" s="88">
        <v>20210000000</v>
      </c>
      <c r="C725" s="88">
        <v>-7.7249217000000003</v>
      </c>
      <c r="N725" s="88">
        <v>20210000000</v>
      </c>
      <c r="O725" s="88">
        <v>-8.7880219999999998</v>
      </c>
    </row>
    <row r="726" spans="2:15" x14ac:dyDescent="0.25">
      <c r="B726" s="88">
        <v>20355000000</v>
      </c>
      <c r="C726" s="88">
        <v>-7.7383981000000004</v>
      </c>
      <c r="N726" s="88">
        <v>20355000000</v>
      </c>
      <c r="O726" s="88">
        <v>-8.8298330000000007</v>
      </c>
    </row>
    <row r="727" spans="2:15" x14ac:dyDescent="0.25">
      <c r="B727" s="88">
        <v>20500000000</v>
      </c>
      <c r="C727" s="88">
        <v>-7.7624097000000001</v>
      </c>
      <c r="N727" s="88">
        <v>20500000000</v>
      </c>
      <c r="O727" s="88">
        <v>-8.9183941000000004</v>
      </c>
    </row>
    <row r="728" spans="2:15" x14ac:dyDescent="0.25">
      <c r="B728" s="88">
        <v>20645000000</v>
      </c>
      <c r="C728" s="88">
        <v>-7.8096943000000003</v>
      </c>
      <c r="N728" s="88">
        <v>20645000000</v>
      </c>
      <c r="O728" s="88">
        <v>-8.9817724000000005</v>
      </c>
    </row>
    <row r="729" spans="2:15" x14ac:dyDescent="0.25">
      <c r="B729" s="88">
        <v>20790000000</v>
      </c>
      <c r="C729" s="88">
        <v>-7.9015927000000001</v>
      </c>
      <c r="N729" s="88">
        <v>20790000000</v>
      </c>
      <c r="O729" s="88">
        <v>-9.0349530999999992</v>
      </c>
    </row>
    <row r="730" spans="2:15" x14ac:dyDescent="0.25">
      <c r="B730" s="88">
        <v>20935000000</v>
      </c>
      <c r="C730" s="88">
        <v>-8.0011624999999995</v>
      </c>
      <c r="N730" s="88">
        <v>20935000000</v>
      </c>
      <c r="O730" s="88">
        <v>-9.0710029999999993</v>
      </c>
    </row>
    <row r="731" spans="2:15" x14ac:dyDescent="0.25">
      <c r="B731" s="88">
        <v>21080000000</v>
      </c>
      <c r="C731" s="88">
        <v>-8.1617203000000007</v>
      </c>
      <c r="N731" s="88">
        <v>21080000000</v>
      </c>
      <c r="O731" s="88">
        <v>-9.1931504999999998</v>
      </c>
    </row>
    <row r="732" spans="2:15" x14ac:dyDescent="0.25">
      <c r="B732" s="88">
        <v>21225000000</v>
      </c>
      <c r="C732" s="88">
        <v>-8.2676897</v>
      </c>
      <c r="N732" s="88">
        <v>21225000000</v>
      </c>
      <c r="O732" s="88">
        <v>-9.3362216999999994</v>
      </c>
    </row>
    <row r="733" spans="2:15" x14ac:dyDescent="0.25">
      <c r="B733" s="88">
        <v>21370000000</v>
      </c>
      <c r="C733" s="88">
        <v>-8.3598412999999994</v>
      </c>
      <c r="N733" s="88">
        <v>21370000000</v>
      </c>
      <c r="O733" s="88">
        <v>-9.4582853</v>
      </c>
    </row>
    <row r="734" spans="2:15" x14ac:dyDescent="0.25">
      <c r="B734" s="88">
        <v>21515000000</v>
      </c>
      <c r="C734" s="88">
        <v>-8.4195738000000002</v>
      </c>
      <c r="N734" s="88">
        <v>21515000000</v>
      </c>
      <c r="O734" s="88">
        <v>-9.5329789999999992</v>
      </c>
    </row>
    <row r="735" spans="2:15" x14ac:dyDescent="0.25">
      <c r="B735" s="88">
        <v>21660000000</v>
      </c>
      <c r="C735" s="88">
        <v>-8.5342207000000005</v>
      </c>
      <c r="N735" s="88">
        <v>21660000000</v>
      </c>
      <c r="O735" s="88">
        <v>-9.6050196000000003</v>
      </c>
    </row>
    <row r="736" spans="2:15" x14ac:dyDescent="0.25">
      <c r="B736" s="88">
        <v>21805000000</v>
      </c>
      <c r="C736" s="88">
        <v>-8.6432152000000002</v>
      </c>
      <c r="N736" s="88">
        <v>21805000000</v>
      </c>
      <c r="O736" s="88">
        <v>-9.6421881000000003</v>
      </c>
    </row>
    <row r="737" spans="2:15" x14ac:dyDescent="0.25">
      <c r="B737" s="88">
        <v>21950000000</v>
      </c>
      <c r="C737" s="88">
        <v>-8.7242631999999993</v>
      </c>
      <c r="N737" s="88">
        <v>21950000000</v>
      </c>
      <c r="O737" s="88">
        <v>-9.6312361000000006</v>
      </c>
    </row>
    <row r="738" spans="2:15" x14ac:dyDescent="0.25">
      <c r="B738" s="88">
        <v>22095000000</v>
      </c>
      <c r="C738" s="88">
        <v>-8.7134981000000007</v>
      </c>
      <c r="N738" s="88">
        <v>22095000000</v>
      </c>
      <c r="O738" s="88">
        <v>-9.5805044000000006</v>
      </c>
    </row>
    <row r="739" spans="2:15" x14ac:dyDescent="0.25">
      <c r="B739" s="88">
        <v>22240000000</v>
      </c>
      <c r="C739" s="88">
        <v>-8.7052870000000002</v>
      </c>
      <c r="N739" s="88">
        <v>22240000000</v>
      </c>
      <c r="O739" s="88">
        <v>-9.5103655000000007</v>
      </c>
    </row>
    <row r="740" spans="2:15" x14ac:dyDescent="0.25">
      <c r="B740" s="88">
        <v>22385000000</v>
      </c>
      <c r="C740" s="88">
        <v>-8.6504849999999998</v>
      </c>
      <c r="N740" s="88">
        <v>22385000000</v>
      </c>
      <c r="O740" s="88">
        <v>-9.4477434000000002</v>
      </c>
    </row>
    <row r="741" spans="2:15" x14ac:dyDescent="0.25">
      <c r="B741" s="88">
        <v>22530000000</v>
      </c>
      <c r="C741" s="88">
        <v>-8.5997143000000005</v>
      </c>
      <c r="N741" s="88">
        <v>22530000000</v>
      </c>
      <c r="O741" s="88">
        <v>-9.3639088000000008</v>
      </c>
    </row>
    <row r="742" spans="2:15" x14ac:dyDescent="0.25">
      <c r="B742" s="88">
        <v>22675000000</v>
      </c>
      <c r="C742" s="88">
        <v>-8.5154896000000004</v>
      </c>
      <c r="N742" s="88">
        <v>22675000000</v>
      </c>
      <c r="O742" s="88">
        <v>-9.2945747000000001</v>
      </c>
    </row>
    <row r="743" spans="2:15" x14ac:dyDescent="0.25">
      <c r="B743" s="88">
        <v>22820000000</v>
      </c>
      <c r="C743" s="88">
        <v>-8.4573850999999998</v>
      </c>
      <c r="N743" s="88">
        <v>22820000000</v>
      </c>
      <c r="O743" s="88">
        <v>-9.2198858000000001</v>
      </c>
    </row>
    <row r="744" spans="2:15" x14ac:dyDescent="0.25">
      <c r="B744" s="88">
        <v>22965000000</v>
      </c>
      <c r="C744" s="88">
        <v>-8.4235067000000008</v>
      </c>
      <c r="N744" s="88">
        <v>22965000000</v>
      </c>
      <c r="O744" s="88">
        <v>-9.1591272000000004</v>
      </c>
    </row>
    <row r="745" spans="2:15" x14ac:dyDescent="0.25">
      <c r="B745" s="88">
        <v>23110000000</v>
      </c>
      <c r="C745" s="88">
        <v>-8.3874607000000001</v>
      </c>
      <c r="N745" s="88">
        <v>23110000000</v>
      </c>
      <c r="O745" s="88">
        <v>-9.1098079999999992</v>
      </c>
    </row>
    <row r="746" spans="2:15" x14ac:dyDescent="0.25">
      <c r="B746" s="88">
        <v>23255000000</v>
      </c>
      <c r="C746" s="88">
        <v>-8.3545970999999994</v>
      </c>
      <c r="N746" s="88">
        <v>23255000000</v>
      </c>
      <c r="O746" s="88">
        <v>-9.0742902999999995</v>
      </c>
    </row>
    <row r="747" spans="2:15" x14ac:dyDescent="0.25">
      <c r="B747" s="88">
        <v>23400000000</v>
      </c>
      <c r="C747" s="88">
        <v>-8.3217964000000002</v>
      </c>
      <c r="N747" s="88">
        <v>23400000000</v>
      </c>
      <c r="O747" s="88">
        <v>-9.0418261999999991</v>
      </c>
    </row>
    <row r="748" spans="2:15" x14ac:dyDescent="0.25">
      <c r="B748" s="88">
        <v>23545000000</v>
      </c>
      <c r="C748" s="88">
        <v>-8.3212519</v>
      </c>
      <c r="N748" s="88">
        <v>23545000000</v>
      </c>
      <c r="O748" s="88">
        <v>-9.0348091000000004</v>
      </c>
    </row>
    <row r="749" spans="2:15" x14ac:dyDescent="0.25">
      <c r="B749" s="88">
        <v>23690000000</v>
      </c>
      <c r="C749" s="88">
        <v>-8.3254622999999999</v>
      </c>
      <c r="N749" s="88">
        <v>23690000000</v>
      </c>
      <c r="O749" s="88">
        <v>-9.0549479000000002</v>
      </c>
    </row>
    <row r="750" spans="2:15" x14ac:dyDescent="0.25">
      <c r="B750" s="88">
        <v>23835000000</v>
      </c>
      <c r="C750" s="88">
        <v>-8.3274202000000006</v>
      </c>
      <c r="N750" s="88">
        <v>23835000000</v>
      </c>
      <c r="O750" s="88">
        <v>-9.0835504999999994</v>
      </c>
    </row>
    <row r="751" spans="2:15" x14ac:dyDescent="0.25">
      <c r="B751" s="88">
        <v>23980000000</v>
      </c>
      <c r="C751" s="88">
        <v>-8.3292941999999996</v>
      </c>
      <c r="N751" s="88">
        <v>23980000000</v>
      </c>
      <c r="O751" s="88">
        <v>-9.1047907000000006</v>
      </c>
    </row>
    <row r="752" spans="2:15" x14ac:dyDescent="0.25">
      <c r="B752" s="88">
        <v>24125000000</v>
      </c>
      <c r="C752" s="88">
        <v>-8.3449545000000001</v>
      </c>
      <c r="N752" s="88">
        <v>24125000000</v>
      </c>
      <c r="O752" s="88">
        <v>-9.1278477000000002</v>
      </c>
    </row>
    <row r="753" spans="2:15" x14ac:dyDescent="0.25">
      <c r="B753" s="88">
        <v>24270000000</v>
      </c>
      <c r="C753" s="88">
        <v>-8.3818693</v>
      </c>
      <c r="N753" s="88">
        <v>24270000000</v>
      </c>
      <c r="O753" s="88">
        <v>-9.1692142000000008</v>
      </c>
    </row>
    <row r="754" spans="2:15" x14ac:dyDescent="0.25">
      <c r="B754" s="88">
        <v>24415000000</v>
      </c>
      <c r="C754" s="88">
        <v>-8.4317484</v>
      </c>
      <c r="N754" s="88">
        <v>24415000000</v>
      </c>
      <c r="O754" s="88">
        <v>-9.2258215000000003</v>
      </c>
    </row>
    <row r="755" spans="2:15" x14ac:dyDescent="0.25">
      <c r="B755" s="88">
        <v>24560000000</v>
      </c>
      <c r="C755" s="88">
        <v>-8.5134162999999994</v>
      </c>
      <c r="N755" s="88">
        <v>24560000000</v>
      </c>
      <c r="O755" s="88">
        <v>-9.2589941000000007</v>
      </c>
    </row>
    <row r="756" spans="2:15" x14ac:dyDescent="0.25">
      <c r="B756" s="88">
        <v>24705000000</v>
      </c>
      <c r="C756" s="88">
        <v>-8.6036263000000002</v>
      </c>
      <c r="N756" s="88">
        <v>24705000000</v>
      </c>
      <c r="O756" s="88">
        <v>-9.3156233000000004</v>
      </c>
    </row>
    <row r="757" spans="2:15" x14ac:dyDescent="0.25">
      <c r="B757" s="88">
        <v>24850000000</v>
      </c>
      <c r="C757" s="88">
        <v>-8.7210731999999993</v>
      </c>
      <c r="N757" s="88">
        <v>24850000000</v>
      </c>
      <c r="O757" s="88">
        <v>-9.3610810999999998</v>
      </c>
    </row>
    <row r="758" spans="2:15" x14ac:dyDescent="0.25">
      <c r="B758" s="88">
        <v>24995000000</v>
      </c>
      <c r="C758" s="88">
        <v>-8.7941780000000005</v>
      </c>
      <c r="N758" s="88">
        <v>24995000000</v>
      </c>
      <c r="O758" s="88">
        <v>-9.4311360999999998</v>
      </c>
    </row>
    <row r="759" spans="2:15" x14ac:dyDescent="0.25">
      <c r="B759" s="88">
        <v>25140000000</v>
      </c>
      <c r="C759" s="88">
        <v>-8.8822764999999997</v>
      </c>
      <c r="N759" s="88">
        <v>25140000000</v>
      </c>
      <c r="O759" s="88">
        <v>-9.4831657000000007</v>
      </c>
    </row>
    <row r="760" spans="2:15" x14ac:dyDescent="0.25">
      <c r="B760" s="88">
        <v>25285000000</v>
      </c>
      <c r="C760" s="88">
        <v>-8.9348326</v>
      </c>
      <c r="N760" s="88">
        <v>25285000000</v>
      </c>
      <c r="O760" s="88">
        <v>-9.5400848000000007</v>
      </c>
    </row>
    <row r="761" spans="2:15" x14ac:dyDescent="0.25">
      <c r="B761" s="88">
        <v>25430000000</v>
      </c>
      <c r="C761" s="88">
        <v>-9.0001621000000007</v>
      </c>
      <c r="N761" s="88">
        <v>25430000000</v>
      </c>
      <c r="O761" s="88">
        <v>-9.5742730999999992</v>
      </c>
    </row>
    <row r="762" spans="2:15" x14ac:dyDescent="0.25">
      <c r="B762" s="88">
        <v>25575000000</v>
      </c>
      <c r="C762" s="88">
        <v>-9.0242014000000008</v>
      </c>
      <c r="N762" s="88">
        <v>25575000000</v>
      </c>
      <c r="O762" s="88">
        <v>-9.6166801</v>
      </c>
    </row>
    <row r="763" spans="2:15" x14ac:dyDescent="0.25">
      <c r="B763" s="88">
        <v>25720000000</v>
      </c>
      <c r="C763" s="88">
        <v>-9.0616426000000008</v>
      </c>
      <c r="N763" s="88">
        <v>25720000000</v>
      </c>
      <c r="O763" s="88">
        <v>-9.6493787999999991</v>
      </c>
    </row>
    <row r="764" spans="2:15" x14ac:dyDescent="0.25">
      <c r="B764" s="88">
        <v>25865000000</v>
      </c>
      <c r="C764" s="88">
        <v>-9.1152505999999995</v>
      </c>
      <c r="N764" s="88">
        <v>25865000000</v>
      </c>
      <c r="O764" s="88">
        <v>-9.6924037999999992</v>
      </c>
    </row>
    <row r="765" spans="2:15" x14ac:dyDescent="0.25">
      <c r="B765" s="88">
        <v>26010000000</v>
      </c>
      <c r="C765" s="88">
        <v>-9.1584643999999997</v>
      </c>
      <c r="N765" s="88">
        <v>26010000000</v>
      </c>
      <c r="O765" s="88">
        <v>-9.7085027999999998</v>
      </c>
    </row>
    <row r="766" spans="2:15" x14ac:dyDescent="0.25">
      <c r="B766" s="88">
        <v>26155000000</v>
      </c>
      <c r="C766" s="88">
        <v>-9.1814851999999991</v>
      </c>
      <c r="N766" s="88">
        <v>26155000000</v>
      </c>
      <c r="O766" s="88">
        <v>-9.7473639999999993</v>
      </c>
    </row>
    <row r="767" spans="2:15" x14ac:dyDescent="0.25">
      <c r="B767" s="88">
        <v>26300000000</v>
      </c>
      <c r="C767" s="88">
        <v>-9.1783608999999995</v>
      </c>
      <c r="N767" s="88">
        <v>26300000000</v>
      </c>
      <c r="O767" s="88">
        <v>-9.7556504999999998</v>
      </c>
    </row>
    <row r="768" spans="2:15" x14ac:dyDescent="0.25">
      <c r="B768" s="88">
        <v>26445000000</v>
      </c>
      <c r="C768" s="88">
        <v>-9.1966666999999998</v>
      </c>
      <c r="N768" s="88">
        <v>26445000000</v>
      </c>
      <c r="O768" s="88">
        <v>-9.7802916</v>
      </c>
    </row>
    <row r="769" spans="2:15" x14ac:dyDescent="0.25">
      <c r="B769" s="88">
        <v>26590000000</v>
      </c>
      <c r="C769" s="88">
        <v>-9.2108249999999998</v>
      </c>
      <c r="N769" s="88">
        <v>26590000000</v>
      </c>
      <c r="O769" s="88">
        <v>-9.7728043000000007</v>
      </c>
    </row>
    <row r="770" spans="2:15" x14ac:dyDescent="0.25">
      <c r="B770" s="88">
        <v>26735000000</v>
      </c>
      <c r="C770" s="88">
        <v>-9.2199039000000003</v>
      </c>
      <c r="N770" s="88">
        <v>26735000000</v>
      </c>
      <c r="O770" s="88">
        <v>-9.7599630000000008</v>
      </c>
    </row>
    <row r="771" spans="2:15" x14ac:dyDescent="0.25">
      <c r="B771" s="88">
        <v>26880000000</v>
      </c>
      <c r="C771" s="88">
        <v>-9.2157964999999997</v>
      </c>
      <c r="N771" s="88">
        <v>26880000000</v>
      </c>
      <c r="O771" s="88">
        <v>-9.7384844000000008</v>
      </c>
    </row>
    <row r="772" spans="2:15" x14ac:dyDescent="0.25">
      <c r="B772" s="88">
        <v>27025000000</v>
      </c>
      <c r="C772" s="88">
        <v>-9.2160691999999997</v>
      </c>
      <c r="N772" s="88">
        <v>27025000000</v>
      </c>
      <c r="O772" s="88">
        <v>-9.7236499999999992</v>
      </c>
    </row>
    <row r="773" spans="2:15" x14ac:dyDescent="0.25">
      <c r="B773" s="88">
        <v>27170000000</v>
      </c>
      <c r="C773" s="88">
        <v>-9.2177153000000001</v>
      </c>
      <c r="N773" s="88">
        <v>27170000000</v>
      </c>
      <c r="O773" s="88">
        <v>-9.7257365999999994</v>
      </c>
    </row>
    <row r="774" spans="2:15" x14ac:dyDescent="0.25">
      <c r="B774" s="88">
        <v>27315000000</v>
      </c>
      <c r="C774" s="88">
        <v>-9.2059993999999996</v>
      </c>
      <c r="N774" s="88">
        <v>27315000000</v>
      </c>
      <c r="O774" s="88">
        <v>-9.7090654000000001</v>
      </c>
    </row>
    <row r="775" spans="2:15" x14ac:dyDescent="0.25">
      <c r="B775" s="88">
        <v>27460000000</v>
      </c>
      <c r="C775" s="88">
        <v>-9.1766033</v>
      </c>
      <c r="N775" s="88">
        <v>27460000000</v>
      </c>
      <c r="O775" s="88">
        <v>-9.6970644000000004</v>
      </c>
    </row>
    <row r="776" spans="2:15" x14ac:dyDescent="0.25">
      <c r="B776" s="88">
        <v>27605000000</v>
      </c>
      <c r="C776" s="88">
        <v>-9.1536483999999998</v>
      </c>
      <c r="N776" s="88">
        <v>27605000000</v>
      </c>
      <c r="O776" s="88">
        <v>-9.6676569000000008</v>
      </c>
    </row>
    <row r="777" spans="2:15" x14ac:dyDescent="0.25">
      <c r="B777" s="88">
        <v>27750000000</v>
      </c>
      <c r="C777" s="88">
        <v>-9.1340885000000007</v>
      </c>
      <c r="N777" s="88">
        <v>27750000000</v>
      </c>
      <c r="O777" s="88">
        <v>-9.6412887999999999</v>
      </c>
    </row>
    <row r="778" spans="2:15" x14ac:dyDescent="0.25">
      <c r="B778" s="88">
        <v>27895000000</v>
      </c>
      <c r="C778" s="88">
        <v>-9.1078539000000003</v>
      </c>
      <c r="N778" s="88">
        <v>27895000000</v>
      </c>
      <c r="O778" s="88">
        <v>-9.6011237999999999</v>
      </c>
    </row>
    <row r="779" spans="2:15" x14ac:dyDescent="0.25">
      <c r="B779" s="88">
        <v>28040000000</v>
      </c>
      <c r="C779" s="88">
        <v>-9.0849638000000006</v>
      </c>
      <c r="N779" s="88">
        <v>28040000000</v>
      </c>
      <c r="O779" s="88">
        <v>-9.5660448000000002</v>
      </c>
    </row>
    <row r="780" spans="2:15" x14ac:dyDescent="0.25">
      <c r="B780" s="88">
        <v>28185000000</v>
      </c>
      <c r="C780" s="88">
        <v>-9.0674238000000003</v>
      </c>
      <c r="N780" s="88">
        <v>28185000000</v>
      </c>
      <c r="O780" s="88">
        <v>-9.5373087000000005</v>
      </c>
    </row>
    <row r="781" spans="2:15" x14ac:dyDescent="0.25">
      <c r="B781" s="88">
        <v>28330000000</v>
      </c>
      <c r="C781" s="88">
        <v>-9.0713080999999995</v>
      </c>
      <c r="N781" s="88">
        <v>28330000000</v>
      </c>
      <c r="O781" s="88">
        <v>-9.5074625000000008</v>
      </c>
    </row>
    <row r="782" spans="2:15" x14ac:dyDescent="0.25">
      <c r="B782" s="88">
        <v>28475000000</v>
      </c>
      <c r="C782" s="88">
        <v>-9.0606793999999997</v>
      </c>
      <c r="N782" s="88">
        <v>28475000000</v>
      </c>
      <c r="O782" s="88">
        <v>-9.4743118000000006</v>
      </c>
    </row>
    <row r="783" spans="2:15" x14ac:dyDescent="0.25">
      <c r="B783" s="88">
        <v>28620000000</v>
      </c>
      <c r="C783" s="88">
        <v>-9.0604838999999995</v>
      </c>
      <c r="N783" s="88">
        <v>28620000000</v>
      </c>
      <c r="O783" s="88">
        <v>-9.4353104000000005</v>
      </c>
    </row>
    <row r="784" spans="2:15" x14ac:dyDescent="0.25">
      <c r="B784" s="88">
        <v>28765000000</v>
      </c>
      <c r="C784" s="88">
        <v>-9.0568627999999993</v>
      </c>
      <c r="N784" s="88">
        <v>28765000000</v>
      </c>
      <c r="O784" s="88">
        <v>-9.3949242000000002</v>
      </c>
    </row>
    <row r="785" spans="2:15" x14ac:dyDescent="0.25">
      <c r="B785" s="88">
        <v>28910000000</v>
      </c>
      <c r="C785" s="88">
        <v>-9.0671453</v>
      </c>
      <c r="N785" s="88">
        <v>28910000000</v>
      </c>
      <c r="O785" s="88">
        <v>-9.3646764999999998</v>
      </c>
    </row>
    <row r="786" spans="2:15" x14ac:dyDescent="0.25">
      <c r="B786" s="88">
        <v>29055000000</v>
      </c>
      <c r="C786" s="88">
        <v>-9.0651550000000007</v>
      </c>
      <c r="N786" s="88">
        <v>29055000000</v>
      </c>
      <c r="O786" s="88">
        <v>-9.3339528999999999</v>
      </c>
    </row>
    <row r="787" spans="2:15" x14ac:dyDescent="0.25">
      <c r="B787" s="88">
        <v>29200000000</v>
      </c>
      <c r="C787" s="88">
        <v>-9.0718098000000005</v>
      </c>
      <c r="N787" s="88">
        <v>29200000000</v>
      </c>
      <c r="O787" s="88">
        <v>-9.3134727000000002</v>
      </c>
    </row>
    <row r="788" spans="2:15" x14ac:dyDescent="0.25">
      <c r="B788" s="88">
        <v>29345000000</v>
      </c>
      <c r="C788" s="88">
        <v>-9.0794048000000007</v>
      </c>
      <c r="N788" s="88">
        <v>29345000000</v>
      </c>
      <c r="O788" s="88">
        <v>-9.3139047999999995</v>
      </c>
    </row>
    <row r="789" spans="2:15" x14ac:dyDescent="0.25">
      <c r="B789" s="88">
        <v>29490000000</v>
      </c>
      <c r="C789" s="88">
        <v>-9.1061143999999992</v>
      </c>
      <c r="N789" s="88">
        <v>29490000000</v>
      </c>
      <c r="O789" s="88">
        <v>-9.3444090000000006</v>
      </c>
    </row>
    <row r="790" spans="2:15" x14ac:dyDescent="0.25">
      <c r="B790" s="88">
        <v>29635000000</v>
      </c>
      <c r="C790" s="88">
        <v>-9.1145066999999997</v>
      </c>
      <c r="N790" s="88">
        <v>29635000000</v>
      </c>
      <c r="O790" s="88">
        <v>-9.3710793999999993</v>
      </c>
    </row>
    <row r="791" spans="2:15" x14ac:dyDescent="0.25">
      <c r="B791" s="88">
        <v>29780000000</v>
      </c>
      <c r="C791" s="88">
        <v>-9.1117296000000003</v>
      </c>
      <c r="N791" s="88">
        <v>29780000000</v>
      </c>
      <c r="O791" s="88">
        <v>-9.3947801999999996</v>
      </c>
    </row>
    <row r="792" spans="2:15" x14ac:dyDescent="0.25">
      <c r="B792" s="88">
        <v>29925000000</v>
      </c>
      <c r="C792" s="88">
        <v>-9.0929499000000007</v>
      </c>
      <c r="N792" s="88">
        <v>29925000000</v>
      </c>
      <c r="O792" s="88">
        <v>-9.3969506999999997</v>
      </c>
    </row>
    <row r="793" spans="2:15" x14ac:dyDescent="0.25">
      <c r="B793" s="88">
        <v>30070000000</v>
      </c>
      <c r="C793" s="88">
        <v>-9.0881051999999993</v>
      </c>
      <c r="N793" s="88">
        <v>30070000000</v>
      </c>
      <c r="O793" s="88">
        <v>-9.4078016000000009</v>
      </c>
    </row>
    <row r="794" spans="2:15" x14ac:dyDescent="0.25">
      <c r="B794" s="88">
        <v>30215000000</v>
      </c>
      <c r="C794" s="88">
        <v>-9.0874062000000002</v>
      </c>
      <c r="N794" s="88">
        <v>30215000000</v>
      </c>
      <c r="O794" s="88">
        <v>-9.4139041999999993</v>
      </c>
    </row>
    <row r="795" spans="2:15" x14ac:dyDescent="0.25">
      <c r="B795" s="88">
        <v>30360000000</v>
      </c>
      <c r="C795" s="88">
        <v>-9.0894794000000001</v>
      </c>
      <c r="N795" s="88">
        <v>30360000000</v>
      </c>
      <c r="O795" s="88">
        <v>-9.4212054999999992</v>
      </c>
    </row>
    <row r="796" spans="2:15" x14ac:dyDescent="0.25">
      <c r="B796" s="88">
        <v>30505000000</v>
      </c>
      <c r="C796" s="88">
        <v>-9.1018124</v>
      </c>
      <c r="N796" s="88">
        <v>30505000000</v>
      </c>
      <c r="O796" s="88">
        <v>-9.4313116000000008</v>
      </c>
    </row>
    <row r="797" spans="2:15" x14ac:dyDescent="0.25">
      <c r="B797" s="88">
        <v>30650000000</v>
      </c>
      <c r="C797" s="88">
        <v>-9.1137028000000004</v>
      </c>
      <c r="N797" s="88">
        <v>30650000000</v>
      </c>
      <c r="O797" s="88">
        <v>-9.4370660999999991</v>
      </c>
    </row>
    <row r="798" spans="2:15" x14ac:dyDescent="0.25">
      <c r="B798" s="88">
        <v>30795000000</v>
      </c>
      <c r="C798" s="88">
        <v>-9.1505612999999997</v>
      </c>
      <c r="N798" s="88">
        <v>30795000000</v>
      </c>
      <c r="O798" s="88">
        <v>-9.4536303999999998</v>
      </c>
    </row>
    <row r="799" spans="2:15" x14ac:dyDescent="0.25">
      <c r="B799" s="88">
        <v>30940000000</v>
      </c>
      <c r="C799" s="88">
        <v>-9.1894226000000003</v>
      </c>
      <c r="N799" s="88">
        <v>30940000000</v>
      </c>
      <c r="O799" s="88">
        <v>-9.4758472000000005</v>
      </c>
    </row>
    <row r="800" spans="2:15" x14ac:dyDescent="0.25">
      <c r="B800" s="88">
        <v>31085000000</v>
      </c>
      <c r="C800" s="88">
        <v>-9.2574986999999993</v>
      </c>
      <c r="N800" s="88">
        <v>31085000000</v>
      </c>
      <c r="O800" s="88">
        <v>-9.5230187999999991</v>
      </c>
    </row>
    <row r="801" spans="2:15" x14ac:dyDescent="0.25">
      <c r="B801" s="88">
        <v>31230000000</v>
      </c>
      <c r="C801" s="88">
        <v>-9.3282556999999997</v>
      </c>
      <c r="N801" s="88">
        <v>31230000000</v>
      </c>
      <c r="O801" s="88">
        <v>-9.5872211000000007</v>
      </c>
    </row>
    <row r="802" spans="2:15" x14ac:dyDescent="0.25">
      <c r="B802" s="88">
        <v>31375000000</v>
      </c>
      <c r="C802" s="88">
        <v>-9.4274483</v>
      </c>
      <c r="N802" s="88">
        <v>31375000000</v>
      </c>
      <c r="O802" s="88">
        <v>-9.6744184000000004</v>
      </c>
    </row>
    <row r="803" spans="2:15" x14ac:dyDescent="0.25">
      <c r="B803" s="88">
        <v>31520000000</v>
      </c>
      <c r="C803" s="88">
        <v>-9.4966363999999999</v>
      </c>
      <c r="N803" s="88">
        <v>31520000000</v>
      </c>
      <c r="O803" s="88">
        <v>-9.7604141000000002</v>
      </c>
    </row>
    <row r="804" spans="2:15" x14ac:dyDescent="0.25">
      <c r="B804" s="88">
        <v>31665000000</v>
      </c>
      <c r="C804" s="88">
        <v>-9.5920076000000005</v>
      </c>
      <c r="N804" s="88">
        <v>31665000000</v>
      </c>
      <c r="O804" s="88">
        <v>-9.8627129</v>
      </c>
    </row>
    <row r="805" spans="2:15" x14ac:dyDescent="0.25">
      <c r="B805" s="88">
        <v>31810000000</v>
      </c>
      <c r="C805" s="88">
        <v>-9.6594095000000006</v>
      </c>
      <c r="N805" s="88">
        <v>31810000000</v>
      </c>
      <c r="O805" s="88">
        <v>-9.9675940999999995</v>
      </c>
    </row>
    <row r="806" spans="2:15" x14ac:dyDescent="0.25">
      <c r="B806" s="88">
        <v>31955000000</v>
      </c>
      <c r="C806" s="88">
        <v>-9.7644157000000007</v>
      </c>
      <c r="N806" s="88">
        <v>31955000000</v>
      </c>
      <c r="O806" s="88">
        <v>-10.096439</v>
      </c>
    </row>
    <row r="807" spans="2:15" x14ac:dyDescent="0.25">
      <c r="B807" s="88">
        <v>32100000000</v>
      </c>
      <c r="C807" s="88">
        <v>-9.8646048999999998</v>
      </c>
      <c r="N807" s="88">
        <v>32100000000</v>
      </c>
      <c r="O807" s="88">
        <v>-10.236174</v>
      </c>
    </row>
    <row r="808" spans="2:15" x14ac:dyDescent="0.25">
      <c r="B808" s="88">
        <v>32245000000</v>
      </c>
      <c r="C808" s="88">
        <v>-9.9633664999999993</v>
      </c>
      <c r="N808" s="88">
        <v>32245000000</v>
      </c>
      <c r="O808" s="88">
        <v>-10.378024999999999</v>
      </c>
    </row>
    <row r="809" spans="2:15" x14ac:dyDescent="0.25">
      <c r="B809" s="88">
        <v>32390000000</v>
      </c>
      <c r="C809" s="88">
        <v>-10.06612</v>
      </c>
      <c r="N809" s="88">
        <v>32390000000</v>
      </c>
      <c r="O809" s="88">
        <v>-10.537547</v>
      </c>
    </row>
    <row r="810" spans="2:15" x14ac:dyDescent="0.25">
      <c r="B810" s="88">
        <v>32535000000</v>
      </c>
      <c r="C810" s="88">
        <v>-10.140241</v>
      </c>
      <c r="N810" s="88">
        <v>32535000000</v>
      </c>
      <c r="O810" s="88">
        <v>-10.691711</v>
      </c>
    </row>
    <row r="811" spans="2:15" x14ac:dyDescent="0.25">
      <c r="B811" s="88">
        <v>32680000000</v>
      </c>
      <c r="C811" s="88">
        <v>-10.225762</v>
      </c>
      <c r="N811" s="88">
        <v>32680000000</v>
      </c>
      <c r="O811" s="88">
        <v>-10.879159</v>
      </c>
    </row>
    <row r="812" spans="2:15" x14ac:dyDescent="0.25">
      <c r="B812" s="88">
        <v>32825000000</v>
      </c>
      <c r="C812" s="88">
        <v>-10.26346</v>
      </c>
      <c r="N812" s="88">
        <v>32825000000</v>
      </c>
      <c r="O812" s="88">
        <v>-11.043626</v>
      </c>
    </row>
    <row r="813" spans="2:15" x14ac:dyDescent="0.25">
      <c r="B813" s="88">
        <v>32970000000</v>
      </c>
      <c r="C813" s="88">
        <v>-10.340906</v>
      </c>
      <c r="N813" s="88">
        <v>32970000000</v>
      </c>
      <c r="O813" s="88">
        <v>-11.240968000000001</v>
      </c>
    </row>
    <row r="814" spans="2:15" x14ac:dyDescent="0.25">
      <c r="B814" s="88">
        <v>33115000000</v>
      </c>
      <c r="C814" s="88">
        <v>-10.389509</v>
      </c>
      <c r="N814" s="88">
        <v>33115000000</v>
      </c>
      <c r="O814" s="88">
        <v>-11.401278</v>
      </c>
    </row>
    <row r="815" spans="2:15" x14ac:dyDescent="0.25">
      <c r="B815" s="88">
        <v>33260000000</v>
      </c>
      <c r="C815" s="88">
        <v>-10.462329</v>
      </c>
      <c r="N815" s="88">
        <v>33260000000</v>
      </c>
      <c r="O815" s="88">
        <v>-11.572386</v>
      </c>
    </row>
    <row r="816" spans="2:15" x14ac:dyDescent="0.25">
      <c r="B816" s="88">
        <v>33405000000</v>
      </c>
      <c r="C816" s="88">
        <v>-10.505781000000001</v>
      </c>
      <c r="N816" s="88">
        <v>33405000000</v>
      </c>
      <c r="O816" s="88">
        <v>-11.723380000000001</v>
      </c>
    </row>
    <row r="817" spans="2:15" x14ac:dyDescent="0.25">
      <c r="B817" s="88">
        <v>33550000000</v>
      </c>
      <c r="C817" s="88">
        <v>-10.551513999999999</v>
      </c>
      <c r="N817" s="88">
        <v>33550000000</v>
      </c>
      <c r="O817" s="88">
        <v>-11.883426</v>
      </c>
    </row>
    <row r="818" spans="2:15" x14ac:dyDescent="0.25">
      <c r="B818" s="88">
        <v>33695000000</v>
      </c>
      <c r="C818" s="88">
        <v>-10.629799</v>
      </c>
      <c r="N818" s="88">
        <v>33695000000</v>
      </c>
      <c r="O818" s="88">
        <v>-12.054508</v>
      </c>
    </row>
    <row r="819" spans="2:15" x14ac:dyDescent="0.25">
      <c r="B819" s="88">
        <v>33840000000</v>
      </c>
      <c r="C819" s="88">
        <v>-10.722013</v>
      </c>
      <c r="N819" s="88">
        <v>33840000000</v>
      </c>
      <c r="O819" s="88">
        <v>-12.240071</v>
      </c>
    </row>
    <row r="820" spans="2:15" x14ac:dyDescent="0.25">
      <c r="B820" s="88">
        <v>33985000000</v>
      </c>
      <c r="C820" s="88">
        <v>-10.812573</v>
      </c>
      <c r="N820" s="88">
        <v>33985000000</v>
      </c>
      <c r="O820" s="88">
        <v>-12.4193</v>
      </c>
    </row>
    <row r="821" spans="2:15" x14ac:dyDescent="0.25">
      <c r="B821" s="88">
        <v>34130000000</v>
      </c>
      <c r="C821" s="88">
        <v>-10.899613</v>
      </c>
      <c r="N821" s="88">
        <v>34130000000</v>
      </c>
      <c r="O821" s="88">
        <v>-12.588336999999999</v>
      </c>
    </row>
    <row r="822" spans="2:15" x14ac:dyDescent="0.25">
      <c r="B822" s="88">
        <v>34275000000</v>
      </c>
      <c r="C822" s="88">
        <v>-10.985699</v>
      </c>
      <c r="N822" s="88">
        <v>34275000000</v>
      </c>
      <c r="O822" s="88">
        <v>-12.774115</v>
      </c>
    </row>
    <row r="823" spans="2:15" x14ac:dyDescent="0.25">
      <c r="B823" s="88">
        <v>34420000000</v>
      </c>
      <c r="C823" s="88">
        <v>-11.107263</v>
      </c>
      <c r="N823" s="88">
        <v>34420000000</v>
      </c>
      <c r="O823" s="88">
        <v>-12.950505</v>
      </c>
    </row>
    <row r="824" spans="2:15" x14ac:dyDescent="0.25">
      <c r="B824" s="88">
        <v>34565000000</v>
      </c>
      <c r="C824" s="88">
        <v>-11.212595</v>
      </c>
      <c r="N824" s="88">
        <v>34565000000</v>
      </c>
      <c r="O824" s="88">
        <v>-13.133492</v>
      </c>
    </row>
    <row r="825" spans="2:15" x14ac:dyDescent="0.25">
      <c r="B825" s="88">
        <v>34710000000</v>
      </c>
      <c r="C825" s="88">
        <v>-11.315581999999999</v>
      </c>
      <c r="N825" s="88">
        <v>34710000000</v>
      </c>
      <c r="O825" s="88">
        <v>-13.277089</v>
      </c>
    </row>
    <row r="826" spans="2:15" x14ac:dyDescent="0.25">
      <c r="B826" s="88">
        <v>34855000000</v>
      </c>
      <c r="C826" s="88">
        <v>-11.421865</v>
      </c>
      <c r="N826" s="88">
        <v>34855000000</v>
      </c>
      <c r="O826" s="88">
        <v>-13.402576</v>
      </c>
    </row>
    <row r="827" spans="2:15" x14ac:dyDescent="0.25">
      <c r="B827" s="88">
        <v>35000000000</v>
      </c>
      <c r="C827" s="88">
        <v>-11.500904</v>
      </c>
      <c r="N827" s="88">
        <v>35000000000</v>
      </c>
      <c r="O827" s="88">
        <v>-13.470478</v>
      </c>
    </row>
    <row r="828" spans="2:15" x14ac:dyDescent="0.25">
      <c r="B828" s="88" t="s">
        <v>21</v>
      </c>
      <c r="N828" s="88" t="s">
        <v>21</v>
      </c>
    </row>
    <row r="831" spans="2:15" x14ac:dyDescent="0.25">
      <c r="B831" s="88" t="s">
        <v>24</v>
      </c>
      <c r="N831" s="88" t="s">
        <v>24</v>
      </c>
    </row>
    <row r="832" spans="2:15" x14ac:dyDescent="0.25">
      <c r="B832" s="88" t="s">
        <v>19</v>
      </c>
      <c r="C832" s="88" t="s">
        <v>274</v>
      </c>
      <c r="N832" s="88" t="s">
        <v>19</v>
      </c>
      <c r="O832" s="88" t="s">
        <v>274</v>
      </c>
    </row>
    <row r="833" spans="2:15" x14ac:dyDescent="0.25">
      <c r="B833" s="88">
        <v>6000000000</v>
      </c>
      <c r="C833" s="88">
        <v>-24.197475000000001</v>
      </c>
      <c r="N833" s="88">
        <v>6000000000</v>
      </c>
      <c r="O833" s="88">
        <v>-19.709146</v>
      </c>
    </row>
    <row r="834" spans="2:15" x14ac:dyDescent="0.25">
      <c r="B834" s="88">
        <v>6195000000</v>
      </c>
      <c r="C834" s="88">
        <v>-23.810972</v>
      </c>
      <c r="N834" s="88">
        <v>6195000000</v>
      </c>
      <c r="O834" s="88">
        <v>-19.243888999999999</v>
      </c>
    </row>
    <row r="835" spans="2:15" x14ac:dyDescent="0.25">
      <c r="B835" s="88">
        <v>6390000000</v>
      </c>
      <c r="C835" s="88">
        <v>-23.289745</v>
      </c>
      <c r="N835" s="88">
        <v>6390000000</v>
      </c>
      <c r="O835" s="88">
        <v>-18.578569000000002</v>
      </c>
    </row>
    <row r="836" spans="2:15" x14ac:dyDescent="0.25">
      <c r="B836" s="88">
        <v>6585000000</v>
      </c>
      <c r="C836" s="88">
        <v>-23.020948000000001</v>
      </c>
      <c r="N836" s="88">
        <v>6585000000</v>
      </c>
      <c r="O836" s="88">
        <v>-18.106670000000001</v>
      </c>
    </row>
    <row r="837" spans="2:15" x14ac:dyDescent="0.25">
      <c r="B837" s="88">
        <v>6780000000</v>
      </c>
      <c r="C837" s="88">
        <v>-22.737886</v>
      </c>
      <c r="N837" s="88">
        <v>6780000000</v>
      </c>
      <c r="O837" s="88">
        <v>-17.830971000000002</v>
      </c>
    </row>
    <row r="838" spans="2:15" x14ac:dyDescent="0.25">
      <c r="B838" s="88">
        <v>6975000000</v>
      </c>
      <c r="C838" s="88">
        <v>-22.555256</v>
      </c>
      <c r="N838" s="88">
        <v>6975000000</v>
      </c>
      <c r="O838" s="88">
        <v>-17.698319999999999</v>
      </c>
    </row>
    <row r="839" spans="2:15" x14ac:dyDescent="0.25">
      <c r="B839" s="88">
        <v>7170000000</v>
      </c>
      <c r="C839" s="88">
        <v>-22.097702000000002</v>
      </c>
      <c r="N839" s="88">
        <v>7170000000</v>
      </c>
      <c r="O839" s="88">
        <v>-17.39489</v>
      </c>
    </row>
    <row r="840" spans="2:15" x14ac:dyDescent="0.25">
      <c r="B840" s="88">
        <v>7365000000</v>
      </c>
      <c r="C840" s="88">
        <v>-21.445233999999999</v>
      </c>
      <c r="N840" s="88">
        <v>7365000000</v>
      </c>
      <c r="O840" s="88">
        <v>-17.142938999999998</v>
      </c>
    </row>
    <row r="841" spans="2:15" x14ac:dyDescent="0.25">
      <c r="B841" s="88">
        <v>7560000000</v>
      </c>
      <c r="C841" s="88">
        <v>-20.657454000000001</v>
      </c>
      <c r="N841" s="88">
        <v>7560000000</v>
      </c>
      <c r="O841" s="88">
        <v>-16.678457000000002</v>
      </c>
    </row>
    <row r="842" spans="2:15" x14ac:dyDescent="0.25">
      <c r="B842" s="88">
        <v>7755000000</v>
      </c>
      <c r="C842" s="88">
        <v>-19.919799999999999</v>
      </c>
      <c r="N842" s="88">
        <v>7755000000</v>
      </c>
      <c r="O842" s="88">
        <v>-16.160468999999999</v>
      </c>
    </row>
    <row r="843" spans="2:15" x14ac:dyDescent="0.25">
      <c r="B843" s="88">
        <v>7950000000</v>
      </c>
      <c r="C843" s="88">
        <v>-18.980581000000001</v>
      </c>
      <c r="N843" s="88">
        <v>7950000000</v>
      </c>
      <c r="O843" s="88">
        <v>-15.504104</v>
      </c>
    </row>
    <row r="844" spans="2:15" x14ac:dyDescent="0.25">
      <c r="B844" s="88">
        <v>8145000000</v>
      </c>
      <c r="C844" s="88">
        <v>-17.659281</v>
      </c>
      <c r="N844" s="88">
        <v>8145000000</v>
      </c>
      <c r="O844" s="88">
        <v>-15.014668</v>
      </c>
    </row>
    <row r="845" spans="2:15" x14ac:dyDescent="0.25">
      <c r="B845" s="88">
        <v>8340000000</v>
      </c>
      <c r="C845" s="88">
        <v>-16.233098999999999</v>
      </c>
      <c r="N845" s="88">
        <v>8340000000</v>
      </c>
      <c r="O845" s="88">
        <v>-14.580857999999999</v>
      </c>
    </row>
    <row r="846" spans="2:15" x14ac:dyDescent="0.25">
      <c r="B846" s="88">
        <v>8535000000</v>
      </c>
      <c r="C846" s="88">
        <v>-14.939895999999999</v>
      </c>
      <c r="N846" s="88">
        <v>8535000000</v>
      </c>
      <c r="O846" s="88">
        <v>-14.073153</v>
      </c>
    </row>
    <row r="847" spans="2:15" x14ac:dyDescent="0.25">
      <c r="B847" s="88">
        <v>8730000000</v>
      </c>
      <c r="C847" s="88">
        <v>-13.763149</v>
      </c>
      <c r="N847" s="88">
        <v>8730000000</v>
      </c>
      <c r="O847" s="88">
        <v>-13.452975</v>
      </c>
    </row>
    <row r="848" spans="2:15" x14ac:dyDescent="0.25">
      <c r="B848" s="88">
        <v>8925000000</v>
      </c>
      <c r="C848" s="88">
        <v>-12.577108000000001</v>
      </c>
      <c r="N848" s="88">
        <v>8925000000</v>
      </c>
      <c r="O848" s="88">
        <v>-12.852269</v>
      </c>
    </row>
    <row r="849" spans="2:15" x14ac:dyDescent="0.25">
      <c r="B849" s="88">
        <v>9120000000</v>
      </c>
      <c r="C849" s="88">
        <v>-11.392054999999999</v>
      </c>
      <c r="N849" s="88">
        <v>9120000000</v>
      </c>
      <c r="O849" s="88">
        <v>-12.326734</v>
      </c>
    </row>
    <row r="850" spans="2:15" x14ac:dyDescent="0.25">
      <c r="B850" s="88">
        <v>9315000000</v>
      </c>
      <c r="C850" s="88">
        <v>-10.404655</v>
      </c>
      <c r="N850" s="88">
        <v>9315000000</v>
      </c>
      <c r="O850" s="88">
        <v>-11.852176</v>
      </c>
    </row>
    <row r="851" spans="2:15" x14ac:dyDescent="0.25">
      <c r="B851" s="88">
        <v>9510000000</v>
      </c>
      <c r="C851" s="88">
        <v>-9.5068979000000002</v>
      </c>
      <c r="N851" s="88">
        <v>9510000000</v>
      </c>
      <c r="O851" s="88">
        <v>-11.389981000000001</v>
      </c>
    </row>
    <row r="852" spans="2:15" x14ac:dyDescent="0.25">
      <c r="B852" s="88">
        <v>9705000000</v>
      </c>
      <c r="C852" s="88">
        <v>-8.7956675999999998</v>
      </c>
      <c r="N852" s="88">
        <v>9705000000</v>
      </c>
      <c r="O852" s="88">
        <v>-10.98081</v>
      </c>
    </row>
    <row r="853" spans="2:15" x14ac:dyDescent="0.25">
      <c r="B853" s="88">
        <v>9900000000</v>
      </c>
      <c r="C853" s="88">
        <v>-8.1563940000000006</v>
      </c>
      <c r="N853" s="88">
        <v>9900000000</v>
      </c>
      <c r="O853" s="88">
        <v>-10.601789999999999</v>
      </c>
    </row>
    <row r="854" spans="2:15" x14ac:dyDescent="0.25">
      <c r="B854" s="88">
        <v>10095000000</v>
      </c>
      <c r="C854" s="88">
        <v>-7.6907877999999998</v>
      </c>
      <c r="N854" s="88">
        <v>10095000000</v>
      </c>
      <c r="O854" s="88">
        <v>-10.220340999999999</v>
      </c>
    </row>
    <row r="855" spans="2:15" x14ac:dyDescent="0.25">
      <c r="B855" s="88">
        <v>10290000000</v>
      </c>
      <c r="C855" s="88">
        <v>-7.3569994000000003</v>
      </c>
      <c r="N855" s="88">
        <v>10290000000</v>
      </c>
      <c r="O855" s="88">
        <v>-9.8418797999999992</v>
      </c>
    </row>
    <row r="856" spans="2:15" x14ac:dyDescent="0.25">
      <c r="B856" s="88">
        <v>10485000000</v>
      </c>
      <c r="C856" s="88">
        <v>-7.1282114999999999</v>
      </c>
      <c r="N856" s="88">
        <v>10485000000</v>
      </c>
      <c r="O856" s="88">
        <v>-9.4616346</v>
      </c>
    </row>
    <row r="857" spans="2:15" x14ac:dyDescent="0.25">
      <c r="B857" s="88">
        <v>10680000000</v>
      </c>
      <c r="C857" s="88">
        <v>-6.9875116000000004</v>
      </c>
      <c r="N857" s="88">
        <v>10680000000</v>
      </c>
      <c r="O857" s="88">
        <v>-9.1131706000000001</v>
      </c>
    </row>
    <row r="858" spans="2:15" x14ac:dyDescent="0.25">
      <c r="B858" s="88">
        <v>10875000000</v>
      </c>
      <c r="C858" s="88">
        <v>-6.8652271999999996</v>
      </c>
      <c r="N858" s="88">
        <v>10875000000</v>
      </c>
      <c r="O858" s="88">
        <v>-8.8162394000000006</v>
      </c>
    </row>
    <row r="859" spans="2:15" x14ac:dyDescent="0.25">
      <c r="B859" s="88">
        <v>11070000000</v>
      </c>
      <c r="C859" s="88">
        <v>-6.7885261000000003</v>
      </c>
      <c r="N859" s="88">
        <v>11070000000</v>
      </c>
      <c r="O859" s="88">
        <v>-8.5902928999999997</v>
      </c>
    </row>
    <row r="860" spans="2:15" x14ac:dyDescent="0.25">
      <c r="B860" s="88">
        <v>11265000000</v>
      </c>
      <c r="C860" s="88">
        <v>-6.7717628000000003</v>
      </c>
      <c r="N860" s="88">
        <v>11265000000</v>
      </c>
      <c r="O860" s="88">
        <v>-8.4045781999999996</v>
      </c>
    </row>
    <row r="861" spans="2:15" x14ac:dyDescent="0.25">
      <c r="B861" s="88">
        <v>11460000000</v>
      </c>
      <c r="C861" s="88">
        <v>-6.7601857000000001</v>
      </c>
      <c r="N861" s="88">
        <v>11460000000</v>
      </c>
      <c r="O861" s="88">
        <v>-8.2318487000000005</v>
      </c>
    </row>
    <row r="862" spans="2:15" x14ac:dyDescent="0.25">
      <c r="B862" s="88">
        <v>11655000000</v>
      </c>
      <c r="C862" s="88">
        <v>-6.7994412999999998</v>
      </c>
      <c r="N862" s="88">
        <v>11655000000</v>
      </c>
      <c r="O862" s="88">
        <v>-8.0744658000000005</v>
      </c>
    </row>
    <row r="863" spans="2:15" x14ac:dyDescent="0.25">
      <c r="B863" s="88">
        <v>11850000000</v>
      </c>
      <c r="C863" s="88">
        <v>-6.8174438000000004</v>
      </c>
      <c r="N863" s="88">
        <v>11850000000</v>
      </c>
      <c r="O863" s="88">
        <v>-7.9397254000000004</v>
      </c>
    </row>
    <row r="864" spans="2:15" x14ac:dyDescent="0.25">
      <c r="B864" s="88">
        <v>12045000000</v>
      </c>
      <c r="C864" s="88">
        <v>-6.9022465000000004</v>
      </c>
      <c r="N864" s="88">
        <v>12045000000</v>
      </c>
      <c r="O864" s="88">
        <v>-7.8186768999999998</v>
      </c>
    </row>
    <row r="865" spans="2:15" x14ac:dyDescent="0.25">
      <c r="B865" s="88">
        <v>12240000000</v>
      </c>
      <c r="C865" s="88">
        <v>-6.9575996</v>
      </c>
      <c r="N865" s="88">
        <v>12240000000</v>
      </c>
      <c r="O865" s="88">
        <v>-7.7258997000000003</v>
      </c>
    </row>
    <row r="866" spans="2:15" x14ac:dyDescent="0.25">
      <c r="B866" s="88">
        <v>12435000000</v>
      </c>
      <c r="C866" s="88">
        <v>-6.9958552999999997</v>
      </c>
      <c r="N866" s="88">
        <v>12435000000</v>
      </c>
      <c r="O866" s="88">
        <v>-7.6625876000000002</v>
      </c>
    </row>
    <row r="867" spans="2:15" x14ac:dyDescent="0.25">
      <c r="B867" s="88">
        <v>12630000000</v>
      </c>
      <c r="C867" s="88">
        <v>-6.9987649999999997</v>
      </c>
      <c r="N867" s="88">
        <v>12630000000</v>
      </c>
      <c r="O867" s="88">
        <v>-7.6300901999999997</v>
      </c>
    </row>
    <row r="868" spans="2:15" x14ac:dyDescent="0.25">
      <c r="B868" s="88">
        <v>12825000000</v>
      </c>
      <c r="C868" s="88">
        <v>-6.9796319000000002</v>
      </c>
      <c r="N868" s="88">
        <v>12825000000</v>
      </c>
      <c r="O868" s="88">
        <v>-7.6279411000000001</v>
      </c>
    </row>
    <row r="869" spans="2:15" x14ac:dyDescent="0.25">
      <c r="B869" s="88">
        <v>13020000000</v>
      </c>
      <c r="C869" s="88">
        <v>-6.9571294999999997</v>
      </c>
      <c r="N869" s="88">
        <v>13020000000</v>
      </c>
      <c r="O869" s="88">
        <v>-7.6310754000000003</v>
      </c>
    </row>
    <row r="870" spans="2:15" x14ac:dyDescent="0.25">
      <c r="B870" s="88">
        <v>13215000000</v>
      </c>
      <c r="C870" s="88">
        <v>-6.9412669999999999</v>
      </c>
      <c r="N870" s="88">
        <v>13215000000</v>
      </c>
      <c r="O870" s="88">
        <v>-7.6380223999999997</v>
      </c>
    </row>
    <row r="871" spans="2:15" x14ac:dyDescent="0.25">
      <c r="B871" s="88">
        <v>13410000000</v>
      </c>
      <c r="C871" s="88">
        <v>-6.9303755999999996</v>
      </c>
      <c r="N871" s="88">
        <v>13410000000</v>
      </c>
      <c r="O871" s="88">
        <v>-7.6403116999999998</v>
      </c>
    </row>
    <row r="872" spans="2:15" x14ac:dyDescent="0.25">
      <c r="B872" s="88">
        <v>13605000000</v>
      </c>
      <c r="C872" s="88">
        <v>-6.9201765000000002</v>
      </c>
      <c r="N872" s="88">
        <v>13605000000</v>
      </c>
      <c r="O872" s="88">
        <v>-7.6554241000000003</v>
      </c>
    </row>
    <row r="873" spans="2:15" x14ac:dyDescent="0.25">
      <c r="B873" s="88">
        <v>13800000000</v>
      </c>
      <c r="C873" s="88">
        <v>-6.8810729999999998</v>
      </c>
      <c r="N873" s="88">
        <v>13800000000</v>
      </c>
      <c r="O873" s="88">
        <v>-7.6773400000000001</v>
      </c>
    </row>
    <row r="874" spans="2:15" x14ac:dyDescent="0.25">
      <c r="B874" s="88">
        <v>13995000000</v>
      </c>
      <c r="C874" s="88">
        <v>-6.8471336000000003</v>
      </c>
      <c r="N874" s="88">
        <v>13995000000</v>
      </c>
      <c r="O874" s="88">
        <v>-7.6746544999999999</v>
      </c>
    </row>
    <row r="875" spans="2:15" x14ac:dyDescent="0.25">
      <c r="B875" s="88">
        <v>14190000000</v>
      </c>
      <c r="C875" s="88">
        <v>-6.7878293999999997</v>
      </c>
      <c r="N875" s="88">
        <v>14190000000</v>
      </c>
      <c r="O875" s="88">
        <v>-7.6738305000000002</v>
      </c>
    </row>
    <row r="876" spans="2:15" x14ac:dyDescent="0.25">
      <c r="B876" s="88">
        <v>14385000000</v>
      </c>
      <c r="C876" s="88">
        <v>-6.7609339000000004</v>
      </c>
      <c r="N876" s="88">
        <v>14385000000</v>
      </c>
      <c r="O876" s="88">
        <v>-7.6584333999999998</v>
      </c>
    </row>
    <row r="877" spans="2:15" x14ac:dyDescent="0.25">
      <c r="B877" s="88">
        <v>14580000000</v>
      </c>
      <c r="C877" s="88">
        <v>-6.7623930000000003</v>
      </c>
      <c r="N877" s="88">
        <v>14580000000</v>
      </c>
      <c r="O877" s="88">
        <v>-7.6368727999999999</v>
      </c>
    </row>
    <row r="878" spans="2:15" x14ac:dyDescent="0.25">
      <c r="B878" s="88">
        <v>14775000000</v>
      </c>
      <c r="C878" s="88">
        <v>-6.7976456000000001</v>
      </c>
      <c r="N878" s="88">
        <v>14775000000</v>
      </c>
      <c r="O878" s="88">
        <v>-7.6003059999999998</v>
      </c>
    </row>
    <row r="879" spans="2:15" x14ac:dyDescent="0.25">
      <c r="B879" s="88">
        <v>14970000000</v>
      </c>
      <c r="C879" s="88">
        <v>-6.8309401999999997</v>
      </c>
      <c r="N879" s="88">
        <v>14970000000</v>
      </c>
      <c r="O879" s="88">
        <v>-7.5669760999999998</v>
      </c>
    </row>
    <row r="880" spans="2:15" x14ac:dyDescent="0.25">
      <c r="B880" s="88">
        <v>15165000000</v>
      </c>
      <c r="C880" s="88">
        <v>-6.8555225999999996</v>
      </c>
      <c r="N880" s="88">
        <v>15165000000</v>
      </c>
      <c r="O880" s="88">
        <v>-7.5768050999999996</v>
      </c>
    </row>
    <row r="881" spans="2:15" x14ac:dyDescent="0.25">
      <c r="B881" s="88">
        <v>15360000000</v>
      </c>
      <c r="C881" s="88">
        <v>-6.8580265000000002</v>
      </c>
      <c r="N881" s="88">
        <v>15360000000</v>
      </c>
      <c r="O881" s="88">
        <v>-7.61585</v>
      </c>
    </row>
    <row r="882" spans="2:15" x14ac:dyDescent="0.25">
      <c r="B882" s="88">
        <v>15555000000</v>
      </c>
      <c r="C882" s="88">
        <v>-6.8451819</v>
      </c>
      <c r="N882" s="88">
        <v>15555000000</v>
      </c>
      <c r="O882" s="88">
        <v>-7.6806865000000002</v>
      </c>
    </row>
    <row r="883" spans="2:15" x14ac:dyDescent="0.25">
      <c r="B883" s="88">
        <v>15750000000</v>
      </c>
      <c r="C883" s="88">
        <v>-6.8361368000000002</v>
      </c>
      <c r="N883" s="88">
        <v>15750000000</v>
      </c>
      <c r="O883" s="88">
        <v>-7.7447680999999999</v>
      </c>
    </row>
    <row r="884" spans="2:15" x14ac:dyDescent="0.25">
      <c r="B884" s="88">
        <v>15945000000</v>
      </c>
      <c r="C884" s="88">
        <v>-6.8751673999999996</v>
      </c>
      <c r="N884" s="88">
        <v>15945000000</v>
      </c>
      <c r="O884" s="88">
        <v>-7.8071561000000003</v>
      </c>
    </row>
    <row r="885" spans="2:15" x14ac:dyDescent="0.25">
      <c r="B885" s="88">
        <v>16140000000</v>
      </c>
      <c r="C885" s="88">
        <v>-6.9328070000000004</v>
      </c>
      <c r="N885" s="88">
        <v>16140000000</v>
      </c>
      <c r="O885" s="88">
        <v>-7.8633204000000001</v>
      </c>
    </row>
    <row r="886" spans="2:15" x14ac:dyDescent="0.25">
      <c r="B886" s="88">
        <v>16335000000</v>
      </c>
      <c r="C886" s="88">
        <v>-6.9827026999999999</v>
      </c>
      <c r="N886" s="88">
        <v>16335000000</v>
      </c>
      <c r="O886" s="88">
        <v>-7.9232744999999998</v>
      </c>
    </row>
    <row r="887" spans="2:15" x14ac:dyDescent="0.25">
      <c r="B887" s="88">
        <v>16530000000</v>
      </c>
      <c r="C887" s="88">
        <v>-7.0020040999999997</v>
      </c>
      <c r="N887" s="88">
        <v>16530000000</v>
      </c>
      <c r="O887" s="88">
        <v>-7.9604901999999997</v>
      </c>
    </row>
    <row r="888" spans="2:15" x14ac:dyDescent="0.25">
      <c r="B888" s="88">
        <v>16725000000</v>
      </c>
      <c r="C888" s="88">
        <v>-7.0203990999999997</v>
      </c>
      <c r="N888" s="88">
        <v>16725000000</v>
      </c>
      <c r="O888" s="88">
        <v>-8.0293989000000003</v>
      </c>
    </row>
    <row r="889" spans="2:15" x14ac:dyDescent="0.25">
      <c r="B889" s="88">
        <v>16920000000</v>
      </c>
      <c r="C889" s="88">
        <v>-7.0364890000000004</v>
      </c>
      <c r="N889" s="88">
        <v>16920000000</v>
      </c>
      <c r="O889" s="88">
        <v>-8.1254434999999994</v>
      </c>
    </row>
    <row r="890" spans="2:15" x14ac:dyDescent="0.25">
      <c r="B890" s="88">
        <v>17115000000</v>
      </c>
      <c r="C890" s="88">
        <v>-7.0403504000000003</v>
      </c>
      <c r="N890" s="88">
        <v>17115000000</v>
      </c>
      <c r="O890" s="88">
        <v>-8.2625674999999994</v>
      </c>
    </row>
    <row r="891" spans="2:15" x14ac:dyDescent="0.25">
      <c r="B891" s="88">
        <v>17310000000</v>
      </c>
      <c r="C891" s="88">
        <v>-7.0449061000000004</v>
      </c>
      <c r="N891" s="88">
        <v>17310000000</v>
      </c>
      <c r="O891" s="88">
        <v>-8.3703298999999998</v>
      </c>
    </row>
    <row r="892" spans="2:15" x14ac:dyDescent="0.25">
      <c r="B892" s="88">
        <v>17505000000</v>
      </c>
      <c r="C892" s="88">
        <v>-7.0412641000000002</v>
      </c>
      <c r="N892" s="88">
        <v>17505000000</v>
      </c>
      <c r="O892" s="88">
        <v>-8.4309157999999993</v>
      </c>
    </row>
    <row r="893" spans="2:15" x14ac:dyDescent="0.25">
      <c r="B893" s="88">
        <v>17700000000</v>
      </c>
      <c r="C893" s="88">
        <v>-7.0726313999999997</v>
      </c>
      <c r="N893" s="88">
        <v>17700000000</v>
      </c>
      <c r="O893" s="88">
        <v>-8.4527844999999999</v>
      </c>
    </row>
    <row r="894" spans="2:15" x14ac:dyDescent="0.25">
      <c r="B894" s="88">
        <v>17895000000</v>
      </c>
      <c r="C894" s="88">
        <v>-7.1146269000000002</v>
      </c>
      <c r="N894" s="88">
        <v>17895000000</v>
      </c>
      <c r="O894" s="88">
        <v>-8.4832315000000005</v>
      </c>
    </row>
    <row r="895" spans="2:15" x14ac:dyDescent="0.25">
      <c r="B895" s="88">
        <v>18090000000</v>
      </c>
      <c r="C895" s="88">
        <v>-7.1721978000000002</v>
      </c>
      <c r="N895" s="88">
        <v>18090000000</v>
      </c>
      <c r="O895" s="88">
        <v>-8.5644425999999996</v>
      </c>
    </row>
    <row r="896" spans="2:15" x14ac:dyDescent="0.25">
      <c r="B896" s="88">
        <v>18285000000</v>
      </c>
      <c r="C896" s="88">
        <v>-7.2684797999999997</v>
      </c>
      <c r="N896" s="88">
        <v>18285000000</v>
      </c>
      <c r="O896" s="88">
        <v>-8.6759366999999994</v>
      </c>
    </row>
    <row r="897" spans="2:15" x14ac:dyDescent="0.25">
      <c r="B897" s="88">
        <v>18480000000</v>
      </c>
      <c r="C897" s="88">
        <v>-7.3228730999999998</v>
      </c>
      <c r="N897" s="88">
        <v>18480000000</v>
      </c>
      <c r="O897" s="88">
        <v>-8.8233184999999992</v>
      </c>
    </row>
    <row r="898" spans="2:15" x14ac:dyDescent="0.25">
      <c r="B898" s="88">
        <v>18675000000</v>
      </c>
      <c r="C898" s="88">
        <v>-7.4288959999999999</v>
      </c>
      <c r="N898" s="88">
        <v>18675000000</v>
      </c>
      <c r="O898" s="88">
        <v>-8.9643078000000003</v>
      </c>
    </row>
    <row r="899" spans="2:15" x14ac:dyDescent="0.25">
      <c r="B899" s="88">
        <v>18870000000</v>
      </c>
      <c r="C899" s="88">
        <v>-7.5354729000000003</v>
      </c>
      <c r="N899" s="88">
        <v>18870000000</v>
      </c>
      <c r="O899" s="88">
        <v>-9.0989933000000001</v>
      </c>
    </row>
    <row r="900" spans="2:15" x14ac:dyDescent="0.25">
      <c r="B900" s="88">
        <v>19065000000</v>
      </c>
      <c r="C900" s="88">
        <v>-7.7225999999999999</v>
      </c>
      <c r="N900" s="88">
        <v>19065000000</v>
      </c>
      <c r="O900" s="88">
        <v>-9.1318836000000001</v>
      </c>
    </row>
    <row r="901" spans="2:15" x14ac:dyDescent="0.25">
      <c r="B901" s="88">
        <v>19260000000</v>
      </c>
      <c r="C901" s="88">
        <v>-7.8406301000000003</v>
      </c>
      <c r="N901" s="88">
        <v>19260000000</v>
      </c>
      <c r="O901" s="88">
        <v>-9.1031131999999992</v>
      </c>
    </row>
    <row r="902" spans="2:15" x14ac:dyDescent="0.25">
      <c r="B902" s="88">
        <v>19455000000</v>
      </c>
      <c r="C902" s="88">
        <v>-7.8949990000000003</v>
      </c>
      <c r="N902" s="88">
        <v>19455000000</v>
      </c>
      <c r="O902" s="88">
        <v>-9.0454606999999996</v>
      </c>
    </row>
    <row r="903" spans="2:15" x14ac:dyDescent="0.25">
      <c r="B903" s="88">
        <v>19650000000</v>
      </c>
      <c r="C903" s="88">
        <v>-7.8872346999999996</v>
      </c>
      <c r="N903" s="88">
        <v>19650000000</v>
      </c>
      <c r="O903" s="88">
        <v>-9.0189036999999992</v>
      </c>
    </row>
    <row r="904" spans="2:15" x14ac:dyDescent="0.25">
      <c r="B904" s="88">
        <v>19845000000</v>
      </c>
      <c r="C904" s="88">
        <v>-7.8801588999999996</v>
      </c>
      <c r="N904" s="88">
        <v>19845000000</v>
      </c>
      <c r="O904" s="88">
        <v>-9.0164708999999998</v>
      </c>
    </row>
    <row r="905" spans="2:15" x14ac:dyDescent="0.25">
      <c r="B905" s="88">
        <v>20040000000</v>
      </c>
      <c r="C905" s="88">
        <v>-7.8693847999999997</v>
      </c>
      <c r="N905" s="88">
        <v>20040000000</v>
      </c>
      <c r="O905" s="88">
        <v>-9.0263948000000003</v>
      </c>
    </row>
    <row r="906" spans="2:15" x14ac:dyDescent="0.25">
      <c r="B906" s="88">
        <v>20235000000</v>
      </c>
      <c r="C906" s="88">
        <v>-7.8728170000000004</v>
      </c>
      <c r="N906" s="88">
        <v>20235000000</v>
      </c>
      <c r="O906" s="88">
        <v>-9.0105933999999994</v>
      </c>
    </row>
    <row r="907" spans="2:15" x14ac:dyDescent="0.25">
      <c r="B907" s="88">
        <v>20430000000</v>
      </c>
      <c r="C907" s="88">
        <v>-7.8880343000000002</v>
      </c>
      <c r="N907" s="88">
        <v>20430000000</v>
      </c>
      <c r="O907" s="88">
        <v>-8.9727268000000002</v>
      </c>
    </row>
    <row r="908" spans="2:15" x14ac:dyDescent="0.25">
      <c r="B908" s="88">
        <v>20625000000</v>
      </c>
      <c r="C908" s="88">
        <v>-7.9018864999999998</v>
      </c>
      <c r="N908" s="88">
        <v>20625000000</v>
      </c>
      <c r="O908" s="88">
        <v>-8.9185820000000007</v>
      </c>
    </row>
    <row r="909" spans="2:15" x14ac:dyDescent="0.25">
      <c r="B909" s="88">
        <v>20820000000</v>
      </c>
      <c r="C909" s="88">
        <v>-7.9106244999999999</v>
      </c>
      <c r="N909" s="88">
        <v>20820000000</v>
      </c>
      <c r="O909" s="88">
        <v>-8.8952732000000001</v>
      </c>
    </row>
    <row r="910" spans="2:15" x14ac:dyDescent="0.25">
      <c r="B910" s="88">
        <v>21015000000</v>
      </c>
      <c r="C910" s="88">
        <v>-7.9016637999999997</v>
      </c>
      <c r="N910" s="88">
        <v>21015000000</v>
      </c>
      <c r="O910" s="88">
        <v>-8.9088115999999999</v>
      </c>
    </row>
    <row r="911" spans="2:15" x14ac:dyDescent="0.25">
      <c r="B911" s="88">
        <v>21210000000</v>
      </c>
      <c r="C911" s="88">
        <v>-7.8561826000000003</v>
      </c>
      <c r="N911" s="88">
        <v>21210000000</v>
      </c>
      <c r="O911" s="88">
        <v>-8.8753328000000007</v>
      </c>
    </row>
    <row r="912" spans="2:15" x14ac:dyDescent="0.25">
      <c r="B912" s="88">
        <v>21405000000</v>
      </c>
      <c r="C912" s="88">
        <v>-7.8063568999999999</v>
      </c>
      <c r="N912" s="88">
        <v>21405000000</v>
      </c>
      <c r="O912" s="88">
        <v>-8.8341799000000005</v>
      </c>
    </row>
    <row r="913" spans="2:15" x14ac:dyDescent="0.25">
      <c r="B913" s="88">
        <v>21600000000</v>
      </c>
      <c r="C913" s="88">
        <v>-7.7807155000000003</v>
      </c>
      <c r="N913" s="88">
        <v>21600000000</v>
      </c>
      <c r="O913" s="88">
        <v>-8.7467860999999996</v>
      </c>
    </row>
    <row r="914" spans="2:15" x14ac:dyDescent="0.25">
      <c r="B914" s="88">
        <v>21795000000</v>
      </c>
      <c r="C914" s="88">
        <v>-7.8013786999999999</v>
      </c>
      <c r="N914" s="88">
        <v>21795000000</v>
      </c>
      <c r="O914" s="88">
        <v>-8.6946068000000007</v>
      </c>
    </row>
    <row r="915" spans="2:15" x14ac:dyDescent="0.25">
      <c r="B915" s="88">
        <v>21990000000</v>
      </c>
      <c r="C915" s="88">
        <v>-7.8264436999999996</v>
      </c>
      <c r="N915" s="88">
        <v>21990000000</v>
      </c>
      <c r="O915" s="88">
        <v>-8.6135874000000001</v>
      </c>
    </row>
    <row r="916" spans="2:15" x14ac:dyDescent="0.25">
      <c r="B916" s="88">
        <v>22185000000</v>
      </c>
      <c r="C916" s="88">
        <v>-7.8303943</v>
      </c>
      <c r="N916" s="88">
        <v>22185000000</v>
      </c>
      <c r="O916" s="88">
        <v>-8.5405121000000008</v>
      </c>
    </row>
    <row r="917" spans="2:15" x14ac:dyDescent="0.25">
      <c r="B917" s="88">
        <v>22380000000</v>
      </c>
      <c r="C917" s="88">
        <v>-7.8626366000000001</v>
      </c>
      <c r="N917" s="88">
        <v>22380000000</v>
      </c>
      <c r="O917" s="88">
        <v>-8.4829483000000003</v>
      </c>
    </row>
    <row r="918" spans="2:15" x14ac:dyDescent="0.25">
      <c r="B918" s="88">
        <v>22575000000</v>
      </c>
      <c r="C918" s="88">
        <v>-7.8968482</v>
      </c>
      <c r="N918" s="88">
        <v>22575000000</v>
      </c>
      <c r="O918" s="88">
        <v>-8.4523200999999997</v>
      </c>
    </row>
    <row r="919" spans="2:15" x14ac:dyDescent="0.25">
      <c r="B919" s="88">
        <v>22770000000</v>
      </c>
      <c r="C919" s="88">
        <v>-7.9605297999999998</v>
      </c>
      <c r="N919" s="88">
        <v>22770000000</v>
      </c>
      <c r="O919" s="88">
        <v>-8.4206561999999998</v>
      </c>
    </row>
    <row r="920" spans="2:15" x14ac:dyDescent="0.25">
      <c r="B920" s="88">
        <v>22965000000</v>
      </c>
      <c r="C920" s="88">
        <v>-8.0085000999999991</v>
      </c>
      <c r="N920" s="88">
        <v>22965000000</v>
      </c>
      <c r="O920" s="88">
        <v>-8.4022970000000008</v>
      </c>
    </row>
    <row r="921" spans="2:15" x14ac:dyDescent="0.25">
      <c r="B921" s="88">
        <v>23160000000</v>
      </c>
      <c r="C921" s="88">
        <v>-8.0814581000000008</v>
      </c>
      <c r="N921" s="88">
        <v>23160000000</v>
      </c>
      <c r="O921" s="88">
        <v>-8.3891468000000007</v>
      </c>
    </row>
    <row r="922" spans="2:15" x14ac:dyDescent="0.25">
      <c r="B922" s="88">
        <v>23355000000</v>
      </c>
      <c r="C922" s="88">
        <v>-8.1732224999999996</v>
      </c>
      <c r="N922" s="88">
        <v>23355000000</v>
      </c>
      <c r="O922" s="88">
        <v>-8.3841362000000004</v>
      </c>
    </row>
    <row r="923" spans="2:15" x14ac:dyDescent="0.25">
      <c r="B923" s="88">
        <v>23550000000</v>
      </c>
      <c r="C923" s="88">
        <v>-8.2260799000000002</v>
      </c>
      <c r="N923" s="88">
        <v>23550000000</v>
      </c>
      <c r="O923" s="88">
        <v>-8.3926134000000001</v>
      </c>
    </row>
    <row r="924" spans="2:15" x14ac:dyDescent="0.25">
      <c r="B924" s="88">
        <v>23745000000</v>
      </c>
      <c r="C924" s="88">
        <v>-8.2385798000000001</v>
      </c>
      <c r="N924" s="88">
        <v>23745000000</v>
      </c>
      <c r="O924" s="88">
        <v>-8.4222689000000006</v>
      </c>
    </row>
    <row r="925" spans="2:15" x14ac:dyDescent="0.25">
      <c r="B925" s="88">
        <v>23940000000</v>
      </c>
      <c r="C925" s="88">
        <v>-8.2151651000000001</v>
      </c>
      <c r="N925" s="88">
        <v>23940000000</v>
      </c>
      <c r="O925" s="88">
        <v>-8.4865408000000002</v>
      </c>
    </row>
    <row r="926" spans="2:15" x14ac:dyDescent="0.25">
      <c r="B926" s="88">
        <v>24135000000</v>
      </c>
      <c r="C926" s="88">
        <v>-8.2051286999999995</v>
      </c>
      <c r="N926" s="88">
        <v>24135000000</v>
      </c>
      <c r="O926" s="88">
        <v>-8.5646000000000004</v>
      </c>
    </row>
    <row r="927" spans="2:15" x14ac:dyDescent="0.25">
      <c r="B927" s="88">
        <v>24330000000</v>
      </c>
      <c r="C927" s="88">
        <v>-8.1814318000000004</v>
      </c>
      <c r="N927" s="88">
        <v>24330000000</v>
      </c>
      <c r="O927" s="88">
        <v>-8.6563415999999993</v>
      </c>
    </row>
    <row r="928" spans="2:15" x14ac:dyDescent="0.25">
      <c r="B928" s="88">
        <v>24525000000</v>
      </c>
      <c r="C928" s="88">
        <v>-8.1295280000000005</v>
      </c>
      <c r="N928" s="88">
        <v>24525000000</v>
      </c>
      <c r="O928" s="88">
        <v>-8.7324505000000006</v>
      </c>
    </row>
    <row r="929" spans="2:15" x14ac:dyDescent="0.25">
      <c r="B929" s="88">
        <v>24720000000</v>
      </c>
      <c r="C929" s="88">
        <v>-8.0928669000000006</v>
      </c>
      <c r="N929" s="88">
        <v>24720000000</v>
      </c>
      <c r="O929" s="88">
        <v>-8.7746285999999998</v>
      </c>
    </row>
    <row r="930" spans="2:15" x14ac:dyDescent="0.25">
      <c r="B930" s="88">
        <v>24915000000</v>
      </c>
      <c r="C930" s="88">
        <v>-8.0558548000000005</v>
      </c>
      <c r="N930" s="88">
        <v>24915000000</v>
      </c>
      <c r="O930" s="88">
        <v>-8.7956438000000006</v>
      </c>
    </row>
    <row r="931" spans="2:15" x14ac:dyDescent="0.25">
      <c r="B931" s="88">
        <v>25110000000</v>
      </c>
      <c r="C931" s="88">
        <v>-8.0087127999999996</v>
      </c>
      <c r="N931" s="88">
        <v>25110000000</v>
      </c>
      <c r="O931" s="88">
        <v>-8.8239593999999997</v>
      </c>
    </row>
    <row r="932" spans="2:15" x14ac:dyDescent="0.25">
      <c r="B932" s="88">
        <v>25305000000</v>
      </c>
      <c r="C932" s="88">
        <v>-7.9643416</v>
      </c>
      <c r="N932" s="88">
        <v>25305000000</v>
      </c>
      <c r="O932" s="88">
        <v>-8.8566064999999998</v>
      </c>
    </row>
    <row r="933" spans="2:15" x14ac:dyDescent="0.25">
      <c r="B933" s="88">
        <v>25500000000</v>
      </c>
      <c r="C933" s="88">
        <v>-7.9359336000000003</v>
      </c>
      <c r="N933" s="88">
        <v>25500000000</v>
      </c>
      <c r="O933" s="88">
        <v>-8.8871926999999999</v>
      </c>
    </row>
    <row r="934" spans="2:15" x14ac:dyDescent="0.25">
      <c r="B934" s="88">
        <v>25695000000</v>
      </c>
      <c r="C934" s="88">
        <v>-7.9328747000000002</v>
      </c>
      <c r="N934" s="88">
        <v>25695000000</v>
      </c>
      <c r="O934" s="88">
        <v>-8.9159851000000003</v>
      </c>
    </row>
    <row r="935" spans="2:15" x14ac:dyDescent="0.25">
      <c r="B935" s="88">
        <v>25890000000</v>
      </c>
      <c r="C935" s="88">
        <v>-7.9512877</v>
      </c>
      <c r="N935" s="88">
        <v>25890000000</v>
      </c>
      <c r="O935" s="88">
        <v>-8.9270286999999993</v>
      </c>
    </row>
    <row r="936" spans="2:15" x14ac:dyDescent="0.25">
      <c r="B936" s="88">
        <v>26085000000</v>
      </c>
      <c r="C936" s="88">
        <v>-7.9725837999999998</v>
      </c>
      <c r="N936" s="88">
        <v>26085000000</v>
      </c>
      <c r="O936" s="88">
        <v>-8.9341307000000008</v>
      </c>
    </row>
    <row r="937" spans="2:15" x14ac:dyDescent="0.25">
      <c r="B937" s="88">
        <v>26280000000</v>
      </c>
      <c r="C937" s="88">
        <v>-8.0028705999999996</v>
      </c>
      <c r="N937" s="88">
        <v>26280000000</v>
      </c>
      <c r="O937" s="88">
        <v>-8.9091825</v>
      </c>
    </row>
    <row r="938" spans="2:15" x14ac:dyDescent="0.25">
      <c r="B938" s="88">
        <v>26475000000</v>
      </c>
      <c r="C938" s="88">
        <v>-7.9811749000000001</v>
      </c>
      <c r="N938" s="88">
        <v>26475000000</v>
      </c>
      <c r="O938" s="88">
        <v>-8.9092607000000008</v>
      </c>
    </row>
    <row r="939" spans="2:15" x14ac:dyDescent="0.25">
      <c r="B939" s="88">
        <v>26670000000</v>
      </c>
      <c r="C939" s="88">
        <v>-7.9461316999999996</v>
      </c>
      <c r="N939" s="88">
        <v>26670000000</v>
      </c>
      <c r="O939" s="88">
        <v>-8.9110841999999995</v>
      </c>
    </row>
    <row r="940" spans="2:15" x14ac:dyDescent="0.25">
      <c r="B940" s="88">
        <v>26865000000</v>
      </c>
      <c r="C940" s="88">
        <v>-7.9055581000000004</v>
      </c>
      <c r="N940" s="88">
        <v>26865000000</v>
      </c>
      <c r="O940" s="88">
        <v>-8.9242334000000003</v>
      </c>
    </row>
    <row r="941" spans="2:15" x14ac:dyDescent="0.25">
      <c r="B941" s="88">
        <v>27060000000</v>
      </c>
      <c r="C941" s="88">
        <v>-7.8874668999999997</v>
      </c>
      <c r="N941" s="88">
        <v>27060000000</v>
      </c>
      <c r="O941" s="88">
        <v>-8.9289845999999997</v>
      </c>
    </row>
    <row r="942" spans="2:15" x14ac:dyDescent="0.25">
      <c r="B942" s="88">
        <v>27255000000</v>
      </c>
      <c r="C942" s="88">
        <v>-7.9030551999999998</v>
      </c>
      <c r="N942" s="88">
        <v>27255000000</v>
      </c>
      <c r="O942" s="88">
        <v>-8.9270496000000001</v>
      </c>
    </row>
    <row r="943" spans="2:15" x14ac:dyDescent="0.25">
      <c r="B943" s="88">
        <v>27450000000</v>
      </c>
      <c r="C943" s="88">
        <v>-7.9184545999999996</v>
      </c>
      <c r="N943" s="88">
        <v>27450000000</v>
      </c>
      <c r="O943" s="88">
        <v>-8.9429026</v>
      </c>
    </row>
    <row r="944" spans="2:15" x14ac:dyDescent="0.25">
      <c r="B944" s="88">
        <v>27645000000</v>
      </c>
      <c r="C944" s="88">
        <v>-7.9633459999999996</v>
      </c>
      <c r="N944" s="88">
        <v>27645000000</v>
      </c>
      <c r="O944" s="88">
        <v>-8.9517316999999998</v>
      </c>
    </row>
    <row r="945" spans="2:15" x14ac:dyDescent="0.25">
      <c r="B945" s="88">
        <v>27840000000</v>
      </c>
      <c r="C945" s="88">
        <v>-8.0024785999999999</v>
      </c>
      <c r="N945" s="88">
        <v>27840000000</v>
      </c>
      <c r="O945" s="88">
        <v>-8.9873562000000007</v>
      </c>
    </row>
    <row r="946" spans="2:15" x14ac:dyDescent="0.25">
      <c r="B946" s="88">
        <v>28035000000</v>
      </c>
      <c r="C946" s="88">
        <v>-8.0283566000000004</v>
      </c>
      <c r="N946" s="88">
        <v>28035000000</v>
      </c>
      <c r="O946" s="88">
        <v>-9.0280494999999998</v>
      </c>
    </row>
    <row r="947" spans="2:15" x14ac:dyDescent="0.25">
      <c r="B947" s="88">
        <v>28230000000</v>
      </c>
      <c r="C947" s="88">
        <v>-8.0483370000000001</v>
      </c>
      <c r="N947" s="88">
        <v>28230000000</v>
      </c>
      <c r="O947" s="88">
        <v>-9.0896872999999996</v>
      </c>
    </row>
    <row r="948" spans="2:15" x14ac:dyDescent="0.25">
      <c r="B948" s="88">
        <v>28425000000</v>
      </c>
      <c r="C948" s="88">
        <v>-8.0527239000000002</v>
      </c>
      <c r="N948" s="88">
        <v>28425000000</v>
      </c>
      <c r="O948" s="88">
        <v>-9.1372795</v>
      </c>
    </row>
    <row r="949" spans="2:15" x14ac:dyDescent="0.25">
      <c r="B949" s="88">
        <v>28620000000</v>
      </c>
      <c r="C949" s="88">
        <v>-8.0786084999999996</v>
      </c>
      <c r="N949" s="88">
        <v>28620000000</v>
      </c>
      <c r="O949" s="88">
        <v>-9.1827287999999996</v>
      </c>
    </row>
    <row r="950" spans="2:15" x14ac:dyDescent="0.25">
      <c r="B950" s="88">
        <v>28815000000</v>
      </c>
      <c r="C950" s="88">
        <v>-8.0346297999999994</v>
      </c>
      <c r="N950" s="88">
        <v>28815000000</v>
      </c>
      <c r="O950" s="88">
        <v>-9.2268372000000003</v>
      </c>
    </row>
    <row r="951" spans="2:15" x14ac:dyDescent="0.25">
      <c r="B951" s="88">
        <v>29010000000</v>
      </c>
      <c r="C951" s="88">
        <v>-8.0093279000000006</v>
      </c>
      <c r="N951" s="88">
        <v>29010000000</v>
      </c>
      <c r="O951" s="88">
        <v>-9.2547139999999999</v>
      </c>
    </row>
    <row r="952" spans="2:15" x14ac:dyDescent="0.25">
      <c r="B952" s="88">
        <v>29205000000</v>
      </c>
      <c r="C952" s="88">
        <v>-8.0041799999999999</v>
      </c>
      <c r="N952" s="88">
        <v>29205000000</v>
      </c>
      <c r="O952" s="88">
        <v>-9.2601432999999993</v>
      </c>
    </row>
    <row r="953" spans="2:15" x14ac:dyDescent="0.25">
      <c r="B953" s="88">
        <v>29400000000</v>
      </c>
      <c r="C953" s="88">
        <v>-8.0390090999999995</v>
      </c>
      <c r="N953" s="88">
        <v>29400000000</v>
      </c>
      <c r="O953" s="88">
        <v>-9.2622814000000009</v>
      </c>
    </row>
    <row r="954" spans="2:15" x14ac:dyDescent="0.25">
      <c r="B954" s="88">
        <v>29595000000</v>
      </c>
      <c r="C954" s="88">
        <v>-8.0598296999999999</v>
      </c>
      <c r="N954" s="88">
        <v>29595000000</v>
      </c>
      <c r="O954" s="88">
        <v>-9.2636108000000004</v>
      </c>
    </row>
    <row r="955" spans="2:15" x14ac:dyDescent="0.25">
      <c r="B955" s="88">
        <v>29790000000</v>
      </c>
      <c r="C955" s="88">
        <v>-8.0499267999999997</v>
      </c>
      <c r="N955" s="88">
        <v>29790000000</v>
      </c>
      <c r="O955" s="88">
        <v>-9.2689123000000002</v>
      </c>
    </row>
    <row r="956" spans="2:15" x14ac:dyDescent="0.25">
      <c r="B956" s="88">
        <v>29985000000</v>
      </c>
      <c r="C956" s="88">
        <v>-8.0740128000000002</v>
      </c>
      <c r="N956" s="88">
        <v>29985000000</v>
      </c>
      <c r="O956" s="88">
        <v>-9.2528524000000001</v>
      </c>
    </row>
    <row r="957" spans="2:15" x14ac:dyDescent="0.25">
      <c r="B957" s="88">
        <v>30180000000</v>
      </c>
      <c r="C957" s="88">
        <v>-8.0896977999999997</v>
      </c>
      <c r="N957" s="88">
        <v>30180000000</v>
      </c>
      <c r="O957" s="88">
        <v>-9.2859391999999996</v>
      </c>
    </row>
    <row r="958" spans="2:15" x14ac:dyDescent="0.25">
      <c r="B958" s="88">
        <v>30375000000</v>
      </c>
      <c r="C958" s="88">
        <v>-8.1087866000000002</v>
      </c>
      <c r="N958" s="88">
        <v>30375000000</v>
      </c>
      <c r="O958" s="88">
        <v>-9.3425360000000008</v>
      </c>
    </row>
    <row r="959" spans="2:15" x14ac:dyDescent="0.25">
      <c r="B959" s="88">
        <v>30570000000</v>
      </c>
      <c r="C959" s="88">
        <v>-8.1159534000000004</v>
      </c>
      <c r="N959" s="88">
        <v>30570000000</v>
      </c>
      <c r="O959" s="88">
        <v>-9.3926849000000008</v>
      </c>
    </row>
    <row r="960" spans="2:15" x14ac:dyDescent="0.25">
      <c r="B960" s="88">
        <v>30765000000</v>
      </c>
      <c r="C960" s="88">
        <v>-8.1384820999999992</v>
      </c>
      <c r="N960" s="88">
        <v>30765000000</v>
      </c>
      <c r="O960" s="88">
        <v>-9.4527035000000001</v>
      </c>
    </row>
    <row r="961" spans="2:15" x14ac:dyDescent="0.25">
      <c r="B961" s="88">
        <v>30960000000</v>
      </c>
      <c r="C961" s="88">
        <v>-8.1661081000000006</v>
      </c>
      <c r="N961" s="88">
        <v>30960000000</v>
      </c>
      <c r="O961" s="88">
        <v>-9.4686068999999993</v>
      </c>
    </row>
    <row r="962" spans="2:15" x14ac:dyDescent="0.25">
      <c r="B962" s="88">
        <v>31155000000</v>
      </c>
      <c r="C962" s="88">
        <v>-8.1844444000000003</v>
      </c>
      <c r="N962" s="88">
        <v>31155000000</v>
      </c>
      <c r="O962" s="88">
        <v>-9.5230875000000008</v>
      </c>
    </row>
    <row r="963" spans="2:15" x14ac:dyDescent="0.25">
      <c r="B963" s="88">
        <v>31350000000</v>
      </c>
      <c r="C963" s="88">
        <v>-8.2079219999999999</v>
      </c>
      <c r="N963" s="88">
        <v>31350000000</v>
      </c>
      <c r="O963" s="88">
        <v>-9.4956321999999993</v>
      </c>
    </row>
    <row r="964" spans="2:15" x14ac:dyDescent="0.25">
      <c r="B964" s="88">
        <v>31545000000</v>
      </c>
      <c r="C964" s="88">
        <v>-8.2453965999999994</v>
      </c>
      <c r="N964" s="88">
        <v>31545000000</v>
      </c>
      <c r="O964" s="88">
        <v>-9.5245055999999995</v>
      </c>
    </row>
    <row r="965" spans="2:15" x14ac:dyDescent="0.25">
      <c r="B965" s="88">
        <v>31740000000</v>
      </c>
      <c r="C965" s="88">
        <v>-8.3066998000000005</v>
      </c>
      <c r="N965" s="88">
        <v>31740000000</v>
      </c>
      <c r="O965" s="88">
        <v>-9.5559454000000006</v>
      </c>
    </row>
    <row r="966" spans="2:15" x14ac:dyDescent="0.25">
      <c r="B966" s="88">
        <v>31935000000</v>
      </c>
      <c r="C966" s="88">
        <v>-8.4025879000000003</v>
      </c>
      <c r="N966" s="88">
        <v>31935000000</v>
      </c>
      <c r="O966" s="88">
        <v>-9.6231097999999999</v>
      </c>
    </row>
    <row r="967" spans="2:15" x14ac:dyDescent="0.25">
      <c r="B967" s="88">
        <v>32130000000</v>
      </c>
      <c r="C967" s="88">
        <v>-8.5331202000000008</v>
      </c>
      <c r="N967" s="88">
        <v>32130000000</v>
      </c>
      <c r="O967" s="88">
        <v>-9.6891928000000007</v>
      </c>
    </row>
    <row r="968" spans="2:15" x14ac:dyDescent="0.25">
      <c r="B968" s="88">
        <v>32325000000</v>
      </c>
      <c r="C968" s="88">
        <v>-8.6691102999999998</v>
      </c>
      <c r="N968" s="88">
        <v>32325000000</v>
      </c>
      <c r="O968" s="88">
        <v>-9.7074107999999999</v>
      </c>
    </row>
    <row r="969" spans="2:15" x14ac:dyDescent="0.25">
      <c r="B969" s="88">
        <v>32520000000</v>
      </c>
      <c r="C969" s="88">
        <v>-8.7780895000000001</v>
      </c>
      <c r="N969" s="88">
        <v>32520000000</v>
      </c>
      <c r="O969" s="88">
        <v>-9.7159890999999998</v>
      </c>
    </row>
    <row r="970" spans="2:15" x14ac:dyDescent="0.25">
      <c r="B970" s="88">
        <v>32715000000</v>
      </c>
      <c r="C970" s="88">
        <v>-8.8626585000000002</v>
      </c>
      <c r="N970" s="88">
        <v>32715000000</v>
      </c>
      <c r="O970" s="88">
        <v>-9.7210674000000008</v>
      </c>
    </row>
    <row r="971" spans="2:15" x14ac:dyDescent="0.25">
      <c r="B971" s="88">
        <v>32910000000</v>
      </c>
      <c r="C971" s="88">
        <v>-8.9521265000000003</v>
      </c>
      <c r="N971" s="88">
        <v>32910000000</v>
      </c>
      <c r="O971" s="88">
        <v>-9.7186918000000002</v>
      </c>
    </row>
    <row r="972" spans="2:15" x14ac:dyDescent="0.25">
      <c r="B972" s="88">
        <v>33105000000</v>
      </c>
      <c r="C972" s="88">
        <v>-9.0557956999999991</v>
      </c>
      <c r="N972" s="88">
        <v>33105000000</v>
      </c>
      <c r="O972" s="88">
        <v>-9.7647095000000004</v>
      </c>
    </row>
    <row r="973" spans="2:15" x14ac:dyDescent="0.25">
      <c r="B973" s="88">
        <v>33300000000</v>
      </c>
      <c r="C973" s="88">
        <v>-9.1807517999999995</v>
      </c>
      <c r="N973" s="88">
        <v>33300000000</v>
      </c>
      <c r="O973" s="88">
        <v>-9.7886305</v>
      </c>
    </row>
    <row r="974" spans="2:15" x14ac:dyDescent="0.25">
      <c r="B974" s="88">
        <v>33495000000</v>
      </c>
      <c r="C974" s="88">
        <v>-9.3183661000000004</v>
      </c>
      <c r="N974" s="88">
        <v>33495000000</v>
      </c>
      <c r="O974" s="88">
        <v>-9.8162470000000006</v>
      </c>
    </row>
    <row r="975" spans="2:15" x14ac:dyDescent="0.25">
      <c r="B975" s="88">
        <v>33690000000</v>
      </c>
      <c r="C975" s="88">
        <v>-9.4534283000000006</v>
      </c>
      <c r="N975" s="88">
        <v>33690000000</v>
      </c>
      <c r="O975" s="88">
        <v>-9.7698707999999996</v>
      </c>
    </row>
    <row r="976" spans="2:15" x14ac:dyDescent="0.25">
      <c r="B976" s="88">
        <v>33885000000</v>
      </c>
      <c r="C976" s="88">
        <v>-9.5792189000000008</v>
      </c>
      <c r="N976" s="88">
        <v>33885000000</v>
      </c>
      <c r="O976" s="88">
        <v>-9.6838531000000003</v>
      </c>
    </row>
    <row r="977" spans="2:15" x14ac:dyDescent="0.25">
      <c r="B977" s="88">
        <v>34080000000</v>
      </c>
      <c r="C977" s="88">
        <v>-9.7049293999999993</v>
      </c>
      <c r="N977" s="88">
        <v>34080000000</v>
      </c>
      <c r="O977" s="88">
        <v>-9.6580791000000001</v>
      </c>
    </row>
    <row r="978" spans="2:15" x14ac:dyDescent="0.25">
      <c r="B978" s="88">
        <v>34275000000</v>
      </c>
      <c r="C978" s="88">
        <v>-9.8291245000000007</v>
      </c>
      <c r="N978" s="88">
        <v>34275000000</v>
      </c>
      <c r="O978" s="88">
        <v>-9.6136446000000007</v>
      </c>
    </row>
    <row r="979" spans="2:15" x14ac:dyDescent="0.25">
      <c r="B979" s="88">
        <v>34470000000</v>
      </c>
      <c r="C979" s="88">
        <v>-9.9580640999999996</v>
      </c>
      <c r="N979" s="88">
        <v>34470000000</v>
      </c>
      <c r="O979" s="88">
        <v>-9.5837126000000001</v>
      </c>
    </row>
    <row r="980" spans="2:15" x14ac:dyDescent="0.25">
      <c r="B980" s="88">
        <v>34665000000</v>
      </c>
      <c r="C980" s="88">
        <v>-10.060109000000001</v>
      </c>
      <c r="N980" s="88">
        <v>34665000000</v>
      </c>
      <c r="O980" s="88">
        <v>-9.5402632000000001</v>
      </c>
    </row>
    <row r="981" spans="2:15" x14ac:dyDescent="0.25">
      <c r="B981" s="88">
        <v>34860000000</v>
      </c>
      <c r="C981" s="88">
        <v>-10.160717999999999</v>
      </c>
      <c r="N981" s="88">
        <v>34860000000</v>
      </c>
      <c r="O981" s="88">
        <v>-9.5523986999999995</v>
      </c>
    </row>
    <row r="982" spans="2:15" x14ac:dyDescent="0.25">
      <c r="B982" s="88">
        <v>35055000000</v>
      </c>
      <c r="C982" s="88">
        <v>-10.255594</v>
      </c>
      <c r="N982" s="88">
        <v>35055000000</v>
      </c>
      <c r="O982" s="88">
        <v>-9.5978308000000006</v>
      </c>
    </row>
    <row r="983" spans="2:15" x14ac:dyDescent="0.25">
      <c r="B983" s="88">
        <v>35250000000</v>
      </c>
      <c r="C983" s="88">
        <v>-10.319117</v>
      </c>
      <c r="N983" s="88">
        <v>35250000000</v>
      </c>
      <c r="O983" s="88">
        <v>-9.6062516999999996</v>
      </c>
    </row>
    <row r="984" spans="2:15" x14ac:dyDescent="0.25">
      <c r="B984" s="88">
        <v>35445000000</v>
      </c>
      <c r="C984" s="88">
        <v>-10.404952</v>
      </c>
      <c r="N984" s="88">
        <v>35445000000</v>
      </c>
      <c r="O984" s="88">
        <v>-9.6618051999999999</v>
      </c>
    </row>
    <row r="985" spans="2:15" x14ac:dyDescent="0.25">
      <c r="B985" s="88">
        <v>35640000000</v>
      </c>
      <c r="C985" s="88">
        <v>-10.454409999999999</v>
      </c>
      <c r="N985" s="88">
        <v>35640000000</v>
      </c>
      <c r="O985" s="88">
        <v>-9.6960181999999993</v>
      </c>
    </row>
    <row r="986" spans="2:15" x14ac:dyDescent="0.25">
      <c r="B986" s="88">
        <v>35835000000</v>
      </c>
      <c r="C986" s="88">
        <v>-10.527025</v>
      </c>
      <c r="N986" s="88">
        <v>35835000000</v>
      </c>
      <c r="O986" s="88">
        <v>-9.7602586999999996</v>
      </c>
    </row>
    <row r="987" spans="2:15" x14ac:dyDescent="0.25">
      <c r="B987" s="88">
        <v>36030000000</v>
      </c>
      <c r="C987" s="88">
        <v>-10.536781</v>
      </c>
      <c r="N987" s="88">
        <v>36030000000</v>
      </c>
      <c r="O987" s="88">
        <v>-9.7672997000000006</v>
      </c>
    </row>
    <row r="988" spans="2:15" x14ac:dyDescent="0.25">
      <c r="B988" s="88">
        <v>36225000000</v>
      </c>
      <c r="C988" s="88">
        <v>-10.549567</v>
      </c>
      <c r="N988" s="88">
        <v>36225000000</v>
      </c>
      <c r="O988" s="88">
        <v>-9.8153237999999998</v>
      </c>
    </row>
    <row r="989" spans="2:15" x14ac:dyDescent="0.25">
      <c r="B989" s="88">
        <v>36420000000</v>
      </c>
      <c r="C989" s="88">
        <v>-10.590825000000001</v>
      </c>
      <c r="N989" s="88">
        <v>36420000000</v>
      </c>
      <c r="O989" s="88">
        <v>-9.8751688000000009</v>
      </c>
    </row>
    <row r="990" spans="2:15" x14ac:dyDescent="0.25">
      <c r="B990" s="88">
        <v>36615000000</v>
      </c>
      <c r="C990" s="88">
        <v>-10.609968</v>
      </c>
      <c r="N990" s="88">
        <v>36615000000</v>
      </c>
      <c r="O990" s="88">
        <v>-9.9419260000000005</v>
      </c>
    </row>
    <row r="991" spans="2:15" x14ac:dyDescent="0.25">
      <c r="B991" s="88">
        <v>36810000000</v>
      </c>
      <c r="C991" s="88">
        <v>-10.616866</v>
      </c>
      <c r="N991" s="88">
        <v>36810000000</v>
      </c>
      <c r="O991" s="88">
        <v>-9.9824190000000002</v>
      </c>
    </row>
    <row r="992" spans="2:15" x14ac:dyDescent="0.25">
      <c r="B992" s="88">
        <v>37005000000</v>
      </c>
      <c r="C992" s="88">
        <v>-10.606918</v>
      </c>
      <c r="N992" s="88">
        <v>37005000000</v>
      </c>
      <c r="O992" s="88">
        <v>-10.027877999999999</v>
      </c>
    </row>
    <row r="993" spans="2:15" x14ac:dyDescent="0.25">
      <c r="B993" s="88">
        <v>37200000000</v>
      </c>
      <c r="C993" s="88">
        <v>-10.674865</v>
      </c>
      <c r="N993" s="88">
        <v>37200000000</v>
      </c>
      <c r="O993" s="88">
        <v>-10.111917</v>
      </c>
    </row>
    <row r="994" spans="2:15" x14ac:dyDescent="0.25">
      <c r="B994" s="88">
        <v>37395000000</v>
      </c>
      <c r="C994" s="88">
        <v>-10.669319</v>
      </c>
      <c r="N994" s="88">
        <v>37395000000</v>
      </c>
      <c r="O994" s="88">
        <v>-10.180377</v>
      </c>
    </row>
    <row r="995" spans="2:15" x14ac:dyDescent="0.25">
      <c r="B995" s="88">
        <v>37590000000</v>
      </c>
      <c r="C995" s="88">
        <v>-10.619381000000001</v>
      </c>
      <c r="N995" s="88">
        <v>37590000000</v>
      </c>
      <c r="O995" s="88">
        <v>-10.224917</v>
      </c>
    </row>
    <row r="996" spans="2:15" x14ac:dyDescent="0.25">
      <c r="B996" s="88">
        <v>37785000000</v>
      </c>
      <c r="C996" s="88">
        <v>-10.564765</v>
      </c>
      <c r="N996" s="88">
        <v>37785000000</v>
      </c>
      <c r="O996" s="88">
        <v>-10.250890999999999</v>
      </c>
    </row>
    <row r="997" spans="2:15" x14ac:dyDescent="0.25">
      <c r="B997" s="88">
        <v>37980000000</v>
      </c>
      <c r="C997" s="88">
        <v>-10.558602</v>
      </c>
      <c r="N997" s="88">
        <v>37980000000</v>
      </c>
      <c r="O997" s="88">
        <v>-10.280512999999999</v>
      </c>
    </row>
    <row r="998" spans="2:15" x14ac:dyDescent="0.25">
      <c r="B998" s="88">
        <v>38175000000</v>
      </c>
      <c r="C998" s="88">
        <v>-10.56061</v>
      </c>
      <c r="N998" s="88">
        <v>38175000000</v>
      </c>
      <c r="O998" s="88">
        <v>-10.313986</v>
      </c>
    </row>
    <row r="999" spans="2:15" x14ac:dyDescent="0.25">
      <c r="B999" s="88">
        <v>38370000000</v>
      </c>
      <c r="C999" s="88">
        <v>-10.448005999999999</v>
      </c>
      <c r="N999" s="88">
        <v>38370000000</v>
      </c>
      <c r="O999" s="88">
        <v>-10.343517</v>
      </c>
    </row>
    <row r="1000" spans="2:15" x14ac:dyDescent="0.25">
      <c r="B1000" s="88">
        <v>38565000000</v>
      </c>
      <c r="C1000" s="88">
        <v>-10.440424</v>
      </c>
      <c r="N1000" s="88">
        <v>38565000000</v>
      </c>
      <c r="O1000" s="88">
        <v>-10.409252</v>
      </c>
    </row>
    <row r="1001" spans="2:15" x14ac:dyDescent="0.25">
      <c r="B1001" s="88">
        <v>38760000000</v>
      </c>
      <c r="C1001" s="88">
        <v>-10.465137</v>
      </c>
      <c r="N1001" s="88">
        <v>38760000000</v>
      </c>
      <c r="O1001" s="88">
        <v>-10.490242</v>
      </c>
    </row>
    <row r="1002" spans="2:15" x14ac:dyDescent="0.25">
      <c r="B1002" s="88">
        <v>38955000000</v>
      </c>
      <c r="C1002" s="88">
        <v>-10.526180999999999</v>
      </c>
      <c r="N1002" s="88">
        <v>38955000000</v>
      </c>
      <c r="O1002" s="88">
        <v>-10.579451000000001</v>
      </c>
    </row>
    <row r="1003" spans="2:15" x14ac:dyDescent="0.25">
      <c r="B1003" s="88">
        <v>39150000000</v>
      </c>
      <c r="C1003" s="88">
        <v>-10.471328</v>
      </c>
      <c r="N1003" s="88">
        <v>39150000000</v>
      </c>
      <c r="O1003" s="88">
        <v>-10.679985</v>
      </c>
    </row>
    <row r="1004" spans="2:15" x14ac:dyDescent="0.25">
      <c r="B1004" s="88">
        <v>39345000000</v>
      </c>
      <c r="C1004" s="88">
        <v>-10.428285000000001</v>
      </c>
      <c r="N1004" s="88">
        <v>39345000000</v>
      </c>
      <c r="O1004" s="88">
        <v>-10.801579</v>
      </c>
    </row>
    <row r="1005" spans="2:15" x14ac:dyDescent="0.25">
      <c r="B1005" s="88">
        <v>39540000000</v>
      </c>
      <c r="C1005" s="88">
        <v>-10.505554</v>
      </c>
      <c r="N1005" s="88">
        <v>39540000000</v>
      </c>
      <c r="O1005" s="88">
        <v>-10.922044</v>
      </c>
    </row>
    <row r="1006" spans="2:15" x14ac:dyDescent="0.25">
      <c r="B1006" s="88">
        <v>39735000000</v>
      </c>
      <c r="C1006" s="88">
        <v>-10.575246</v>
      </c>
      <c r="N1006" s="88">
        <v>39735000000</v>
      </c>
      <c r="O1006" s="88">
        <v>-11.070053</v>
      </c>
    </row>
    <row r="1007" spans="2:15" x14ac:dyDescent="0.25">
      <c r="B1007" s="88">
        <v>39930000000</v>
      </c>
      <c r="C1007" s="88">
        <v>-10.683343000000001</v>
      </c>
      <c r="N1007" s="88">
        <v>39930000000</v>
      </c>
      <c r="O1007" s="88">
        <v>-11.215783</v>
      </c>
    </row>
    <row r="1008" spans="2:15" x14ac:dyDescent="0.25">
      <c r="B1008" s="88">
        <v>40125000000</v>
      </c>
      <c r="C1008" s="88">
        <v>-10.785011000000001</v>
      </c>
      <c r="N1008" s="88">
        <v>40125000000</v>
      </c>
      <c r="O1008" s="88">
        <v>-11.366744000000001</v>
      </c>
    </row>
    <row r="1009" spans="2:15" x14ac:dyDescent="0.25">
      <c r="B1009" s="88">
        <v>40320000000</v>
      </c>
      <c r="C1009" s="88">
        <v>-10.881952</v>
      </c>
      <c r="N1009" s="88">
        <v>40320000000</v>
      </c>
      <c r="O1009" s="88">
        <v>-11.457398</v>
      </c>
    </row>
    <row r="1010" spans="2:15" x14ac:dyDescent="0.25">
      <c r="B1010" s="88">
        <v>40515000000</v>
      </c>
      <c r="C1010" s="88">
        <v>-10.795712999999999</v>
      </c>
      <c r="N1010" s="88">
        <v>40515000000</v>
      </c>
      <c r="O1010" s="88">
        <v>-11.554603</v>
      </c>
    </row>
    <row r="1011" spans="2:15" x14ac:dyDescent="0.25">
      <c r="B1011" s="88">
        <v>40710000000</v>
      </c>
      <c r="C1011" s="88">
        <v>-10.616929000000001</v>
      </c>
      <c r="N1011" s="88">
        <v>40710000000</v>
      </c>
      <c r="O1011" s="88">
        <v>-11.688914</v>
      </c>
    </row>
    <row r="1012" spans="2:15" x14ac:dyDescent="0.25">
      <c r="B1012" s="88">
        <v>40905000000</v>
      </c>
      <c r="C1012" s="88">
        <v>-10.534204000000001</v>
      </c>
      <c r="N1012" s="88">
        <v>40905000000</v>
      </c>
      <c r="O1012" s="88">
        <v>-11.847763</v>
      </c>
    </row>
    <row r="1013" spans="2:15" x14ac:dyDescent="0.25">
      <c r="B1013" s="88">
        <v>41100000000</v>
      </c>
      <c r="C1013" s="88">
        <v>-10.543189999999999</v>
      </c>
      <c r="N1013" s="88">
        <v>41100000000</v>
      </c>
      <c r="O1013" s="88">
        <v>-11.994085999999999</v>
      </c>
    </row>
    <row r="1014" spans="2:15" x14ac:dyDescent="0.25">
      <c r="B1014" s="88">
        <v>41295000000</v>
      </c>
      <c r="C1014" s="88">
        <v>-10.505425000000001</v>
      </c>
      <c r="N1014" s="88">
        <v>41295000000</v>
      </c>
      <c r="O1014" s="88">
        <v>-12.136882999999999</v>
      </c>
    </row>
    <row r="1015" spans="2:15" x14ac:dyDescent="0.25">
      <c r="B1015" s="88">
        <v>41490000000</v>
      </c>
      <c r="C1015" s="88">
        <v>-10.439624999999999</v>
      </c>
      <c r="N1015" s="88">
        <v>41490000000</v>
      </c>
      <c r="O1015" s="88">
        <v>-12.286692</v>
      </c>
    </row>
    <row r="1016" spans="2:15" x14ac:dyDescent="0.25">
      <c r="B1016" s="88">
        <v>41685000000</v>
      </c>
      <c r="C1016" s="88">
        <v>-10.450900000000001</v>
      </c>
      <c r="N1016" s="88">
        <v>41685000000</v>
      </c>
      <c r="O1016" s="88">
        <v>-12.425272</v>
      </c>
    </row>
    <row r="1017" spans="2:15" x14ac:dyDescent="0.25">
      <c r="B1017" s="88">
        <v>41880000000</v>
      </c>
      <c r="C1017" s="88">
        <v>-10.405958</v>
      </c>
      <c r="N1017" s="88">
        <v>41880000000</v>
      </c>
      <c r="O1017" s="88">
        <v>-12.539287</v>
      </c>
    </row>
    <row r="1018" spans="2:15" x14ac:dyDescent="0.25">
      <c r="B1018" s="88">
        <v>42075000000</v>
      </c>
      <c r="C1018" s="88">
        <v>-10.289413</v>
      </c>
      <c r="N1018" s="88">
        <v>42075000000</v>
      </c>
      <c r="O1018" s="88">
        <v>-12.697981</v>
      </c>
    </row>
    <row r="1019" spans="2:15" x14ac:dyDescent="0.25">
      <c r="B1019" s="88">
        <v>42270000000</v>
      </c>
      <c r="C1019" s="88">
        <v>-10.23982</v>
      </c>
      <c r="N1019" s="88">
        <v>42270000000</v>
      </c>
      <c r="O1019" s="88">
        <v>-12.799777000000001</v>
      </c>
    </row>
    <row r="1020" spans="2:15" x14ac:dyDescent="0.25">
      <c r="B1020" s="88">
        <v>42465000000</v>
      </c>
      <c r="C1020" s="88">
        <v>-10.338367</v>
      </c>
      <c r="N1020" s="88">
        <v>42465000000</v>
      </c>
      <c r="O1020" s="88">
        <v>-12.799676</v>
      </c>
    </row>
    <row r="1021" spans="2:15" x14ac:dyDescent="0.25">
      <c r="B1021" s="88">
        <v>42660000000</v>
      </c>
      <c r="C1021" s="88">
        <v>-10.432164999999999</v>
      </c>
      <c r="N1021" s="88">
        <v>42660000000</v>
      </c>
      <c r="O1021" s="88">
        <v>-12.8096</v>
      </c>
    </row>
    <row r="1022" spans="2:15" x14ac:dyDescent="0.25">
      <c r="B1022" s="88">
        <v>42855000000</v>
      </c>
      <c r="C1022" s="88">
        <v>-10.434666999999999</v>
      </c>
      <c r="N1022" s="88">
        <v>42855000000</v>
      </c>
      <c r="O1022" s="88">
        <v>-12.876056999999999</v>
      </c>
    </row>
    <row r="1023" spans="2:15" x14ac:dyDescent="0.25">
      <c r="B1023" s="88">
        <v>43050000000</v>
      </c>
      <c r="C1023" s="88">
        <v>-10.424283000000001</v>
      </c>
      <c r="N1023" s="88">
        <v>43050000000</v>
      </c>
      <c r="O1023" s="88">
        <v>-13.027754</v>
      </c>
    </row>
    <row r="1024" spans="2:15" x14ac:dyDescent="0.25">
      <c r="B1024" s="88">
        <v>43245000000</v>
      </c>
      <c r="C1024" s="88">
        <v>-10.548821999999999</v>
      </c>
      <c r="N1024" s="88">
        <v>43245000000</v>
      </c>
      <c r="O1024" s="88">
        <v>-13.153759000000001</v>
      </c>
    </row>
    <row r="1025" spans="2:15" x14ac:dyDescent="0.25">
      <c r="B1025" s="88">
        <v>43440000000</v>
      </c>
      <c r="C1025" s="88">
        <v>-10.682301000000001</v>
      </c>
      <c r="N1025" s="88">
        <v>43440000000</v>
      </c>
      <c r="O1025" s="88">
        <v>-13.4315</v>
      </c>
    </row>
    <row r="1026" spans="2:15" x14ac:dyDescent="0.25">
      <c r="B1026" s="88">
        <v>43635000000</v>
      </c>
      <c r="C1026" s="88">
        <v>-10.847735999999999</v>
      </c>
      <c r="N1026" s="88">
        <v>43635000000</v>
      </c>
      <c r="O1026" s="88">
        <v>-13.799712</v>
      </c>
    </row>
    <row r="1027" spans="2:15" x14ac:dyDescent="0.25">
      <c r="B1027" s="88">
        <v>43830000000</v>
      </c>
      <c r="C1027" s="88">
        <v>-11.037459999999999</v>
      </c>
      <c r="N1027" s="88">
        <v>43830000000</v>
      </c>
      <c r="O1027" s="88">
        <v>-14.051746</v>
      </c>
    </row>
    <row r="1028" spans="2:15" x14ac:dyDescent="0.25">
      <c r="B1028" s="88">
        <v>44025000000</v>
      </c>
      <c r="C1028" s="88">
        <v>-11.229149</v>
      </c>
      <c r="N1028" s="88">
        <v>44025000000</v>
      </c>
      <c r="O1028" s="88">
        <v>-14.257936000000001</v>
      </c>
    </row>
    <row r="1029" spans="2:15" x14ac:dyDescent="0.25">
      <c r="B1029" s="88">
        <v>44220000000</v>
      </c>
      <c r="C1029" s="88">
        <v>-11.435387</v>
      </c>
      <c r="N1029" s="88">
        <v>44220000000</v>
      </c>
      <c r="O1029" s="88">
        <v>-14.575362999999999</v>
      </c>
    </row>
    <row r="1030" spans="2:15" x14ac:dyDescent="0.25">
      <c r="B1030" s="88">
        <v>44415000000</v>
      </c>
      <c r="C1030" s="88">
        <v>-11.604996999999999</v>
      </c>
      <c r="N1030" s="88">
        <v>44415000000</v>
      </c>
      <c r="O1030" s="88">
        <v>-15.061973999999999</v>
      </c>
    </row>
    <row r="1031" spans="2:15" x14ac:dyDescent="0.25">
      <c r="B1031" s="88">
        <v>44610000000</v>
      </c>
      <c r="C1031" s="88">
        <v>-11.781998</v>
      </c>
      <c r="N1031" s="88">
        <v>44610000000</v>
      </c>
      <c r="O1031" s="88">
        <v>-15.049156</v>
      </c>
    </row>
    <row r="1032" spans="2:15" x14ac:dyDescent="0.25">
      <c r="B1032" s="88">
        <v>44805000000</v>
      </c>
      <c r="C1032" s="88">
        <v>-11.974112999999999</v>
      </c>
      <c r="N1032" s="88">
        <v>44805000000</v>
      </c>
      <c r="O1032" s="88">
        <v>-15.029074</v>
      </c>
    </row>
    <row r="1033" spans="2:15" x14ac:dyDescent="0.25">
      <c r="B1033" s="88">
        <v>45000000000</v>
      </c>
      <c r="C1033" s="88">
        <v>-12.106112</v>
      </c>
      <c r="N1033" s="88">
        <v>45000000000</v>
      </c>
      <c r="O1033" s="88">
        <v>-14.885633</v>
      </c>
    </row>
    <row r="1034" spans="2:15" x14ac:dyDescent="0.25">
      <c r="B1034" s="88" t="s">
        <v>21</v>
      </c>
      <c r="N1034" s="88" t="s">
        <v>21</v>
      </c>
    </row>
    <row r="1037" spans="2:15" x14ac:dyDescent="0.25">
      <c r="B1037" s="88" t="s">
        <v>25</v>
      </c>
      <c r="N1037" s="88" t="s">
        <v>25</v>
      </c>
    </row>
    <row r="1038" spans="2:15" x14ac:dyDescent="0.25">
      <c r="B1038" s="88" t="s">
        <v>19</v>
      </c>
      <c r="C1038" s="88" t="s">
        <v>275</v>
      </c>
      <c r="N1038" s="88" t="s">
        <v>19</v>
      </c>
      <c r="O1038" s="88" t="s">
        <v>275</v>
      </c>
    </row>
    <row r="1039" spans="2:15" x14ac:dyDescent="0.25">
      <c r="B1039" s="88">
        <v>6000000000</v>
      </c>
      <c r="C1039" s="88">
        <v>-26.830870000000001</v>
      </c>
      <c r="N1039" s="88">
        <v>6000000000</v>
      </c>
      <c r="O1039" s="88">
        <v>-23.098113999999999</v>
      </c>
    </row>
    <row r="1040" spans="2:15" x14ac:dyDescent="0.25">
      <c r="B1040" s="88">
        <v>6195000000</v>
      </c>
      <c r="C1040" s="88">
        <v>-25.922378999999999</v>
      </c>
      <c r="N1040" s="88">
        <v>6195000000</v>
      </c>
      <c r="O1040" s="88">
        <v>-22.13983</v>
      </c>
    </row>
    <row r="1041" spans="2:15" x14ac:dyDescent="0.25">
      <c r="B1041" s="88">
        <v>6390000000</v>
      </c>
      <c r="C1041" s="88">
        <v>-24.818863</v>
      </c>
      <c r="N1041" s="88">
        <v>6390000000</v>
      </c>
      <c r="O1041" s="88">
        <v>-20.718252</v>
      </c>
    </row>
    <row r="1042" spans="2:15" x14ac:dyDescent="0.25">
      <c r="B1042" s="88">
        <v>6585000000</v>
      </c>
      <c r="C1042" s="88">
        <v>-24.307983</v>
      </c>
      <c r="N1042" s="88">
        <v>6585000000</v>
      </c>
      <c r="O1042" s="88">
        <v>-19.769818999999998</v>
      </c>
    </row>
    <row r="1043" spans="2:15" x14ac:dyDescent="0.25">
      <c r="B1043" s="88">
        <v>6780000000</v>
      </c>
      <c r="C1043" s="88">
        <v>-24.006841999999999</v>
      </c>
      <c r="N1043" s="88">
        <v>6780000000</v>
      </c>
      <c r="O1043" s="88">
        <v>-19.120621</v>
      </c>
    </row>
    <row r="1044" spans="2:15" x14ac:dyDescent="0.25">
      <c r="B1044" s="88">
        <v>6975000000</v>
      </c>
      <c r="C1044" s="88">
        <v>-23.904512</v>
      </c>
      <c r="N1044" s="88">
        <v>6975000000</v>
      </c>
      <c r="O1044" s="88">
        <v>-18.889271000000001</v>
      </c>
    </row>
    <row r="1045" spans="2:15" x14ac:dyDescent="0.25">
      <c r="B1045" s="88">
        <v>7170000000</v>
      </c>
      <c r="C1045" s="88">
        <v>-23.521379</v>
      </c>
      <c r="N1045" s="88">
        <v>7170000000</v>
      </c>
      <c r="O1045" s="88">
        <v>-18.461271</v>
      </c>
    </row>
    <row r="1046" spans="2:15" x14ac:dyDescent="0.25">
      <c r="B1046" s="88">
        <v>7365000000</v>
      </c>
      <c r="C1046" s="88">
        <v>-22.927454000000001</v>
      </c>
      <c r="N1046" s="88">
        <v>7365000000</v>
      </c>
      <c r="O1046" s="88">
        <v>-18.186883999999999</v>
      </c>
    </row>
    <row r="1047" spans="2:15" x14ac:dyDescent="0.25">
      <c r="B1047" s="88">
        <v>7560000000</v>
      </c>
      <c r="C1047" s="88">
        <v>-22.148800000000001</v>
      </c>
      <c r="N1047" s="88">
        <v>7560000000</v>
      </c>
      <c r="O1047" s="88">
        <v>-17.647511000000002</v>
      </c>
    </row>
    <row r="1048" spans="2:15" x14ac:dyDescent="0.25">
      <c r="B1048" s="88">
        <v>7755000000</v>
      </c>
      <c r="C1048" s="88">
        <v>-21.381557000000001</v>
      </c>
      <c r="N1048" s="88">
        <v>7755000000</v>
      </c>
      <c r="O1048" s="88">
        <v>-17.034513</v>
      </c>
    </row>
    <row r="1049" spans="2:15" x14ac:dyDescent="0.25">
      <c r="B1049" s="88">
        <v>7950000000</v>
      </c>
      <c r="C1049" s="88">
        <v>-20.290707000000001</v>
      </c>
      <c r="N1049" s="88">
        <v>7950000000</v>
      </c>
      <c r="O1049" s="88">
        <v>-16.289155999999998</v>
      </c>
    </row>
    <row r="1050" spans="2:15" x14ac:dyDescent="0.25">
      <c r="B1050" s="88">
        <v>8145000000</v>
      </c>
      <c r="C1050" s="88">
        <v>-18.805779999999999</v>
      </c>
      <c r="N1050" s="88">
        <v>8145000000</v>
      </c>
      <c r="O1050" s="88">
        <v>-15.742430000000001</v>
      </c>
    </row>
    <row r="1051" spans="2:15" x14ac:dyDescent="0.25">
      <c r="B1051" s="88">
        <v>8340000000</v>
      </c>
      <c r="C1051" s="88">
        <v>-17.257521000000001</v>
      </c>
      <c r="N1051" s="88">
        <v>8340000000</v>
      </c>
      <c r="O1051" s="88">
        <v>-15.243080000000001</v>
      </c>
    </row>
    <row r="1052" spans="2:15" x14ac:dyDescent="0.25">
      <c r="B1052" s="88">
        <v>8535000000</v>
      </c>
      <c r="C1052" s="88">
        <v>-15.855029</v>
      </c>
      <c r="N1052" s="88">
        <v>8535000000</v>
      </c>
      <c r="O1052" s="88">
        <v>-14.669195</v>
      </c>
    </row>
    <row r="1053" spans="2:15" x14ac:dyDescent="0.25">
      <c r="B1053" s="88">
        <v>8730000000</v>
      </c>
      <c r="C1053" s="88">
        <v>-14.566082</v>
      </c>
      <c r="N1053" s="88">
        <v>8730000000</v>
      </c>
      <c r="O1053" s="88">
        <v>-13.980581000000001</v>
      </c>
    </row>
    <row r="1054" spans="2:15" x14ac:dyDescent="0.25">
      <c r="B1054" s="88">
        <v>8925000000</v>
      </c>
      <c r="C1054" s="88">
        <v>-13.291594999999999</v>
      </c>
      <c r="N1054" s="88">
        <v>8925000000</v>
      </c>
      <c r="O1054" s="88">
        <v>-13.347561000000001</v>
      </c>
    </row>
    <row r="1055" spans="2:15" x14ac:dyDescent="0.25">
      <c r="B1055" s="88">
        <v>9120000000</v>
      </c>
      <c r="C1055" s="88">
        <v>-12.039845</v>
      </c>
      <c r="N1055" s="88">
        <v>9120000000</v>
      </c>
      <c r="O1055" s="88">
        <v>-12.800914000000001</v>
      </c>
    </row>
    <row r="1056" spans="2:15" x14ac:dyDescent="0.25">
      <c r="B1056" s="88">
        <v>9315000000</v>
      </c>
      <c r="C1056" s="88">
        <v>-10.998998</v>
      </c>
      <c r="N1056" s="88">
        <v>9315000000</v>
      </c>
      <c r="O1056" s="88">
        <v>-12.308277</v>
      </c>
    </row>
    <row r="1057" spans="2:15" x14ac:dyDescent="0.25">
      <c r="B1057" s="88">
        <v>9510000000</v>
      </c>
      <c r="C1057" s="88">
        <v>-10.0395</v>
      </c>
      <c r="N1057" s="88">
        <v>9510000000</v>
      </c>
      <c r="O1057" s="88">
        <v>-11.822448</v>
      </c>
    </row>
    <row r="1058" spans="2:15" x14ac:dyDescent="0.25">
      <c r="B1058" s="88">
        <v>9705000000</v>
      </c>
      <c r="C1058" s="88">
        <v>-9.2849617000000002</v>
      </c>
      <c r="N1058" s="88">
        <v>9705000000</v>
      </c>
      <c r="O1058" s="88">
        <v>-11.396832</v>
      </c>
    </row>
    <row r="1059" spans="2:15" x14ac:dyDescent="0.25">
      <c r="B1059" s="88">
        <v>9900000000</v>
      </c>
      <c r="C1059" s="88">
        <v>-8.5931072000000004</v>
      </c>
      <c r="N1059" s="88">
        <v>9900000000</v>
      </c>
      <c r="O1059" s="88">
        <v>-11.009083</v>
      </c>
    </row>
    <row r="1060" spans="2:15" x14ac:dyDescent="0.25">
      <c r="B1060" s="88">
        <v>10095000000</v>
      </c>
      <c r="C1060" s="88">
        <v>-8.0838698999999998</v>
      </c>
      <c r="N1060" s="88">
        <v>10095000000</v>
      </c>
      <c r="O1060" s="88">
        <v>-10.622267000000001</v>
      </c>
    </row>
    <row r="1061" spans="2:15" x14ac:dyDescent="0.25">
      <c r="B1061" s="88">
        <v>10290000000</v>
      </c>
      <c r="C1061" s="88">
        <v>-7.7122526000000002</v>
      </c>
      <c r="N1061" s="88">
        <v>10290000000</v>
      </c>
      <c r="O1061" s="88">
        <v>-10.252245</v>
      </c>
    </row>
    <row r="1062" spans="2:15" x14ac:dyDescent="0.25">
      <c r="B1062" s="88">
        <v>10485000000</v>
      </c>
      <c r="C1062" s="88">
        <v>-7.4526472000000004</v>
      </c>
      <c r="N1062" s="88">
        <v>10485000000</v>
      </c>
      <c r="O1062" s="88">
        <v>-9.8661089000000004</v>
      </c>
    </row>
    <row r="1063" spans="2:15" x14ac:dyDescent="0.25">
      <c r="B1063" s="88">
        <v>10680000000</v>
      </c>
      <c r="C1063" s="88">
        <v>-7.2781514999999999</v>
      </c>
      <c r="N1063" s="88">
        <v>10680000000</v>
      </c>
      <c r="O1063" s="88">
        <v>-9.5149287999999999</v>
      </c>
    </row>
    <row r="1064" spans="2:15" x14ac:dyDescent="0.25">
      <c r="B1064" s="88">
        <v>10875000000</v>
      </c>
      <c r="C1064" s="88">
        <v>-7.1198788000000004</v>
      </c>
      <c r="N1064" s="88">
        <v>10875000000</v>
      </c>
      <c r="O1064" s="88">
        <v>-9.2085962000000006</v>
      </c>
    </row>
    <row r="1065" spans="2:15" x14ac:dyDescent="0.25">
      <c r="B1065" s="88">
        <v>11070000000</v>
      </c>
      <c r="C1065" s="88">
        <v>-7.0170503000000002</v>
      </c>
      <c r="N1065" s="88">
        <v>11070000000</v>
      </c>
      <c r="O1065" s="88">
        <v>-8.9782723999999998</v>
      </c>
    </row>
    <row r="1066" spans="2:15" x14ac:dyDescent="0.25">
      <c r="B1066" s="88">
        <v>11265000000</v>
      </c>
      <c r="C1066" s="88">
        <v>-6.9844870999999999</v>
      </c>
      <c r="N1066" s="88">
        <v>11265000000</v>
      </c>
      <c r="O1066" s="88">
        <v>-8.7845869000000008</v>
      </c>
    </row>
    <row r="1067" spans="2:15" x14ac:dyDescent="0.25">
      <c r="B1067" s="88">
        <v>11460000000</v>
      </c>
      <c r="C1067" s="88">
        <v>-6.9530801999999996</v>
      </c>
      <c r="N1067" s="88">
        <v>11460000000</v>
      </c>
      <c r="O1067" s="88">
        <v>-8.5822306000000008</v>
      </c>
    </row>
    <row r="1068" spans="2:15" x14ac:dyDescent="0.25">
      <c r="B1068" s="88">
        <v>11655000000</v>
      </c>
      <c r="C1068" s="88">
        <v>-6.9812149999999997</v>
      </c>
      <c r="N1068" s="88">
        <v>11655000000</v>
      </c>
      <c r="O1068" s="88">
        <v>-8.4044799999999995</v>
      </c>
    </row>
    <row r="1069" spans="2:15" x14ac:dyDescent="0.25">
      <c r="B1069" s="88">
        <v>11850000000</v>
      </c>
      <c r="C1069" s="88">
        <v>-6.9920454000000003</v>
      </c>
      <c r="N1069" s="88">
        <v>11850000000</v>
      </c>
      <c r="O1069" s="88">
        <v>-8.2460708999999994</v>
      </c>
    </row>
    <row r="1070" spans="2:15" x14ac:dyDescent="0.25">
      <c r="B1070" s="88">
        <v>12045000000</v>
      </c>
      <c r="C1070" s="88">
        <v>-7.0849685999999998</v>
      </c>
      <c r="N1070" s="88">
        <v>12045000000</v>
      </c>
      <c r="O1070" s="88">
        <v>-8.1131954000000004</v>
      </c>
    </row>
    <row r="1071" spans="2:15" x14ac:dyDescent="0.25">
      <c r="B1071" s="88">
        <v>12240000000</v>
      </c>
      <c r="C1071" s="88">
        <v>-7.1579341999999997</v>
      </c>
      <c r="N1071" s="88">
        <v>12240000000</v>
      </c>
      <c r="O1071" s="88">
        <v>-8.0006942999999993</v>
      </c>
    </row>
    <row r="1072" spans="2:15" x14ac:dyDescent="0.25">
      <c r="B1072" s="88">
        <v>12435000000</v>
      </c>
      <c r="C1072" s="88">
        <v>-7.2130432000000004</v>
      </c>
      <c r="N1072" s="88">
        <v>12435000000</v>
      </c>
      <c r="O1072" s="88">
        <v>-7.9122681999999998</v>
      </c>
    </row>
    <row r="1073" spans="2:15" x14ac:dyDescent="0.25">
      <c r="B1073" s="88">
        <v>12630000000</v>
      </c>
      <c r="C1073" s="88">
        <v>-7.2380066000000003</v>
      </c>
      <c r="N1073" s="88">
        <v>12630000000</v>
      </c>
      <c r="O1073" s="88">
        <v>-7.8621922</v>
      </c>
    </row>
    <row r="1074" spans="2:15" x14ac:dyDescent="0.25">
      <c r="B1074" s="88">
        <v>12825000000</v>
      </c>
      <c r="C1074" s="88">
        <v>-7.2310314</v>
      </c>
      <c r="N1074" s="88">
        <v>12825000000</v>
      </c>
      <c r="O1074" s="88">
        <v>-7.8370522999999999</v>
      </c>
    </row>
    <row r="1075" spans="2:15" x14ac:dyDescent="0.25">
      <c r="B1075" s="88">
        <v>13020000000</v>
      </c>
      <c r="C1075" s="88">
        <v>-7.2167548999999998</v>
      </c>
      <c r="N1075" s="88">
        <v>13020000000</v>
      </c>
      <c r="O1075" s="88">
        <v>-7.8199829999999997</v>
      </c>
    </row>
    <row r="1076" spans="2:15" x14ac:dyDescent="0.25">
      <c r="B1076" s="88">
        <v>13215000000</v>
      </c>
      <c r="C1076" s="88">
        <v>-7.2166389999999998</v>
      </c>
      <c r="N1076" s="88">
        <v>13215000000</v>
      </c>
      <c r="O1076" s="88">
        <v>-7.7875471000000003</v>
      </c>
    </row>
    <row r="1077" spans="2:15" x14ac:dyDescent="0.25">
      <c r="B1077" s="88">
        <v>13410000000</v>
      </c>
      <c r="C1077" s="88">
        <v>-7.2149577000000003</v>
      </c>
      <c r="N1077" s="88">
        <v>13410000000</v>
      </c>
      <c r="O1077" s="88">
        <v>-7.7617434999999997</v>
      </c>
    </row>
    <row r="1078" spans="2:15" x14ac:dyDescent="0.25">
      <c r="B1078" s="88">
        <v>13605000000</v>
      </c>
      <c r="C1078" s="88">
        <v>-7.2313999999999998</v>
      </c>
      <c r="N1078" s="88">
        <v>13605000000</v>
      </c>
      <c r="O1078" s="88">
        <v>-7.7465700999999996</v>
      </c>
    </row>
    <row r="1079" spans="2:15" x14ac:dyDescent="0.25">
      <c r="B1079" s="88">
        <v>13800000000</v>
      </c>
      <c r="C1079" s="88">
        <v>-7.2085242000000003</v>
      </c>
      <c r="N1079" s="88">
        <v>13800000000</v>
      </c>
      <c r="O1079" s="88">
        <v>-7.7500901000000004</v>
      </c>
    </row>
    <row r="1080" spans="2:15" x14ac:dyDescent="0.25">
      <c r="B1080" s="88">
        <v>13995000000</v>
      </c>
      <c r="C1080" s="88">
        <v>-7.1976309000000001</v>
      </c>
      <c r="N1080" s="88">
        <v>13995000000</v>
      </c>
      <c r="O1080" s="88">
        <v>-7.7340388000000004</v>
      </c>
    </row>
    <row r="1081" spans="2:15" x14ac:dyDescent="0.25">
      <c r="B1081" s="88">
        <v>14190000000</v>
      </c>
      <c r="C1081" s="88">
        <v>-7.1379308999999997</v>
      </c>
      <c r="N1081" s="88">
        <v>14190000000</v>
      </c>
      <c r="O1081" s="88">
        <v>-7.7363625000000003</v>
      </c>
    </row>
    <row r="1082" spans="2:15" x14ac:dyDescent="0.25">
      <c r="B1082" s="88">
        <v>14385000000</v>
      </c>
      <c r="C1082" s="88">
        <v>-7.1120720000000004</v>
      </c>
      <c r="N1082" s="88">
        <v>14385000000</v>
      </c>
      <c r="O1082" s="88">
        <v>-7.7355967000000003</v>
      </c>
    </row>
    <row r="1083" spans="2:15" x14ac:dyDescent="0.25">
      <c r="B1083" s="88">
        <v>14580000000</v>
      </c>
      <c r="C1083" s="88">
        <v>-7.1273793999999997</v>
      </c>
      <c r="N1083" s="88">
        <v>14580000000</v>
      </c>
      <c r="O1083" s="88">
        <v>-7.7251873</v>
      </c>
    </row>
    <row r="1084" spans="2:15" x14ac:dyDescent="0.25">
      <c r="B1084" s="88">
        <v>14775000000</v>
      </c>
      <c r="C1084" s="88">
        <v>-7.1781816000000003</v>
      </c>
      <c r="N1084" s="88">
        <v>14775000000</v>
      </c>
      <c r="O1084" s="88">
        <v>-7.7029418999999999</v>
      </c>
    </row>
    <row r="1085" spans="2:15" x14ac:dyDescent="0.25">
      <c r="B1085" s="88">
        <v>14970000000</v>
      </c>
      <c r="C1085" s="88">
        <v>-7.2361269000000004</v>
      </c>
      <c r="N1085" s="88">
        <v>14970000000</v>
      </c>
      <c r="O1085" s="88">
        <v>-7.6801652999999996</v>
      </c>
    </row>
    <row r="1086" spans="2:15" x14ac:dyDescent="0.25">
      <c r="B1086" s="88">
        <v>15165000000</v>
      </c>
      <c r="C1086" s="88">
        <v>-7.2864779999999998</v>
      </c>
      <c r="N1086" s="88">
        <v>15165000000</v>
      </c>
      <c r="O1086" s="88">
        <v>-7.7046498999999997</v>
      </c>
    </row>
    <row r="1087" spans="2:15" x14ac:dyDescent="0.25">
      <c r="B1087" s="88">
        <v>15360000000</v>
      </c>
      <c r="C1087" s="88">
        <v>-7.3066830999999999</v>
      </c>
      <c r="N1087" s="88">
        <v>15360000000</v>
      </c>
      <c r="O1087" s="88">
        <v>-7.7622209</v>
      </c>
    </row>
    <row r="1088" spans="2:15" x14ac:dyDescent="0.25">
      <c r="B1088" s="88">
        <v>15555000000</v>
      </c>
      <c r="C1088" s="88">
        <v>-7.2919931</v>
      </c>
      <c r="N1088" s="88">
        <v>15555000000</v>
      </c>
      <c r="O1088" s="88">
        <v>-7.8532280999999999</v>
      </c>
    </row>
    <row r="1089" spans="2:15" x14ac:dyDescent="0.25">
      <c r="B1089" s="88">
        <v>15750000000</v>
      </c>
      <c r="C1089" s="88">
        <v>-7.2651171999999997</v>
      </c>
      <c r="N1089" s="88">
        <v>15750000000</v>
      </c>
      <c r="O1089" s="88">
        <v>-7.9495915999999998</v>
      </c>
    </row>
    <row r="1090" spans="2:15" x14ac:dyDescent="0.25">
      <c r="B1090" s="88">
        <v>15945000000</v>
      </c>
      <c r="C1090" s="88">
        <v>-7.3086782000000001</v>
      </c>
      <c r="N1090" s="88">
        <v>15945000000</v>
      </c>
      <c r="O1090" s="88">
        <v>-8.0342120999999995</v>
      </c>
    </row>
    <row r="1091" spans="2:15" x14ac:dyDescent="0.25">
      <c r="B1091" s="88">
        <v>16140000000</v>
      </c>
      <c r="C1091" s="88">
        <v>-7.3725414000000002</v>
      </c>
      <c r="N1091" s="88">
        <v>16140000000</v>
      </c>
      <c r="O1091" s="88">
        <v>-8.1102685999999995</v>
      </c>
    </row>
    <row r="1092" spans="2:15" x14ac:dyDescent="0.25">
      <c r="B1092" s="88">
        <v>16335000000</v>
      </c>
      <c r="C1092" s="88">
        <v>-7.4282440999999997</v>
      </c>
      <c r="N1092" s="88">
        <v>16335000000</v>
      </c>
      <c r="O1092" s="88">
        <v>-8.1870718</v>
      </c>
    </row>
    <row r="1093" spans="2:15" x14ac:dyDescent="0.25">
      <c r="B1093" s="88">
        <v>16530000000</v>
      </c>
      <c r="C1093" s="88">
        <v>-7.4456667999999997</v>
      </c>
      <c r="N1093" s="88">
        <v>16530000000</v>
      </c>
      <c r="O1093" s="88">
        <v>-8.2366018000000008</v>
      </c>
    </row>
    <row r="1094" spans="2:15" x14ac:dyDescent="0.25">
      <c r="B1094" s="88">
        <v>16725000000</v>
      </c>
      <c r="C1094" s="88">
        <v>-7.4690785000000002</v>
      </c>
      <c r="N1094" s="88">
        <v>16725000000</v>
      </c>
      <c r="O1094" s="88">
        <v>-8.3197384000000003</v>
      </c>
    </row>
    <row r="1095" spans="2:15" x14ac:dyDescent="0.25">
      <c r="B1095" s="88">
        <v>16920000000</v>
      </c>
      <c r="C1095" s="88">
        <v>-7.5043858999999999</v>
      </c>
      <c r="N1095" s="88">
        <v>16920000000</v>
      </c>
      <c r="O1095" s="88">
        <v>-8.4295988000000008</v>
      </c>
    </row>
    <row r="1096" spans="2:15" x14ac:dyDescent="0.25">
      <c r="B1096" s="88">
        <v>17115000000</v>
      </c>
      <c r="C1096" s="88">
        <v>-7.5231351999999996</v>
      </c>
      <c r="N1096" s="88">
        <v>17115000000</v>
      </c>
      <c r="O1096" s="88">
        <v>-8.5952797000000007</v>
      </c>
    </row>
    <row r="1097" spans="2:15" x14ac:dyDescent="0.25">
      <c r="B1097" s="88">
        <v>17310000000</v>
      </c>
      <c r="C1097" s="88">
        <v>-7.5342330999999998</v>
      </c>
      <c r="N1097" s="88">
        <v>17310000000</v>
      </c>
      <c r="O1097" s="88">
        <v>-8.7306833000000008</v>
      </c>
    </row>
    <row r="1098" spans="2:15" x14ac:dyDescent="0.25">
      <c r="B1098" s="88">
        <v>17505000000</v>
      </c>
      <c r="C1098" s="88">
        <v>-7.5423675000000001</v>
      </c>
      <c r="N1098" s="88">
        <v>17505000000</v>
      </c>
      <c r="O1098" s="88">
        <v>-8.8018894000000003</v>
      </c>
    </row>
    <row r="1099" spans="2:15" x14ac:dyDescent="0.25">
      <c r="B1099" s="88">
        <v>17700000000</v>
      </c>
      <c r="C1099" s="88">
        <v>-7.5846672000000002</v>
      </c>
      <c r="N1099" s="88">
        <v>17700000000</v>
      </c>
      <c r="O1099" s="88">
        <v>-8.8391981000000008</v>
      </c>
    </row>
    <row r="1100" spans="2:15" x14ac:dyDescent="0.25">
      <c r="B1100" s="88">
        <v>17895000000</v>
      </c>
      <c r="C1100" s="88">
        <v>-7.6371384000000004</v>
      </c>
      <c r="N1100" s="88">
        <v>17895000000</v>
      </c>
      <c r="O1100" s="88">
        <v>-8.8884667999999998</v>
      </c>
    </row>
    <row r="1101" spans="2:15" x14ac:dyDescent="0.25">
      <c r="B1101" s="88">
        <v>18090000000</v>
      </c>
      <c r="C1101" s="88">
        <v>-7.6788458999999998</v>
      </c>
      <c r="N1101" s="88">
        <v>18090000000</v>
      </c>
      <c r="O1101" s="88">
        <v>-9.0099362999999997</v>
      </c>
    </row>
    <row r="1102" spans="2:15" x14ac:dyDescent="0.25">
      <c r="B1102" s="88">
        <v>18285000000</v>
      </c>
      <c r="C1102" s="88">
        <v>-7.7767568000000002</v>
      </c>
      <c r="N1102" s="88">
        <v>18285000000</v>
      </c>
      <c r="O1102" s="88">
        <v>-9.1400269999999999</v>
      </c>
    </row>
    <row r="1103" spans="2:15" x14ac:dyDescent="0.25">
      <c r="B1103" s="88">
        <v>18480000000</v>
      </c>
      <c r="C1103" s="88">
        <v>-7.8170099000000004</v>
      </c>
      <c r="N1103" s="88">
        <v>18480000000</v>
      </c>
      <c r="O1103" s="88">
        <v>-9.3013619999999992</v>
      </c>
    </row>
    <row r="1104" spans="2:15" x14ac:dyDescent="0.25">
      <c r="B1104" s="88">
        <v>18675000000</v>
      </c>
      <c r="C1104" s="88">
        <v>-7.9273229000000001</v>
      </c>
      <c r="N1104" s="88">
        <v>18675000000</v>
      </c>
      <c r="O1104" s="88">
        <v>-9.4442538999999996</v>
      </c>
    </row>
    <row r="1105" spans="2:15" x14ac:dyDescent="0.25">
      <c r="B1105" s="88">
        <v>18870000000</v>
      </c>
      <c r="C1105" s="88">
        <v>-8.0267295999999995</v>
      </c>
      <c r="N1105" s="88">
        <v>18870000000</v>
      </c>
      <c r="O1105" s="88">
        <v>-9.5789784999999998</v>
      </c>
    </row>
    <row r="1106" spans="2:15" x14ac:dyDescent="0.25">
      <c r="B1106" s="88">
        <v>19065000000</v>
      </c>
      <c r="C1106" s="88">
        <v>-8.2331275999999995</v>
      </c>
      <c r="N1106" s="88">
        <v>19065000000</v>
      </c>
      <c r="O1106" s="88">
        <v>-9.5983248000000003</v>
      </c>
    </row>
    <row r="1107" spans="2:15" x14ac:dyDescent="0.25">
      <c r="B1107" s="88">
        <v>19260000000</v>
      </c>
      <c r="C1107" s="88">
        <v>-8.3499823000000006</v>
      </c>
      <c r="N1107" s="88">
        <v>19260000000</v>
      </c>
      <c r="O1107" s="88">
        <v>-9.5517711999999992</v>
      </c>
    </row>
    <row r="1108" spans="2:15" x14ac:dyDescent="0.25">
      <c r="B1108" s="88">
        <v>19455000000</v>
      </c>
      <c r="C1108" s="88">
        <v>-8.4063396000000008</v>
      </c>
      <c r="N1108" s="88">
        <v>19455000000</v>
      </c>
      <c r="O1108" s="88">
        <v>-9.4772882000000003</v>
      </c>
    </row>
    <row r="1109" spans="2:15" x14ac:dyDescent="0.25">
      <c r="B1109" s="88">
        <v>19650000000</v>
      </c>
      <c r="C1109" s="88">
        <v>-8.3877859000000008</v>
      </c>
      <c r="N1109" s="88">
        <v>19650000000</v>
      </c>
      <c r="O1109" s="88">
        <v>-9.4413327999999996</v>
      </c>
    </row>
    <row r="1110" spans="2:15" x14ac:dyDescent="0.25">
      <c r="B1110" s="88">
        <v>19845000000</v>
      </c>
      <c r="C1110" s="88">
        <v>-8.3674440000000008</v>
      </c>
      <c r="N1110" s="88">
        <v>19845000000</v>
      </c>
      <c r="O1110" s="88">
        <v>-9.4391031000000005</v>
      </c>
    </row>
    <row r="1111" spans="2:15" x14ac:dyDescent="0.25">
      <c r="B1111" s="88">
        <v>20040000000</v>
      </c>
      <c r="C1111" s="88">
        <v>-8.3290433999999998</v>
      </c>
      <c r="N1111" s="88">
        <v>20040000000</v>
      </c>
      <c r="O1111" s="88">
        <v>-9.4534444999999998</v>
      </c>
    </row>
    <row r="1112" spans="2:15" x14ac:dyDescent="0.25">
      <c r="B1112" s="88">
        <v>20235000000</v>
      </c>
      <c r="C1112" s="88">
        <v>-8.3106670000000005</v>
      </c>
      <c r="N1112" s="88">
        <v>20235000000</v>
      </c>
      <c r="O1112" s="88">
        <v>-9.4348927000000007</v>
      </c>
    </row>
    <row r="1113" spans="2:15" x14ac:dyDescent="0.25">
      <c r="B1113" s="88">
        <v>20430000000</v>
      </c>
      <c r="C1113" s="88">
        <v>-8.3107433000000004</v>
      </c>
      <c r="N1113" s="88">
        <v>20430000000</v>
      </c>
      <c r="O1113" s="88">
        <v>-9.3801211999999996</v>
      </c>
    </row>
    <row r="1114" spans="2:15" x14ac:dyDescent="0.25">
      <c r="B1114" s="88">
        <v>20625000000</v>
      </c>
      <c r="C1114" s="88">
        <v>-8.3193158999999994</v>
      </c>
      <c r="N1114" s="88">
        <v>20625000000</v>
      </c>
      <c r="O1114" s="88">
        <v>-9.3009080999999991</v>
      </c>
    </row>
    <row r="1115" spans="2:15" x14ac:dyDescent="0.25">
      <c r="B1115" s="88">
        <v>20820000000</v>
      </c>
      <c r="C1115" s="88">
        <v>-8.3234224000000001</v>
      </c>
      <c r="N1115" s="88">
        <v>20820000000</v>
      </c>
      <c r="O1115" s="88">
        <v>-9.2554960000000008</v>
      </c>
    </row>
    <row r="1116" spans="2:15" x14ac:dyDescent="0.25">
      <c r="B1116" s="88">
        <v>21015000000</v>
      </c>
      <c r="C1116" s="88">
        <v>-8.3157853999999993</v>
      </c>
      <c r="N1116" s="88">
        <v>21015000000</v>
      </c>
      <c r="O1116" s="88">
        <v>-9.2569426999999997</v>
      </c>
    </row>
    <row r="1117" spans="2:15" x14ac:dyDescent="0.25">
      <c r="B1117" s="88">
        <v>21210000000</v>
      </c>
      <c r="C1117" s="88">
        <v>-8.2701796999999999</v>
      </c>
      <c r="N1117" s="88">
        <v>21210000000</v>
      </c>
      <c r="O1117" s="88">
        <v>-9.2161092999999994</v>
      </c>
    </row>
    <row r="1118" spans="2:15" x14ac:dyDescent="0.25">
      <c r="B1118" s="88">
        <v>21405000000</v>
      </c>
      <c r="C1118" s="88">
        <v>-8.2294854999999991</v>
      </c>
      <c r="N1118" s="88">
        <v>21405000000</v>
      </c>
      <c r="O1118" s="88">
        <v>-9.1668444000000004</v>
      </c>
    </row>
    <row r="1119" spans="2:15" x14ac:dyDescent="0.25">
      <c r="B1119" s="88">
        <v>21600000000</v>
      </c>
      <c r="C1119" s="88">
        <v>-8.2111768999999999</v>
      </c>
      <c r="N1119" s="88">
        <v>21600000000</v>
      </c>
      <c r="O1119" s="88">
        <v>-9.0790787000000002</v>
      </c>
    </row>
    <row r="1120" spans="2:15" x14ac:dyDescent="0.25">
      <c r="B1120" s="88">
        <v>21795000000</v>
      </c>
      <c r="C1120" s="88">
        <v>-8.2466039999999996</v>
      </c>
      <c r="N1120" s="88">
        <v>21795000000</v>
      </c>
      <c r="O1120" s="88">
        <v>-9.0236777999999997</v>
      </c>
    </row>
    <row r="1121" spans="2:15" x14ac:dyDescent="0.25">
      <c r="B1121" s="88">
        <v>21990000000</v>
      </c>
      <c r="C1121" s="88">
        <v>-8.2781277000000006</v>
      </c>
      <c r="N1121" s="88">
        <v>21990000000</v>
      </c>
      <c r="O1121" s="88">
        <v>-8.9424629000000007</v>
      </c>
    </row>
    <row r="1122" spans="2:15" x14ac:dyDescent="0.25">
      <c r="B1122" s="88">
        <v>22185000000</v>
      </c>
      <c r="C1122" s="88">
        <v>-8.2862740000000006</v>
      </c>
      <c r="N1122" s="88">
        <v>22185000000</v>
      </c>
      <c r="O1122" s="88">
        <v>-8.8663405999999991</v>
      </c>
    </row>
    <row r="1123" spans="2:15" x14ac:dyDescent="0.25">
      <c r="B1123" s="88">
        <v>22380000000</v>
      </c>
      <c r="C1123" s="88">
        <v>-8.3074159999999999</v>
      </c>
      <c r="N1123" s="88">
        <v>22380000000</v>
      </c>
      <c r="O1123" s="88">
        <v>-8.8441553000000006</v>
      </c>
    </row>
    <row r="1124" spans="2:15" x14ac:dyDescent="0.25">
      <c r="B1124" s="88">
        <v>22575000000</v>
      </c>
      <c r="C1124" s="88">
        <v>-8.3301563000000005</v>
      </c>
      <c r="N1124" s="88">
        <v>22575000000</v>
      </c>
      <c r="O1124" s="88">
        <v>-8.8313016999999991</v>
      </c>
    </row>
    <row r="1125" spans="2:15" x14ac:dyDescent="0.25">
      <c r="B1125" s="88">
        <v>22770000000</v>
      </c>
      <c r="C1125" s="88">
        <v>-8.3967589999999994</v>
      </c>
      <c r="N1125" s="88">
        <v>22770000000</v>
      </c>
      <c r="O1125" s="88">
        <v>-8.8002672000000004</v>
      </c>
    </row>
    <row r="1126" spans="2:15" x14ac:dyDescent="0.25">
      <c r="B1126" s="88">
        <v>22965000000</v>
      </c>
      <c r="C1126" s="88">
        <v>-8.4415016000000005</v>
      </c>
      <c r="N1126" s="88">
        <v>22965000000</v>
      </c>
      <c r="O1126" s="88">
        <v>-8.7662133999999998</v>
      </c>
    </row>
    <row r="1127" spans="2:15" x14ac:dyDescent="0.25">
      <c r="B1127" s="88">
        <v>23160000000</v>
      </c>
      <c r="C1127" s="88">
        <v>-8.5147972000000003</v>
      </c>
      <c r="N1127" s="88">
        <v>23160000000</v>
      </c>
      <c r="O1127" s="88">
        <v>-8.7527741999999993</v>
      </c>
    </row>
    <row r="1128" spans="2:15" x14ac:dyDescent="0.25">
      <c r="B1128" s="88">
        <v>23355000000</v>
      </c>
      <c r="C1128" s="88">
        <v>-8.6356497000000001</v>
      </c>
      <c r="N1128" s="88">
        <v>23355000000</v>
      </c>
      <c r="O1128" s="88">
        <v>-8.7453860999999993</v>
      </c>
    </row>
    <row r="1129" spans="2:15" x14ac:dyDescent="0.25">
      <c r="B1129" s="88">
        <v>23550000000</v>
      </c>
      <c r="C1129" s="88">
        <v>-8.7098893999999998</v>
      </c>
      <c r="N1129" s="88">
        <v>23550000000</v>
      </c>
      <c r="O1129" s="88">
        <v>-8.7387093999999994</v>
      </c>
    </row>
    <row r="1130" spans="2:15" x14ac:dyDescent="0.25">
      <c r="B1130" s="88">
        <v>23745000000</v>
      </c>
      <c r="C1130" s="88">
        <v>-8.7350683</v>
      </c>
      <c r="N1130" s="88">
        <v>23745000000</v>
      </c>
      <c r="O1130" s="88">
        <v>-8.7469205999999993</v>
      </c>
    </row>
    <row r="1131" spans="2:15" x14ac:dyDescent="0.25">
      <c r="B1131" s="88">
        <v>23940000000</v>
      </c>
      <c r="C1131" s="88">
        <v>-8.6836081000000007</v>
      </c>
      <c r="N1131" s="88">
        <v>23940000000</v>
      </c>
      <c r="O1131" s="88">
        <v>-8.8094319999999993</v>
      </c>
    </row>
    <row r="1132" spans="2:15" x14ac:dyDescent="0.25">
      <c r="B1132" s="88">
        <v>24135000000</v>
      </c>
      <c r="C1132" s="88">
        <v>-8.6889333999999998</v>
      </c>
      <c r="N1132" s="88">
        <v>24135000000</v>
      </c>
      <c r="O1132" s="88">
        <v>-8.8750868000000001</v>
      </c>
    </row>
    <row r="1133" spans="2:15" x14ac:dyDescent="0.25">
      <c r="B1133" s="88">
        <v>24330000000</v>
      </c>
      <c r="C1133" s="88">
        <v>-8.6438016999999991</v>
      </c>
      <c r="N1133" s="88">
        <v>24330000000</v>
      </c>
      <c r="O1133" s="88">
        <v>-8.9720601999999996</v>
      </c>
    </row>
    <row r="1134" spans="2:15" x14ac:dyDescent="0.25">
      <c r="B1134" s="88">
        <v>24525000000</v>
      </c>
      <c r="C1134" s="88">
        <v>-8.5678748999999996</v>
      </c>
      <c r="N1134" s="88">
        <v>24525000000</v>
      </c>
      <c r="O1134" s="88">
        <v>-9.0485497000000006</v>
      </c>
    </row>
    <row r="1135" spans="2:15" x14ac:dyDescent="0.25">
      <c r="B1135" s="88">
        <v>24720000000</v>
      </c>
      <c r="C1135" s="88">
        <v>-8.5060643999999996</v>
      </c>
      <c r="N1135" s="88">
        <v>24720000000</v>
      </c>
      <c r="O1135" s="88">
        <v>-9.0925703000000002</v>
      </c>
    </row>
    <row r="1136" spans="2:15" x14ac:dyDescent="0.25">
      <c r="B1136" s="88">
        <v>24915000000</v>
      </c>
      <c r="C1136" s="88">
        <v>-8.4854412000000004</v>
      </c>
      <c r="N1136" s="88">
        <v>24915000000</v>
      </c>
      <c r="O1136" s="88">
        <v>-9.1072644999999994</v>
      </c>
    </row>
    <row r="1137" spans="2:15" x14ac:dyDescent="0.25">
      <c r="B1137" s="88">
        <v>25110000000</v>
      </c>
      <c r="C1137" s="88">
        <v>-8.4336728999999995</v>
      </c>
      <c r="N1137" s="88">
        <v>25110000000</v>
      </c>
      <c r="O1137" s="88">
        <v>-9.1334095000000008</v>
      </c>
    </row>
    <row r="1138" spans="2:15" x14ac:dyDescent="0.25">
      <c r="B1138" s="88">
        <v>25305000000</v>
      </c>
      <c r="C1138" s="88">
        <v>-8.3802518999999993</v>
      </c>
      <c r="N1138" s="88">
        <v>25305000000</v>
      </c>
      <c r="O1138" s="88">
        <v>-9.1721381999999991</v>
      </c>
    </row>
    <row r="1139" spans="2:15" x14ac:dyDescent="0.25">
      <c r="B1139" s="88">
        <v>25500000000</v>
      </c>
      <c r="C1139" s="88">
        <v>-8.3525772000000007</v>
      </c>
      <c r="N1139" s="88">
        <v>25500000000</v>
      </c>
      <c r="O1139" s="88">
        <v>-9.2078389999999999</v>
      </c>
    </row>
    <row r="1140" spans="2:15" x14ac:dyDescent="0.25">
      <c r="B1140" s="88">
        <v>25695000000</v>
      </c>
      <c r="C1140" s="88">
        <v>-8.3564147999999996</v>
      </c>
      <c r="N1140" s="88">
        <v>25695000000</v>
      </c>
      <c r="O1140" s="88">
        <v>-9.2406874000000006</v>
      </c>
    </row>
    <row r="1141" spans="2:15" x14ac:dyDescent="0.25">
      <c r="B1141" s="88">
        <v>25890000000</v>
      </c>
      <c r="C1141" s="88">
        <v>-8.3825377999999997</v>
      </c>
      <c r="N1141" s="88">
        <v>25890000000</v>
      </c>
      <c r="O1141" s="88">
        <v>-9.2539911000000004</v>
      </c>
    </row>
    <row r="1142" spans="2:15" x14ac:dyDescent="0.25">
      <c r="B1142" s="88">
        <v>26085000000</v>
      </c>
      <c r="C1142" s="88">
        <v>-8.3988332999999997</v>
      </c>
      <c r="N1142" s="88">
        <v>26085000000</v>
      </c>
      <c r="O1142" s="88">
        <v>-9.2673644999999993</v>
      </c>
    </row>
    <row r="1143" spans="2:15" x14ac:dyDescent="0.25">
      <c r="B1143" s="88">
        <v>26280000000</v>
      </c>
      <c r="C1143" s="88">
        <v>-8.4605732000000007</v>
      </c>
      <c r="N1143" s="88">
        <v>26280000000</v>
      </c>
      <c r="O1143" s="88">
        <v>-9.2428360000000005</v>
      </c>
    </row>
    <row r="1144" spans="2:15" x14ac:dyDescent="0.25">
      <c r="B1144" s="88">
        <v>26475000000</v>
      </c>
      <c r="C1144" s="88">
        <v>-8.4166869999999996</v>
      </c>
      <c r="N1144" s="88">
        <v>26475000000</v>
      </c>
      <c r="O1144" s="88">
        <v>-9.2414512999999996</v>
      </c>
    </row>
    <row r="1145" spans="2:15" x14ac:dyDescent="0.25">
      <c r="B1145" s="88">
        <v>26670000000</v>
      </c>
      <c r="C1145" s="88">
        <v>-8.3972397000000001</v>
      </c>
      <c r="N1145" s="88">
        <v>26670000000</v>
      </c>
      <c r="O1145" s="88">
        <v>-9.2435712999999993</v>
      </c>
    </row>
    <row r="1146" spans="2:15" x14ac:dyDescent="0.25">
      <c r="B1146" s="88">
        <v>26865000000</v>
      </c>
      <c r="C1146" s="88">
        <v>-8.395607</v>
      </c>
      <c r="N1146" s="88">
        <v>26865000000</v>
      </c>
      <c r="O1146" s="88">
        <v>-9.2662516000000004</v>
      </c>
    </row>
    <row r="1147" spans="2:15" x14ac:dyDescent="0.25">
      <c r="B1147" s="88">
        <v>27060000000</v>
      </c>
      <c r="C1147" s="88">
        <v>-8.4367914000000006</v>
      </c>
      <c r="N1147" s="88">
        <v>27060000000</v>
      </c>
      <c r="O1147" s="88">
        <v>-9.2642117000000006</v>
      </c>
    </row>
    <row r="1148" spans="2:15" x14ac:dyDescent="0.25">
      <c r="B1148" s="88">
        <v>27255000000</v>
      </c>
      <c r="C1148" s="88">
        <v>-8.5239505999999992</v>
      </c>
      <c r="N1148" s="88">
        <v>27255000000</v>
      </c>
      <c r="O1148" s="88">
        <v>-9.2447204999999997</v>
      </c>
    </row>
    <row r="1149" spans="2:15" x14ac:dyDescent="0.25">
      <c r="B1149" s="88">
        <v>27450000000</v>
      </c>
      <c r="C1149" s="88">
        <v>-8.5503301999999994</v>
      </c>
      <c r="N1149" s="88">
        <v>27450000000</v>
      </c>
      <c r="O1149" s="88">
        <v>-9.2637652999999993</v>
      </c>
    </row>
    <row r="1150" spans="2:15" x14ac:dyDescent="0.25">
      <c r="B1150" s="88">
        <v>27645000000</v>
      </c>
      <c r="C1150" s="88">
        <v>-8.6772860999999999</v>
      </c>
      <c r="N1150" s="88">
        <v>27645000000</v>
      </c>
      <c r="O1150" s="88">
        <v>-9.2749491000000006</v>
      </c>
    </row>
    <row r="1151" spans="2:15" x14ac:dyDescent="0.25">
      <c r="B1151" s="88">
        <v>27840000000</v>
      </c>
      <c r="C1151" s="88">
        <v>-8.7407436000000001</v>
      </c>
      <c r="N1151" s="88">
        <v>27840000000</v>
      </c>
      <c r="O1151" s="88">
        <v>-9.3162909000000003</v>
      </c>
    </row>
    <row r="1152" spans="2:15" x14ac:dyDescent="0.25">
      <c r="B1152" s="88">
        <v>28035000000</v>
      </c>
      <c r="C1152" s="88">
        <v>-8.7815303999999994</v>
      </c>
      <c r="N1152" s="88">
        <v>28035000000</v>
      </c>
      <c r="O1152" s="88">
        <v>-9.3545789999999993</v>
      </c>
    </row>
    <row r="1153" spans="2:15" x14ac:dyDescent="0.25">
      <c r="B1153" s="88">
        <v>28230000000</v>
      </c>
      <c r="C1153" s="88">
        <v>-8.7776975999999998</v>
      </c>
      <c r="N1153" s="88">
        <v>28230000000</v>
      </c>
      <c r="O1153" s="88">
        <v>-9.4335050999999996</v>
      </c>
    </row>
    <row r="1154" spans="2:15" x14ac:dyDescent="0.25">
      <c r="B1154" s="88">
        <v>28425000000</v>
      </c>
      <c r="C1154" s="88">
        <v>-8.7590360999999994</v>
      </c>
      <c r="N1154" s="88">
        <v>28425000000</v>
      </c>
      <c r="O1154" s="88">
        <v>-9.4996357000000007</v>
      </c>
    </row>
    <row r="1155" spans="2:15" x14ac:dyDescent="0.25">
      <c r="B1155" s="88">
        <v>28620000000</v>
      </c>
      <c r="C1155" s="88">
        <v>-8.7992296000000003</v>
      </c>
      <c r="N1155" s="88">
        <v>28620000000</v>
      </c>
      <c r="O1155" s="88">
        <v>-9.5462418000000007</v>
      </c>
    </row>
    <row r="1156" spans="2:15" x14ac:dyDescent="0.25">
      <c r="B1156" s="88">
        <v>28815000000</v>
      </c>
      <c r="C1156" s="88">
        <v>-8.6938095000000004</v>
      </c>
      <c r="N1156" s="88">
        <v>28815000000</v>
      </c>
      <c r="O1156" s="88">
        <v>-9.6143617999999993</v>
      </c>
    </row>
    <row r="1157" spans="2:15" x14ac:dyDescent="0.25">
      <c r="B1157" s="88">
        <v>29010000000</v>
      </c>
      <c r="C1157" s="88">
        <v>-8.6395234999999992</v>
      </c>
      <c r="N1157" s="88">
        <v>29010000000</v>
      </c>
      <c r="O1157" s="88">
        <v>-9.6692084999999999</v>
      </c>
    </row>
    <row r="1158" spans="2:15" x14ac:dyDescent="0.25">
      <c r="B1158" s="88">
        <v>29205000000</v>
      </c>
      <c r="C1158" s="88">
        <v>-8.6368732000000001</v>
      </c>
      <c r="N1158" s="88">
        <v>29205000000</v>
      </c>
      <c r="O1158" s="88">
        <v>-9.6747551000000005</v>
      </c>
    </row>
    <row r="1159" spans="2:15" x14ac:dyDescent="0.25">
      <c r="B1159" s="88">
        <v>29400000000</v>
      </c>
      <c r="C1159" s="88">
        <v>-8.6972197999999992</v>
      </c>
      <c r="N1159" s="88">
        <v>29400000000</v>
      </c>
      <c r="O1159" s="88">
        <v>-9.6709718999999996</v>
      </c>
    </row>
    <row r="1160" spans="2:15" x14ac:dyDescent="0.25">
      <c r="B1160" s="88">
        <v>29595000000</v>
      </c>
      <c r="C1160" s="88">
        <v>-8.7141675999999997</v>
      </c>
      <c r="N1160" s="88">
        <v>29595000000</v>
      </c>
      <c r="O1160" s="88">
        <v>-9.6638564999999996</v>
      </c>
    </row>
    <row r="1161" spans="2:15" x14ac:dyDescent="0.25">
      <c r="B1161" s="88">
        <v>29790000000</v>
      </c>
      <c r="C1161" s="88">
        <v>-8.6821909000000002</v>
      </c>
      <c r="N1161" s="88">
        <v>29790000000</v>
      </c>
      <c r="O1161" s="88">
        <v>-9.6759272000000003</v>
      </c>
    </row>
    <row r="1162" spans="2:15" x14ac:dyDescent="0.25">
      <c r="B1162" s="88">
        <v>29985000000</v>
      </c>
      <c r="C1162" s="88">
        <v>-8.7444495999999994</v>
      </c>
      <c r="N1162" s="88">
        <v>29985000000</v>
      </c>
      <c r="O1162" s="88">
        <v>-9.6460723999999995</v>
      </c>
    </row>
    <row r="1163" spans="2:15" x14ac:dyDescent="0.25">
      <c r="B1163" s="88">
        <v>30180000000</v>
      </c>
      <c r="C1163" s="88">
        <v>-8.7633285999999995</v>
      </c>
      <c r="N1163" s="88">
        <v>30180000000</v>
      </c>
      <c r="O1163" s="88">
        <v>-9.6811170999999998</v>
      </c>
    </row>
    <row r="1164" spans="2:15" x14ac:dyDescent="0.25">
      <c r="B1164" s="88">
        <v>30375000000</v>
      </c>
      <c r="C1164" s="88">
        <v>-8.7412462000000009</v>
      </c>
      <c r="N1164" s="88">
        <v>30375000000</v>
      </c>
      <c r="O1164" s="88">
        <v>-9.7724799999999998</v>
      </c>
    </row>
    <row r="1165" spans="2:15" x14ac:dyDescent="0.25">
      <c r="B1165" s="88">
        <v>30570000000</v>
      </c>
      <c r="C1165" s="88">
        <v>-8.7261734000000004</v>
      </c>
      <c r="N1165" s="88">
        <v>30570000000</v>
      </c>
      <c r="O1165" s="88">
        <v>-9.8373422999999995</v>
      </c>
    </row>
    <row r="1166" spans="2:15" x14ac:dyDescent="0.25">
      <c r="B1166" s="88">
        <v>30765000000</v>
      </c>
      <c r="C1166" s="88">
        <v>-8.7244071999999999</v>
      </c>
      <c r="N1166" s="88">
        <v>30765000000</v>
      </c>
      <c r="O1166" s="88">
        <v>-9.9274836000000004</v>
      </c>
    </row>
    <row r="1167" spans="2:15" x14ac:dyDescent="0.25">
      <c r="B1167" s="88">
        <v>30960000000</v>
      </c>
      <c r="C1167" s="88">
        <v>-8.7556571999999999</v>
      </c>
      <c r="N1167" s="88">
        <v>30960000000</v>
      </c>
      <c r="O1167" s="88">
        <v>-9.9562950000000008</v>
      </c>
    </row>
    <row r="1168" spans="2:15" x14ac:dyDescent="0.25">
      <c r="B1168" s="88">
        <v>31155000000</v>
      </c>
      <c r="C1168" s="88">
        <v>-8.7279166999999998</v>
      </c>
      <c r="N1168" s="88">
        <v>31155000000</v>
      </c>
      <c r="O1168" s="88">
        <v>-10.065215999999999</v>
      </c>
    </row>
    <row r="1169" spans="2:15" x14ac:dyDescent="0.25">
      <c r="B1169" s="88">
        <v>31350000000</v>
      </c>
      <c r="C1169" s="88">
        <v>-8.7554435999999995</v>
      </c>
      <c r="N1169" s="88">
        <v>31350000000</v>
      </c>
      <c r="O1169" s="88">
        <v>-10.042789000000001</v>
      </c>
    </row>
    <row r="1170" spans="2:15" x14ac:dyDescent="0.25">
      <c r="B1170" s="88">
        <v>31545000000</v>
      </c>
      <c r="C1170" s="88">
        <v>-8.7858257000000002</v>
      </c>
      <c r="N1170" s="88">
        <v>31545000000</v>
      </c>
      <c r="O1170" s="88">
        <v>-10.085939</v>
      </c>
    </row>
    <row r="1171" spans="2:15" x14ac:dyDescent="0.25">
      <c r="B1171" s="88">
        <v>31740000000</v>
      </c>
      <c r="C1171" s="88">
        <v>-8.8359413</v>
      </c>
      <c r="N1171" s="88">
        <v>31740000000</v>
      </c>
      <c r="O1171" s="88">
        <v>-10.138188</v>
      </c>
    </row>
    <row r="1172" spans="2:15" x14ac:dyDescent="0.25">
      <c r="B1172" s="88">
        <v>31935000000</v>
      </c>
      <c r="C1172" s="88">
        <v>-8.9389906000000003</v>
      </c>
      <c r="N1172" s="88">
        <v>31935000000</v>
      </c>
      <c r="O1172" s="88">
        <v>-10.22611</v>
      </c>
    </row>
    <row r="1173" spans="2:15" x14ac:dyDescent="0.25">
      <c r="B1173" s="88">
        <v>32130000000</v>
      </c>
      <c r="C1173" s="88">
        <v>-9.0476580000000002</v>
      </c>
      <c r="N1173" s="88">
        <v>32130000000</v>
      </c>
      <c r="O1173" s="88">
        <v>-10.326869</v>
      </c>
    </row>
    <row r="1174" spans="2:15" x14ac:dyDescent="0.25">
      <c r="B1174" s="88">
        <v>32325000000</v>
      </c>
      <c r="C1174" s="88">
        <v>-9.1784047999999991</v>
      </c>
      <c r="N1174" s="88">
        <v>32325000000</v>
      </c>
      <c r="O1174" s="88">
        <v>-10.327923</v>
      </c>
    </row>
    <row r="1175" spans="2:15" x14ac:dyDescent="0.25">
      <c r="B1175" s="88">
        <v>32520000000</v>
      </c>
      <c r="C1175" s="88">
        <v>-9.2602930000000008</v>
      </c>
      <c r="N1175" s="88">
        <v>32520000000</v>
      </c>
      <c r="O1175" s="88">
        <v>-10.362959999999999</v>
      </c>
    </row>
    <row r="1176" spans="2:15" x14ac:dyDescent="0.25">
      <c r="B1176" s="88">
        <v>32715000000</v>
      </c>
      <c r="C1176" s="88">
        <v>-9.3402987</v>
      </c>
      <c r="N1176" s="88">
        <v>32715000000</v>
      </c>
      <c r="O1176" s="88">
        <v>-10.433147</v>
      </c>
    </row>
    <row r="1177" spans="2:15" x14ac:dyDescent="0.25">
      <c r="B1177" s="88">
        <v>32910000000</v>
      </c>
      <c r="C1177" s="88">
        <v>-9.4174346999999994</v>
      </c>
      <c r="N1177" s="88">
        <v>32910000000</v>
      </c>
      <c r="O1177" s="88">
        <v>-10.469200000000001</v>
      </c>
    </row>
    <row r="1178" spans="2:15" x14ac:dyDescent="0.25">
      <c r="B1178" s="88">
        <v>33105000000</v>
      </c>
      <c r="C1178" s="88">
        <v>-9.5137873000000006</v>
      </c>
      <c r="N1178" s="88">
        <v>33105000000</v>
      </c>
      <c r="O1178" s="88">
        <v>-10.628984000000001</v>
      </c>
    </row>
    <row r="1179" spans="2:15" x14ac:dyDescent="0.25">
      <c r="B1179" s="88">
        <v>33300000000</v>
      </c>
      <c r="C1179" s="88">
        <v>-9.6324462999999998</v>
      </c>
      <c r="N1179" s="88">
        <v>33300000000</v>
      </c>
      <c r="O1179" s="88">
        <v>-10.667602</v>
      </c>
    </row>
    <row r="1180" spans="2:15" x14ac:dyDescent="0.25">
      <c r="B1180" s="88">
        <v>33495000000</v>
      </c>
      <c r="C1180" s="88">
        <v>-9.7780065999999994</v>
      </c>
      <c r="N1180" s="88">
        <v>33495000000</v>
      </c>
      <c r="O1180" s="88">
        <v>-10.798132000000001</v>
      </c>
    </row>
    <row r="1181" spans="2:15" x14ac:dyDescent="0.25">
      <c r="B1181" s="88">
        <v>33690000000</v>
      </c>
      <c r="C1181" s="88">
        <v>-9.9177379999999999</v>
      </c>
      <c r="N1181" s="88">
        <v>33690000000</v>
      </c>
      <c r="O1181" s="88">
        <v>-10.732993</v>
      </c>
    </row>
    <row r="1182" spans="2:15" x14ac:dyDescent="0.25">
      <c r="B1182" s="88">
        <v>33885000000</v>
      </c>
      <c r="C1182" s="88">
        <v>-10.067117</v>
      </c>
      <c r="N1182" s="88">
        <v>33885000000</v>
      </c>
      <c r="O1182" s="88">
        <v>-10.607759</v>
      </c>
    </row>
    <row r="1183" spans="2:15" x14ac:dyDescent="0.25">
      <c r="B1183" s="88">
        <v>34080000000</v>
      </c>
      <c r="C1183" s="88">
        <v>-10.212719</v>
      </c>
      <c r="N1183" s="88">
        <v>34080000000</v>
      </c>
      <c r="O1183" s="88">
        <v>-10.575001</v>
      </c>
    </row>
    <row r="1184" spans="2:15" x14ac:dyDescent="0.25">
      <c r="B1184" s="88">
        <v>34275000000</v>
      </c>
      <c r="C1184" s="88">
        <v>-10.361623</v>
      </c>
      <c r="N1184" s="88">
        <v>34275000000</v>
      </c>
      <c r="O1184" s="88">
        <v>-10.491871</v>
      </c>
    </row>
    <row r="1185" spans="2:15" x14ac:dyDescent="0.25">
      <c r="B1185" s="88">
        <v>34470000000</v>
      </c>
      <c r="C1185" s="88">
        <v>-10.538826</v>
      </c>
      <c r="N1185" s="88">
        <v>34470000000</v>
      </c>
      <c r="O1185" s="88">
        <v>-10.451167</v>
      </c>
    </row>
    <row r="1186" spans="2:15" x14ac:dyDescent="0.25">
      <c r="B1186" s="88">
        <v>34665000000</v>
      </c>
      <c r="C1186" s="88">
        <v>-10.652143000000001</v>
      </c>
      <c r="N1186" s="88">
        <v>34665000000</v>
      </c>
      <c r="O1186" s="88">
        <v>-10.313598000000001</v>
      </c>
    </row>
    <row r="1187" spans="2:15" x14ac:dyDescent="0.25">
      <c r="B1187" s="88">
        <v>34860000000</v>
      </c>
      <c r="C1187" s="88">
        <v>-10.798344</v>
      </c>
      <c r="N1187" s="88">
        <v>34860000000</v>
      </c>
      <c r="O1187" s="88">
        <v>-10.301937000000001</v>
      </c>
    </row>
    <row r="1188" spans="2:15" x14ac:dyDescent="0.25">
      <c r="B1188" s="88">
        <v>35055000000</v>
      </c>
      <c r="C1188" s="88">
        <v>-10.931899</v>
      </c>
      <c r="N1188" s="88">
        <v>35055000000</v>
      </c>
      <c r="O1188" s="88">
        <v>-10.337039000000001</v>
      </c>
    </row>
    <row r="1189" spans="2:15" x14ac:dyDescent="0.25">
      <c r="B1189" s="88">
        <v>35250000000</v>
      </c>
      <c r="C1189" s="88">
        <v>-11.029634</v>
      </c>
      <c r="N1189" s="88">
        <v>35250000000</v>
      </c>
      <c r="O1189" s="88">
        <v>-10.313650000000001</v>
      </c>
    </row>
    <row r="1190" spans="2:15" x14ac:dyDescent="0.25">
      <c r="B1190" s="88">
        <v>35445000000</v>
      </c>
      <c r="C1190" s="88">
        <v>-11.161363</v>
      </c>
      <c r="N1190" s="88">
        <v>35445000000</v>
      </c>
      <c r="O1190" s="88">
        <v>-10.366644000000001</v>
      </c>
    </row>
    <row r="1191" spans="2:15" x14ac:dyDescent="0.25">
      <c r="B1191" s="88">
        <v>35640000000</v>
      </c>
      <c r="C1191" s="88">
        <v>-11.236052000000001</v>
      </c>
      <c r="N1191" s="88">
        <v>35640000000</v>
      </c>
      <c r="O1191" s="88">
        <v>-10.38247</v>
      </c>
    </row>
    <row r="1192" spans="2:15" x14ac:dyDescent="0.25">
      <c r="B1192" s="88">
        <v>35835000000</v>
      </c>
      <c r="C1192" s="88">
        <v>-11.409883000000001</v>
      </c>
      <c r="N1192" s="88">
        <v>35835000000</v>
      </c>
      <c r="O1192" s="88">
        <v>-10.476243</v>
      </c>
    </row>
    <row r="1193" spans="2:15" x14ac:dyDescent="0.25">
      <c r="B1193" s="88">
        <v>36030000000</v>
      </c>
      <c r="C1193" s="88">
        <v>-11.417215000000001</v>
      </c>
      <c r="N1193" s="88">
        <v>36030000000</v>
      </c>
      <c r="O1193" s="88">
        <v>-10.415494000000001</v>
      </c>
    </row>
    <row r="1194" spans="2:15" x14ac:dyDescent="0.25">
      <c r="B1194" s="88">
        <v>36225000000</v>
      </c>
      <c r="C1194" s="88">
        <v>-11.442731999999999</v>
      </c>
      <c r="N1194" s="88">
        <v>36225000000</v>
      </c>
      <c r="O1194" s="88">
        <v>-10.432435999999999</v>
      </c>
    </row>
    <row r="1195" spans="2:15" x14ac:dyDescent="0.25">
      <c r="B1195" s="88">
        <v>36420000000</v>
      </c>
      <c r="C1195" s="88">
        <v>-11.56779</v>
      </c>
      <c r="N1195" s="88">
        <v>36420000000</v>
      </c>
      <c r="O1195" s="88">
        <v>-10.479118</v>
      </c>
    </row>
    <row r="1196" spans="2:15" x14ac:dyDescent="0.25">
      <c r="B1196" s="88">
        <v>36615000000</v>
      </c>
      <c r="C1196" s="88">
        <v>-11.675373</v>
      </c>
      <c r="N1196" s="88">
        <v>36615000000</v>
      </c>
      <c r="O1196" s="88">
        <v>-10.567632</v>
      </c>
    </row>
    <row r="1197" spans="2:15" x14ac:dyDescent="0.25">
      <c r="B1197" s="88">
        <v>36810000000</v>
      </c>
      <c r="C1197" s="88">
        <v>-11.739750000000001</v>
      </c>
      <c r="N1197" s="88">
        <v>36810000000</v>
      </c>
      <c r="O1197" s="88">
        <v>-10.584579</v>
      </c>
    </row>
    <row r="1198" spans="2:15" x14ac:dyDescent="0.25">
      <c r="B1198" s="88">
        <v>37005000000</v>
      </c>
      <c r="C1198" s="88">
        <v>-11.750088</v>
      </c>
      <c r="N1198" s="88">
        <v>37005000000</v>
      </c>
      <c r="O1198" s="88">
        <v>-10.624339000000001</v>
      </c>
    </row>
    <row r="1199" spans="2:15" x14ac:dyDescent="0.25">
      <c r="B1199" s="88">
        <v>37200000000</v>
      </c>
      <c r="C1199" s="88">
        <v>-11.985154</v>
      </c>
      <c r="N1199" s="88">
        <v>37200000000</v>
      </c>
      <c r="O1199" s="88">
        <v>-10.746149000000001</v>
      </c>
    </row>
    <row r="1200" spans="2:15" x14ac:dyDescent="0.25">
      <c r="B1200" s="88">
        <v>37395000000</v>
      </c>
      <c r="C1200" s="88">
        <v>-12.080605</v>
      </c>
      <c r="N1200" s="88">
        <v>37395000000</v>
      </c>
      <c r="O1200" s="88">
        <v>-10.828530000000001</v>
      </c>
    </row>
    <row r="1201" spans="2:15" x14ac:dyDescent="0.25">
      <c r="B1201" s="88">
        <v>37590000000</v>
      </c>
      <c r="C1201" s="88">
        <v>-12.096221</v>
      </c>
      <c r="N1201" s="88">
        <v>37590000000</v>
      </c>
      <c r="O1201" s="88">
        <v>-10.851751999999999</v>
      </c>
    </row>
    <row r="1202" spans="2:15" x14ac:dyDescent="0.25">
      <c r="B1202" s="88">
        <v>37785000000</v>
      </c>
      <c r="C1202" s="88">
        <v>-12.137435999999999</v>
      </c>
      <c r="N1202" s="88">
        <v>37785000000</v>
      </c>
      <c r="O1202" s="88">
        <v>-10.856426000000001</v>
      </c>
    </row>
    <row r="1203" spans="2:15" x14ac:dyDescent="0.25">
      <c r="B1203" s="88">
        <v>37980000000</v>
      </c>
      <c r="C1203" s="88">
        <v>-12.346828</v>
      </c>
      <c r="N1203" s="88">
        <v>37980000000</v>
      </c>
      <c r="O1203" s="88">
        <v>-10.925629000000001</v>
      </c>
    </row>
    <row r="1204" spans="2:15" x14ac:dyDescent="0.25">
      <c r="B1204" s="88">
        <v>38175000000</v>
      </c>
      <c r="C1204" s="88">
        <v>-12.553274999999999</v>
      </c>
      <c r="N1204" s="88">
        <v>38175000000</v>
      </c>
      <c r="O1204" s="88">
        <v>-10.970798</v>
      </c>
    </row>
    <row r="1205" spans="2:15" x14ac:dyDescent="0.25">
      <c r="B1205" s="88">
        <v>38370000000</v>
      </c>
      <c r="C1205" s="88">
        <v>-12.376427</v>
      </c>
      <c r="N1205" s="88">
        <v>38370000000</v>
      </c>
      <c r="O1205" s="88">
        <v>-10.98109</v>
      </c>
    </row>
    <row r="1206" spans="2:15" x14ac:dyDescent="0.25">
      <c r="B1206" s="88">
        <v>38565000000</v>
      </c>
      <c r="C1206" s="88">
        <v>-12.372709</v>
      </c>
      <c r="N1206" s="88">
        <v>38565000000</v>
      </c>
      <c r="O1206" s="88">
        <v>-11.064367000000001</v>
      </c>
    </row>
    <row r="1207" spans="2:15" x14ac:dyDescent="0.25">
      <c r="B1207" s="88">
        <v>38760000000</v>
      </c>
      <c r="C1207" s="88">
        <v>-12.376657</v>
      </c>
      <c r="N1207" s="88">
        <v>38760000000</v>
      </c>
      <c r="O1207" s="88">
        <v>-11.158507999999999</v>
      </c>
    </row>
    <row r="1208" spans="2:15" x14ac:dyDescent="0.25">
      <c r="B1208" s="88">
        <v>38955000000</v>
      </c>
      <c r="C1208" s="88">
        <v>-12.492013</v>
      </c>
      <c r="N1208" s="88">
        <v>38955000000</v>
      </c>
      <c r="O1208" s="88">
        <v>-11.272501999999999</v>
      </c>
    </row>
    <row r="1209" spans="2:15" x14ac:dyDescent="0.25">
      <c r="B1209" s="88">
        <v>39150000000</v>
      </c>
      <c r="C1209" s="88">
        <v>-12.310802000000001</v>
      </c>
      <c r="N1209" s="88">
        <v>39150000000</v>
      </c>
      <c r="O1209" s="88">
        <v>-11.365068000000001</v>
      </c>
    </row>
    <row r="1210" spans="2:15" x14ac:dyDescent="0.25">
      <c r="B1210" s="88">
        <v>39345000000</v>
      </c>
      <c r="C1210" s="88">
        <v>-12.175325000000001</v>
      </c>
      <c r="N1210" s="88">
        <v>39345000000</v>
      </c>
      <c r="O1210" s="88">
        <v>-11.520965</v>
      </c>
    </row>
    <row r="1211" spans="2:15" x14ac:dyDescent="0.25">
      <c r="B1211" s="88">
        <v>39540000000</v>
      </c>
      <c r="C1211" s="88">
        <v>-12.36539</v>
      </c>
      <c r="N1211" s="88">
        <v>39540000000</v>
      </c>
      <c r="O1211" s="88">
        <v>-11.656886</v>
      </c>
    </row>
    <row r="1212" spans="2:15" x14ac:dyDescent="0.25">
      <c r="B1212" s="88">
        <v>39735000000</v>
      </c>
      <c r="C1212" s="88">
        <v>-12.49194</v>
      </c>
      <c r="N1212" s="88">
        <v>39735000000</v>
      </c>
      <c r="O1212" s="88">
        <v>-11.819239</v>
      </c>
    </row>
    <row r="1213" spans="2:15" x14ac:dyDescent="0.25">
      <c r="B1213" s="88">
        <v>39930000000</v>
      </c>
      <c r="C1213" s="88">
        <v>-12.689147999999999</v>
      </c>
      <c r="N1213" s="88">
        <v>39930000000</v>
      </c>
      <c r="O1213" s="88">
        <v>-11.967065</v>
      </c>
    </row>
    <row r="1214" spans="2:15" x14ac:dyDescent="0.25">
      <c r="B1214" s="88">
        <v>40125000000</v>
      </c>
      <c r="C1214" s="88">
        <v>-12.882482</v>
      </c>
      <c r="N1214" s="88">
        <v>40125000000</v>
      </c>
      <c r="O1214" s="88">
        <v>-12.109408999999999</v>
      </c>
    </row>
    <row r="1215" spans="2:15" x14ac:dyDescent="0.25">
      <c r="B1215" s="88">
        <v>40320000000</v>
      </c>
      <c r="C1215" s="88">
        <v>-13.141515999999999</v>
      </c>
      <c r="N1215" s="88">
        <v>40320000000</v>
      </c>
      <c r="O1215" s="88">
        <v>-12.183908000000001</v>
      </c>
    </row>
    <row r="1216" spans="2:15" x14ac:dyDescent="0.25">
      <c r="B1216" s="88">
        <v>40515000000</v>
      </c>
      <c r="C1216" s="88">
        <v>-12.943816</v>
      </c>
      <c r="N1216" s="88">
        <v>40515000000</v>
      </c>
      <c r="O1216" s="88">
        <v>-12.244306999999999</v>
      </c>
    </row>
    <row r="1217" spans="2:15" x14ac:dyDescent="0.25">
      <c r="B1217" s="88">
        <v>40710000000</v>
      </c>
      <c r="C1217" s="88">
        <v>-12.479137</v>
      </c>
      <c r="N1217" s="88">
        <v>40710000000</v>
      </c>
      <c r="O1217" s="88">
        <v>-12.400073000000001</v>
      </c>
    </row>
    <row r="1218" spans="2:15" x14ac:dyDescent="0.25">
      <c r="B1218" s="88">
        <v>40905000000</v>
      </c>
      <c r="C1218" s="88">
        <v>-12.254200000000001</v>
      </c>
      <c r="N1218" s="88">
        <v>40905000000</v>
      </c>
      <c r="O1218" s="88">
        <v>-12.589187000000001</v>
      </c>
    </row>
    <row r="1219" spans="2:15" x14ac:dyDescent="0.25">
      <c r="B1219" s="88">
        <v>41100000000</v>
      </c>
      <c r="C1219" s="88">
        <v>-12.265288</v>
      </c>
      <c r="N1219" s="88">
        <v>41100000000</v>
      </c>
      <c r="O1219" s="88">
        <v>-12.768986</v>
      </c>
    </row>
    <row r="1220" spans="2:15" x14ac:dyDescent="0.25">
      <c r="B1220" s="88">
        <v>41295000000</v>
      </c>
      <c r="C1220" s="88">
        <v>-12.080864999999999</v>
      </c>
      <c r="N1220" s="88">
        <v>41295000000</v>
      </c>
      <c r="O1220" s="88">
        <v>-12.983002000000001</v>
      </c>
    </row>
    <row r="1221" spans="2:15" x14ac:dyDescent="0.25">
      <c r="B1221" s="88">
        <v>41490000000</v>
      </c>
      <c r="C1221" s="88">
        <v>-11.830082000000001</v>
      </c>
      <c r="N1221" s="88">
        <v>41490000000</v>
      </c>
      <c r="O1221" s="88">
        <v>-13.262166000000001</v>
      </c>
    </row>
    <row r="1222" spans="2:15" x14ac:dyDescent="0.25">
      <c r="B1222" s="88">
        <v>41685000000</v>
      </c>
      <c r="C1222" s="88">
        <v>-11.9084</v>
      </c>
      <c r="N1222" s="88">
        <v>41685000000</v>
      </c>
      <c r="O1222" s="88">
        <v>-13.557665</v>
      </c>
    </row>
    <row r="1223" spans="2:15" x14ac:dyDescent="0.25">
      <c r="B1223" s="88">
        <v>41880000000</v>
      </c>
      <c r="C1223" s="88">
        <v>-11.941935000000001</v>
      </c>
      <c r="N1223" s="88">
        <v>41880000000</v>
      </c>
      <c r="O1223" s="88">
        <v>-13.726725999999999</v>
      </c>
    </row>
    <row r="1224" spans="2:15" x14ac:dyDescent="0.25">
      <c r="B1224" s="88">
        <v>42075000000</v>
      </c>
      <c r="C1224" s="88">
        <v>-11.737349999999999</v>
      </c>
      <c r="N1224" s="88">
        <v>42075000000</v>
      </c>
      <c r="O1224" s="88">
        <v>-14.047701</v>
      </c>
    </row>
    <row r="1225" spans="2:15" x14ac:dyDescent="0.25">
      <c r="B1225" s="88">
        <v>42270000000</v>
      </c>
      <c r="C1225" s="88">
        <v>-11.673263</v>
      </c>
      <c r="N1225" s="88">
        <v>42270000000</v>
      </c>
      <c r="O1225" s="88">
        <v>-14.311564000000001</v>
      </c>
    </row>
    <row r="1226" spans="2:15" x14ac:dyDescent="0.25">
      <c r="B1226" s="88">
        <v>42465000000</v>
      </c>
      <c r="C1226" s="88">
        <v>-11.916429000000001</v>
      </c>
      <c r="N1226" s="88">
        <v>42465000000</v>
      </c>
      <c r="O1226" s="88">
        <v>-14.427113</v>
      </c>
    </row>
    <row r="1227" spans="2:15" x14ac:dyDescent="0.25">
      <c r="B1227" s="88">
        <v>42660000000</v>
      </c>
      <c r="C1227" s="88">
        <v>-12.052486</v>
      </c>
      <c r="N1227" s="88">
        <v>42660000000</v>
      </c>
      <c r="O1227" s="88">
        <v>-14.576928000000001</v>
      </c>
    </row>
    <row r="1228" spans="2:15" x14ac:dyDescent="0.25">
      <c r="B1228" s="88">
        <v>42855000000</v>
      </c>
      <c r="C1228" s="88">
        <v>-11.824854999999999</v>
      </c>
      <c r="N1228" s="88">
        <v>42855000000</v>
      </c>
      <c r="O1228" s="88">
        <v>-14.824814999999999</v>
      </c>
    </row>
    <row r="1229" spans="2:15" x14ac:dyDescent="0.25">
      <c r="B1229" s="88">
        <v>43050000000</v>
      </c>
      <c r="C1229" s="88">
        <v>-11.559525000000001</v>
      </c>
      <c r="N1229" s="88">
        <v>43050000000</v>
      </c>
      <c r="O1229" s="88">
        <v>-15.329884</v>
      </c>
    </row>
    <row r="1230" spans="2:15" x14ac:dyDescent="0.25">
      <c r="B1230" s="88">
        <v>43245000000</v>
      </c>
      <c r="C1230" s="88">
        <v>-11.649150000000001</v>
      </c>
      <c r="N1230" s="88">
        <v>43245000000</v>
      </c>
      <c r="O1230" s="88">
        <v>-15.733062</v>
      </c>
    </row>
    <row r="1231" spans="2:15" x14ac:dyDescent="0.25">
      <c r="B1231" s="88">
        <v>43440000000</v>
      </c>
      <c r="C1231" s="88">
        <v>-11.669862999999999</v>
      </c>
      <c r="N1231" s="88">
        <v>43440000000</v>
      </c>
      <c r="O1231" s="88">
        <v>-16.483046999999999</v>
      </c>
    </row>
    <row r="1232" spans="2:15" x14ac:dyDescent="0.25">
      <c r="B1232" s="88">
        <v>43635000000</v>
      </c>
      <c r="C1232" s="88">
        <v>-11.701183</v>
      </c>
      <c r="N1232" s="88">
        <v>43635000000</v>
      </c>
      <c r="O1232" s="88">
        <v>-17.412134000000002</v>
      </c>
    </row>
    <row r="1233" spans="2:15" x14ac:dyDescent="0.25">
      <c r="B1233" s="88">
        <v>43830000000</v>
      </c>
      <c r="C1233" s="88">
        <v>-11.76624</v>
      </c>
      <c r="N1233" s="88">
        <v>43830000000</v>
      </c>
      <c r="O1233" s="88">
        <v>-18.063993</v>
      </c>
    </row>
    <row r="1234" spans="2:15" x14ac:dyDescent="0.25">
      <c r="B1234" s="88">
        <v>44025000000</v>
      </c>
      <c r="C1234" s="88">
        <v>-11.894914</v>
      </c>
      <c r="N1234" s="88">
        <v>44025000000</v>
      </c>
      <c r="O1234" s="88">
        <v>-18.625408</v>
      </c>
    </row>
    <row r="1235" spans="2:15" x14ac:dyDescent="0.25">
      <c r="B1235" s="88">
        <v>44220000000</v>
      </c>
      <c r="C1235" s="88">
        <v>-12.061049000000001</v>
      </c>
      <c r="N1235" s="88">
        <v>44220000000</v>
      </c>
      <c r="O1235" s="88">
        <v>-19.358979999999999</v>
      </c>
    </row>
    <row r="1236" spans="2:15" x14ac:dyDescent="0.25">
      <c r="B1236" s="88">
        <v>44415000000</v>
      </c>
      <c r="C1236" s="88">
        <v>-12.168361000000001</v>
      </c>
      <c r="N1236" s="88">
        <v>44415000000</v>
      </c>
      <c r="O1236" s="88">
        <v>-20.416906000000001</v>
      </c>
    </row>
    <row r="1237" spans="2:15" x14ac:dyDescent="0.25">
      <c r="B1237" s="88">
        <v>44610000000</v>
      </c>
      <c r="C1237" s="88">
        <v>-12.344243000000001</v>
      </c>
      <c r="N1237" s="88">
        <v>44610000000</v>
      </c>
      <c r="O1237" s="88">
        <v>-20.546543</v>
      </c>
    </row>
    <row r="1238" spans="2:15" x14ac:dyDescent="0.25">
      <c r="B1238" s="88">
        <v>44805000000</v>
      </c>
      <c r="C1238" s="88">
        <v>-12.542939000000001</v>
      </c>
      <c r="N1238" s="88">
        <v>44805000000</v>
      </c>
      <c r="O1238" s="88">
        <v>-20.602906999999998</v>
      </c>
    </row>
    <row r="1239" spans="2:15" x14ac:dyDescent="0.25">
      <c r="B1239" s="88">
        <v>45000000000</v>
      </c>
      <c r="C1239" s="88">
        <v>-12.692909</v>
      </c>
      <c r="N1239" s="88">
        <v>45000000000</v>
      </c>
      <c r="O1239" s="88">
        <v>-20.422604</v>
      </c>
    </row>
    <row r="1240" spans="2:15" x14ac:dyDescent="0.25">
      <c r="B1240" s="88" t="s">
        <v>21</v>
      </c>
      <c r="N1240" s="88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28"/>
  <sheetViews>
    <sheetView workbookViewId="0">
      <selection activeCell="I3" sqref="I3"/>
    </sheetView>
  </sheetViews>
  <sheetFormatPr defaultRowHeight="15" x14ac:dyDescent="0.25"/>
  <cols>
    <col min="1" max="1" width="13.7109375" style="40" customWidth="1"/>
    <col min="2" max="6" width="9.140625" style="88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40" customWidth="1"/>
    <col min="12" max="16" width="9.140625" style="88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s="88" t="s">
        <v>95</v>
      </c>
      <c r="H1" s="5" t="s">
        <v>1</v>
      </c>
      <c r="I1" s="43" t="str">
        <f>C8</f>
        <v>Conv. Loss Log Mag(dB)</v>
      </c>
      <c r="J1" s="43" t="str">
        <f>D8</f>
        <v>RF Return Loss Log Mag(dB)</v>
      </c>
      <c r="L1" s="88" t="s">
        <v>95</v>
      </c>
      <c r="R1" s="5" t="s">
        <v>1</v>
      </c>
      <c r="S1" s="43" t="str">
        <f>M8</f>
        <v>Conv. Loss Log Mag(dB)</v>
      </c>
      <c r="T1" s="43" t="str">
        <f>N8</f>
        <v>RF Return Loss Log Mag(dB)</v>
      </c>
    </row>
    <row r="2" spans="1:21" x14ac:dyDescent="0.25">
      <c r="A2" s="39" t="s">
        <v>106</v>
      </c>
      <c r="B2" s="88" t="s">
        <v>256</v>
      </c>
      <c r="C2" s="88" t="s">
        <v>291</v>
      </c>
      <c r="D2" s="88" t="s">
        <v>292</v>
      </c>
      <c r="E2" s="88" t="s">
        <v>307</v>
      </c>
      <c r="K2" s="39" t="s">
        <v>107</v>
      </c>
      <c r="L2" s="88" t="s">
        <v>256</v>
      </c>
      <c r="M2" s="88" t="s">
        <v>291</v>
      </c>
      <c r="N2" s="88" t="s">
        <v>292</v>
      </c>
      <c r="O2" s="88" t="s">
        <v>307</v>
      </c>
    </row>
    <row r="3" spans="1:21" x14ac:dyDescent="0.25">
      <c r="B3" s="88" t="s">
        <v>269</v>
      </c>
      <c r="C3" s="88" t="s">
        <v>308</v>
      </c>
      <c r="D3" s="88" t="s">
        <v>319</v>
      </c>
      <c r="I3" s="17">
        <f>AVERAGE(I18:I184)</f>
        <v>-8.0074073814371207</v>
      </c>
      <c r="L3" s="88" t="s">
        <v>269</v>
      </c>
      <c r="M3" s="88" t="s">
        <v>308</v>
      </c>
      <c r="N3" s="88" t="s">
        <v>320</v>
      </c>
      <c r="S3" s="17">
        <f>MIN(S18:S184)</f>
        <v>-10.338069000000001</v>
      </c>
    </row>
    <row r="4" spans="1:21" x14ac:dyDescent="0.25">
      <c r="A4" s="51" t="s">
        <v>204</v>
      </c>
      <c r="B4" s="88" t="s">
        <v>98</v>
      </c>
      <c r="G4" s="20"/>
      <c r="H4" s="6">
        <f t="shared" ref="H4:H67" si="0">B9/1000000000</f>
        <v>6</v>
      </c>
      <c r="I4" s="6">
        <f t="shared" ref="I4:I67" si="1">C9</f>
        <v>-19.885532000000001</v>
      </c>
      <c r="J4" s="6">
        <f t="shared" ref="J4:J67" si="2">D9</f>
        <v>-1.6811001999999999</v>
      </c>
      <c r="K4" s="51" t="s">
        <v>204</v>
      </c>
      <c r="L4" s="88" t="s">
        <v>98</v>
      </c>
      <c r="Q4" s="20"/>
      <c r="R4" s="6">
        <f t="shared" ref="R4:R67" si="3">L9/1000000000</f>
        <v>6</v>
      </c>
      <c r="S4" s="6">
        <f t="shared" ref="S4:S67" si="4">M9</f>
        <v>-21.095564</v>
      </c>
      <c r="T4" s="6">
        <f t="shared" ref="T4:T67" si="5">N9</f>
        <v>-0.98217206999999995</v>
      </c>
      <c r="U4" s="20"/>
    </row>
    <row r="5" spans="1:21" x14ac:dyDescent="0.25">
      <c r="A5" s="51" t="s">
        <v>206</v>
      </c>
      <c r="G5" s="20"/>
      <c r="H5" s="6">
        <f t="shared" si="0"/>
        <v>6.1449999999999996</v>
      </c>
      <c r="I5" s="6">
        <f t="shared" si="1"/>
        <v>-19.081136999999998</v>
      </c>
      <c r="J5" s="6">
        <f t="shared" si="2"/>
        <v>-1.8615204000000001</v>
      </c>
      <c r="K5" s="51" t="s">
        <v>206</v>
      </c>
      <c r="Q5" s="20"/>
      <c r="R5" s="6">
        <f t="shared" si="3"/>
        <v>6.1449999999999996</v>
      </c>
      <c r="S5" s="6">
        <f t="shared" si="4"/>
        <v>-20.650386999999998</v>
      </c>
      <c r="T5" s="6">
        <f t="shared" si="5"/>
        <v>-1.0284427</v>
      </c>
      <c r="U5" s="20"/>
    </row>
    <row r="6" spans="1:21" x14ac:dyDescent="0.25">
      <c r="A6" s="51" t="s">
        <v>207</v>
      </c>
      <c r="G6" s="20"/>
      <c r="H6" s="6">
        <f t="shared" si="0"/>
        <v>6.29</v>
      </c>
      <c r="I6" s="6">
        <f t="shared" si="1"/>
        <v>-17.919651000000002</v>
      </c>
      <c r="J6" s="6">
        <f t="shared" si="2"/>
        <v>-2.1200074999999998</v>
      </c>
      <c r="K6" s="51" t="s">
        <v>207</v>
      </c>
      <c r="Q6" s="20"/>
      <c r="R6" s="6">
        <f t="shared" si="3"/>
        <v>6.29</v>
      </c>
      <c r="S6" s="6">
        <f t="shared" si="4"/>
        <v>-19.960536999999999</v>
      </c>
      <c r="T6" s="6">
        <f t="shared" si="5"/>
        <v>-1.089205</v>
      </c>
      <c r="U6" s="20"/>
    </row>
    <row r="7" spans="1:21" x14ac:dyDescent="0.25">
      <c r="A7" s="51" t="s">
        <v>208</v>
      </c>
      <c r="B7" s="88" t="s">
        <v>99</v>
      </c>
      <c r="G7" s="20"/>
      <c r="H7" s="6">
        <f t="shared" si="0"/>
        <v>6.4349999999999996</v>
      </c>
      <c r="I7" s="6">
        <f t="shared" si="1"/>
        <v>-16.396730000000002</v>
      </c>
      <c r="J7" s="6">
        <f t="shared" si="2"/>
        <v>-2.4902457999999998</v>
      </c>
      <c r="K7" s="51" t="s">
        <v>208</v>
      </c>
      <c r="L7" s="88" t="s">
        <v>99</v>
      </c>
      <c r="Q7" s="20"/>
      <c r="R7" s="6">
        <f t="shared" si="3"/>
        <v>6.4349999999999996</v>
      </c>
      <c r="S7" s="6">
        <f t="shared" si="4"/>
        <v>-19.120152000000001</v>
      </c>
      <c r="T7" s="6">
        <f t="shared" si="5"/>
        <v>-1.1692281</v>
      </c>
      <c r="U7" s="20"/>
    </row>
    <row r="8" spans="1:21" x14ac:dyDescent="0.25">
      <c r="A8" s="51" t="s">
        <v>205</v>
      </c>
      <c r="B8" s="88" t="s">
        <v>19</v>
      </c>
      <c r="C8" s="88" t="s">
        <v>100</v>
      </c>
      <c r="D8" s="88" t="s">
        <v>249</v>
      </c>
      <c r="G8" s="20"/>
      <c r="H8" s="6">
        <f t="shared" si="0"/>
        <v>6.58</v>
      </c>
      <c r="I8" s="6">
        <f t="shared" si="1"/>
        <v>-14.792925</v>
      </c>
      <c r="J8" s="6">
        <f t="shared" si="2"/>
        <v>-2.9988039</v>
      </c>
      <c r="K8" s="51" t="s">
        <v>205</v>
      </c>
      <c r="L8" s="88" t="s">
        <v>19</v>
      </c>
      <c r="M8" s="88" t="s">
        <v>100</v>
      </c>
      <c r="N8" s="88" t="s">
        <v>249</v>
      </c>
      <c r="Q8" s="20"/>
      <c r="R8" s="6">
        <f t="shared" si="3"/>
        <v>6.58</v>
      </c>
      <c r="S8" s="6">
        <f t="shared" si="4"/>
        <v>-18.263752</v>
      </c>
      <c r="T8" s="6">
        <f t="shared" si="5"/>
        <v>-1.2750821999999999</v>
      </c>
      <c r="U8" s="20"/>
    </row>
    <row r="9" spans="1:21" x14ac:dyDescent="0.25">
      <c r="B9" s="88">
        <v>6000000000</v>
      </c>
      <c r="C9" s="88">
        <v>-19.885532000000001</v>
      </c>
      <c r="D9" s="88">
        <v>-1.6811001999999999</v>
      </c>
      <c r="G9" s="20"/>
      <c r="H9" s="6">
        <f t="shared" si="0"/>
        <v>6.7249999999999996</v>
      </c>
      <c r="I9" s="6">
        <f t="shared" si="1"/>
        <v>-13.403769</v>
      </c>
      <c r="J9" s="6">
        <f t="shared" si="2"/>
        <v>-3.7056830000000001</v>
      </c>
      <c r="L9" s="88">
        <v>6000000000</v>
      </c>
      <c r="M9" s="88">
        <v>-21.095564</v>
      </c>
      <c r="N9" s="88">
        <v>-0.98217206999999995</v>
      </c>
      <c r="Q9" s="20"/>
      <c r="R9" s="6">
        <f t="shared" si="3"/>
        <v>6.7249999999999996</v>
      </c>
      <c r="S9" s="6">
        <f t="shared" si="4"/>
        <v>-17.416264000000002</v>
      </c>
      <c r="T9" s="6">
        <f t="shared" si="5"/>
        <v>-1.4118469</v>
      </c>
      <c r="U9" s="20"/>
    </row>
    <row r="10" spans="1:21" x14ac:dyDescent="0.25">
      <c r="B10" s="88">
        <v>6145000000</v>
      </c>
      <c r="C10" s="88">
        <v>-19.081136999999998</v>
      </c>
      <c r="D10" s="88">
        <v>-1.8615204000000001</v>
      </c>
      <c r="G10" s="20"/>
      <c r="H10" s="6">
        <f t="shared" si="0"/>
        <v>6.87</v>
      </c>
      <c r="I10" s="6">
        <f t="shared" si="1"/>
        <v>-11.997788</v>
      </c>
      <c r="J10" s="6">
        <f t="shared" si="2"/>
        <v>-4.6438230999999996</v>
      </c>
      <c r="L10" s="88">
        <v>6145000000</v>
      </c>
      <c r="M10" s="88">
        <v>-20.650386999999998</v>
      </c>
      <c r="N10" s="88">
        <v>-1.0284427</v>
      </c>
      <c r="Q10" s="20"/>
      <c r="R10" s="6">
        <f t="shared" si="3"/>
        <v>6.87</v>
      </c>
      <c r="S10" s="6">
        <f t="shared" si="4"/>
        <v>-16.417458</v>
      </c>
      <c r="T10" s="6">
        <f t="shared" si="5"/>
        <v>-1.5801429</v>
      </c>
      <c r="U10" s="20"/>
    </row>
    <row r="11" spans="1:21" x14ac:dyDescent="0.25">
      <c r="B11" s="88">
        <v>6290000000</v>
      </c>
      <c r="C11" s="88">
        <v>-17.919651000000002</v>
      </c>
      <c r="D11" s="88">
        <v>-2.1200074999999998</v>
      </c>
      <c r="G11" s="20"/>
      <c r="H11" s="6">
        <f t="shared" si="0"/>
        <v>7.0149999999999997</v>
      </c>
      <c r="I11" s="6">
        <f t="shared" si="1"/>
        <v>-10.754244999999999</v>
      </c>
      <c r="J11" s="6">
        <f t="shared" si="2"/>
        <v>-5.8943386000000002</v>
      </c>
      <c r="L11" s="88">
        <v>6290000000</v>
      </c>
      <c r="M11" s="88">
        <v>-19.960536999999999</v>
      </c>
      <c r="N11" s="88">
        <v>-1.089205</v>
      </c>
      <c r="Q11" s="20"/>
      <c r="R11" s="6">
        <f t="shared" si="3"/>
        <v>7.0149999999999997</v>
      </c>
      <c r="S11" s="6">
        <f t="shared" si="4"/>
        <v>-15.479165999999999</v>
      </c>
      <c r="T11" s="6">
        <f t="shared" si="5"/>
        <v>-1.7883685</v>
      </c>
      <c r="U11" s="20"/>
    </row>
    <row r="12" spans="1:21" x14ac:dyDescent="0.25">
      <c r="B12" s="88">
        <v>6435000000</v>
      </c>
      <c r="C12" s="88">
        <v>-16.396730000000002</v>
      </c>
      <c r="D12" s="88">
        <v>-2.4902457999999998</v>
      </c>
      <c r="G12" s="20"/>
      <c r="H12" s="6">
        <f t="shared" si="0"/>
        <v>7.16</v>
      </c>
      <c r="I12" s="6">
        <f t="shared" si="1"/>
        <v>-9.7579001999999999</v>
      </c>
      <c r="J12" s="6">
        <f t="shared" si="2"/>
        <v>-7.5723304999999996</v>
      </c>
      <c r="L12" s="88">
        <v>6435000000</v>
      </c>
      <c r="M12" s="88">
        <v>-19.120152000000001</v>
      </c>
      <c r="N12" s="88">
        <v>-1.1692281</v>
      </c>
      <c r="Q12" s="20"/>
      <c r="R12" s="6">
        <f t="shared" si="3"/>
        <v>7.16</v>
      </c>
      <c r="S12" s="6">
        <f t="shared" si="4"/>
        <v>-14.510270999999999</v>
      </c>
      <c r="T12" s="6">
        <f t="shared" si="5"/>
        <v>-2.0405505000000002</v>
      </c>
      <c r="U12" s="20"/>
    </row>
    <row r="13" spans="1:21" x14ac:dyDescent="0.25">
      <c r="B13" s="88">
        <v>6580000000</v>
      </c>
      <c r="C13" s="88">
        <v>-14.792925</v>
      </c>
      <c r="D13" s="88">
        <v>-2.9988039</v>
      </c>
      <c r="G13" s="20"/>
      <c r="H13" s="6">
        <f t="shared" si="0"/>
        <v>7.3049999999999997</v>
      </c>
      <c r="I13" s="6">
        <f t="shared" si="1"/>
        <v>-8.9035816000000008</v>
      </c>
      <c r="J13" s="6">
        <f t="shared" si="2"/>
        <v>-9.6902571000000002</v>
      </c>
      <c r="L13" s="88">
        <v>6580000000</v>
      </c>
      <c r="M13" s="88">
        <v>-18.263752</v>
      </c>
      <c r="N13" s="88">
        <v>-1.2750821999999999</v>
      </c>
      <c r="Q13" s="20"/>
      <c r="R13" s="6">
        <f t="shared" si="3"/>
        <v>7.3049999999999997</v>
      </c>
      <c r="S13" s="6">
        <f t="shared" si="4"/>
        <v>-13.560893</v>
      </c>
      <c r="T13" s="6">
        <f t="shared" si="5"/>
        <v>-2.3456635000000001</v>
      </c>
      <c r="U13" s="20"/>
    </row>
    <row r="14" spans="1:21" x14ac:dyDescent="0.25">
      <c r="B14" s="88">
        <v>6725000000</v>
      </c>
      <c r="C14" s="88">
        <v>-13.403769</v>
      </c>
      <c r="D14" s="88">
        <v>-3.7056830000000001</v>
      </c>
      <c r="G14" s="20"/>
      <c r="H14" s="6">
        <f t="shared" si="0"/>
        <v>7.45</v>
      </c>
      <c r="I14" s="6">
        <f t="shared" si="1"/>
        <v>-8.2963629000000001</v>
      </c>
      <c r="J14" s="6">
        <f t="shared" si="2"/>
        <v>-11.539906999999999</v>
      </c>
      <c r="L14" s="88">
        <v>6725000000</v>
      </c>
      <c r="M14" s="88">
        <v>-17.416264000000002</v>
      </c>
      <c r="N14" s="88">
        <v>-1.4118469</v>
      </c>
      <c r="Q14" s="20"/>
      <c r="R14" s="6">
        <f t="shared" si="3"/>
        <v>7.45</v>
      </c>
      <c r="S14" s="6">
        <f t="shared" si="4"/>
        <v>-12.685668</v>
      </c>
      <c r="T14" s="6">
        <f t="shared" si="5"/>
        <v>-2.7009549000000002</v>
      </c>
      <c r="U14" s="20"/>
    </row>
    <row r="15" spans="1:21" x14ac:dyDescent="0.25">
      <c r="B15" s="88">
        <v>6870000000</v>
      </c>
      <c r="C15" s="88">
        <v>-11.997788</v>
      </c>
      <c r="D15" s="88">
        <v>-4.6438230999999996</v>
      </c>
      <c r="G15" s="20"/>
      <c r="H15" s="6">
        <f t="shared" si="0"/>
        <v>7.5949999999999998</v>
      </c>
      <c r="I15" s="6">
        <f t="shared" si="1"/>
        <v>-7.7722949999999997</v>
      </c>
      <c r="J15" s="6">
        <f t="shared" si="2"/>
        <v>-12.929268</v>
      </c>
      <c r="L15" s="88">
        <v>6870000000</v>
      </c>
      <c r="M15" s="88">
        <v>-16.417458</v>
      </c>
      <c r="N15" s="88">
        <v>-1.5801429</v>
      </c>
      <c r="Q15" s="20"/>
      <c r="R15" s="6">
        <f t="shared" si="3"/>
        <v>7.5949999999999998</v>
      </c>
      <c r="S15" s="6">
        <f t="shared" si="4"/>
        <v>-11.944896</v>
      </c>
      <c r="T15" s="6">
        <f t="shared" si="5"/>
        <v>-3.1089555999999998</v>
      </c>
      <c r="U15" s="20"/>
    </row>
    <row r="16" spans="1:21" x14ac:dyDescent="0.25">
      <c r="B16" s="88">
        <v>7015000000</v>
      </c>
      <c r="C16" s="88">
        <v>-10.754244999999999</v>
      </c>
      <c r="D16" s="88">
        <v>-5.8943386000000002</v>
      </c>
      <c r="G16" s="20"/>
      <c r="H16" s="6">
        <f t="shared" si="0"/>
        <v>7.74</v>
      </c>
      <c r="I16" s="6">
        <f t="shared" si="1"/>
        <v>-7.4201283</v>
      </c>
      <c r="J16" s="6">
        <f t="shared" si="2"/>
        <v>-13.910755999999999</v>
      </c>
      <c r="L16" s="88">
        <v>7015000000</v>
      </c>
      <c r="M16" s="88">
        <v>-15.479165999999999</v>
      </c>
      <c r="N16" s="88">
        <v>-1.7883685</v>
      </c>
      <c r="Q16" s="20"/>
      <c r="R16" s="6">
        <f t="shared" si="3"/>
        <v>7.74</v>
      </c>
      <c r="S16" s="6">
        <f t="shared" si="4"/>
        <v>-11.303042</v>
      </c>
      <c r="T16" s="6">
        <f t="shared" si="5"/>
        <v>-3.5548348000000001</v>
      </c>
      <c r="U16" s="20"/>
    </row>
    <row r="17" spans="2:21" x14ac:dyDescent="0.25">
      <c r="B17" s="88">
        <v>7160000000</v>
      </c>
      <c r="C17" s="88">
        <v>-9.7579001999999999</v>
      </c>
      <c r="D17" s="88">
        <v>-7.5723304999999996</v>
      </c>
      <c r="G17" s="20"/>
      <c r="H17" s="6">
        <f t="shared" si="0"/>
        <v>7.8849999999999998</v>
      </c>
      <c r="I17" s="6">
        <f t="shared" si="1"/>
        <v>-7.1802130000000002</v>
      </c>
      <c r="J17" s="6">
        <f t="shared" si="2"/>
        <v>-14.537684</v>
      </c>
      <c r="L17" s="88">
        <v>7160000000</v>
      </c>
      <c r="M17" s="88">
        <v>-14.510270999999999</v>
      </c>
      <c r="N17" s="88">
        <v>-2.0405505000000002</v>
      </c>
      <c r="Q17" s="20"/>
      <c r="R17" s="6">
        <f t="shared" si="3"/>
        <v>7.8849999999999998</v>
      </c>
      <c r="S17" s="6">
        <f t="shared" si="4"/>
        <v>-10.781126</v>
      </c>
      <c r="T17" s="6">
        <f t="shared" si="5"/>
        <v>-4.0354809999999999</v>
      </c>
      <c r="U17" s="20"/>
    </row>
    <row r="18" spans="2:21" x14ac:dyDescent="0.25">
      <c r="B18" s="88">
        <v>7305000000</v>
      </c>
      <c r="C18" s="88">
        <v>-8.9035816000000008</v>
      </c>
      <c r="D18" s="88">
        <v>-9.6902571000000002</v>
      </c>
      <c r="G18" s="20"/>
      <c r="H18" s="6">
        <f t="shared" si="0"/>
        <v>8.0299999999999994</v>
      </c>
      <c r="I18" s="6">
        <f t="shared" si="1"/>
        <v>-7.0617561000000002</v>
      </c>
      <c r="J18" s="6">
        <f t="shared" si="2"/>
        <v>-14.809269</v>
      </c>
      <c r="L18" s="88">
        <v>7305000000</v>
      </c>
      <c r="M18" s="88">
        <v>-13.560893</v>
      </c>
      <c r="N18" s="88">
        <v>-2.3456635000000001</v>
      </c>
      <c r="Q18" s="20"/>
      <c r="R18" s="6">
        <f t="shared" si="3"/>
        <v>8.0299999999999994</v>
      </c>
      <c r="S18" s="6">
        <f t="shared" si="4"/>
        <v>-10.338069000000001</v>
      </c>
      <c r="T18" s="6">
        <f t="shared" si="5"/>
        <v>-4.5099296999999998</v>
      </c>
      <c r="U18" s="20"/>
    </row>
    <row r="19" spans="2:21" x14ac:dyDescent="0.25">
      <c r="B19" s="88">
        <v>7450000000</v>
      </c>
      <c r="C19" s="88">
        <v>-8.2963629000000001</v>
      </c>
      <c r="D19" s="88">
        <v>-11.539906999999999</v>
      </c>
      <c r="G19" s="20"/>
      <c r="H19" s="6">
        <f t="shared" si="0"/>
        <v>8.1750000000000007</v>
      </c>
      <c r="I19" s="6">
        <f t="shared" si="1"/>
        <v>-6.9743880999999996</v>
      </c>
      <c r="J19" s="6">
        <f t="shared" si="2"/>
        <v>-14.715578000000001</v>
      </c>
      <c r="L19" s="88">
        <v>7450000000</v>
      </c>
      <c r="M19" s="88">
        <v>-12.685668</v>
      </c>
      <c r="N19" s="88">
        <v>-2.7009549000000002</v>
      </c>
      <c r="Q19" s="20"/>
      <c r="R19" s="6">
        <f t="shared" si="3"/>
        <v>8.1750000000000007</v>
      </c>
      <c r="S19" s="6">
        <f t="shared" si="4"/>
        <v>-9.9974469999999993</v>
      </c>
      <c r="T19" s="6">
        <f t="shared" si="5"/>
        <v>-4.9675379</v>
      </c>
      <c r="U19" s="20"/>
    </row>
    <row r="20" spans="2:21" x14ac:dyDescent="0.25">
      <c r="B20" s="88">
        <v>7595000000</v>
      </c>
      <c r="C20" s="88">
        <v>-7.7722949999999997</v>
      </c>
      <c r="D20" s="88">
        <v>-12.929268</v>
      </c>
      <c r="G20" s="20"/>
      <c r="H20" s="6">
        <f t="shared" si="0"/>
        <v>8.32</v>
      </c>
      <c r="I20" s="6">
        <f t="shared" si="1"/>
        <v>-6.9230514000000003</v>
      </c>
      <c r="J20" s="6">
        <f t="shared" si="2"/>
        <v>-14.188295</v>
      </c>
      <c r="L20" s="88">
        <v>7595000000</v>
      </c>
      <c r="M20" s="88">
        <v>-11.944896</v>
      </c>
      <c r="N20" s="88">
        <v>-3.1089555999999998</v>
      </c>
      <c r="Q20" s="20"/>
      <c r="R20" s="6">
        <f t="shared" si="3"/>
        <v>8.32</v>
      </c>
      <c r="S20" s="6">
        <f t="shared" si="4"/>
        <v>-9.7047796000000002</v>
      </c>
      <c r="T20" s="6">
        <f t="shared" si="5"/>
        <v>-5.3853688000000002</v>
      </c>
      <c r="U20" s="20"/>
    </row>
    <row r="21" spans="2:21" x14ac:dyDescent="0.25">
      <c r="B21" s="88">
        <v>7740000000</v>
      </c>
      <c r="C21" s="88">
        <v>-7.4201283</v>
      </c>
      <c r="D21" s="88">
        <v>-13.910755999999999</v>
      </c>
      <c r="G21" s="20"/>
      <c r="H21" s="6">
        <f t="shared" si="0"/>
        <v>8.4649999999999999</v>
      </c>
      <c r="I21" s="6">
        <f t="shared" si="1"/>
        <v>-6.9067658999999999</v>
      </c>
      <c r="J21" s="6">
        <f t="shared" si="2"/>
        <v>-13.134767999999999</v>
      </c>
      <c r="L21" s="88">
        <v>7740000000</v>
      </c>
      <c r="M21" s="88">
        <v>-11.303042</v>
      </c>
      <c r="N21" s="88">
        <v>-3.5548348000000001</v>
      </c>
      <c r="Q21" s="20"/>
      <c r="R21" s="6">
        <f t="shared" si="3"/>
        <v>8.4649999999999999</v>
      </c>
      <c r="S21" s="6">
        <f t="shared" si="4"/>
        <v>-9.4784383999999999</v>
      </c>
      <c r="T21" s="6">
        <f t="shared" si="5"/>
        <v>-5.749733</v>
      </c>
      <c r="U21" s="20"/>
    </row>
    <row r="22" spans="2:21" x14ac:dyDescent="0.25">
      <c r="B22" s="88">
        <v>7885000000</v>
      </c>
      <c r="C22" s="88">
        <v>-7.1802130000000002</v>
      </c>
      <c r="D22" s="88">
        <v>-14.537684</v>
      </c>
      <c r="G22" s="20"/>
      <c r="H22" s="6">
        <f t="shared" si="0"/>
        <v>8.61</v>
      </c>
      <c r="I22" s="6">
        <f t="shared" si="1"/>
        <v>-6.9099927000000001</v>
      </c>
      <c r="J22" s="6">
        <f t="shared" si="2"/>
        <v>-11.542611000000001</v>
      </c>
      <c r="L22" s="88">
        <v>7885000000</v>
      </c>
      <c r="M22" s="88">
        <v>-10.781126</v>
      </c>
      <c r="N22" s="88">
        <v>-4.0354809999999999</v>
      </c>
      <c r="Q22" s="20"/>
      <c r="R22" s="6">
        <f t="shared" si="3"/>
        <v>8.61</v>
      </c>
      <c r="S22" s="6">
        <f t="shared" si="4"/>
        <v>-9.2992287000000005</v>
      </c>
      <c r="T22" s="6">
        <f t="shared" si="5"/>
        <v>-6.0490389000000002</v>
      </c>
      <c r="U22" s="20"/>
    </row>
    <row r="23" spans="2:21" x14ac:dyDescent="0.25">
      <c r="B23" s="88">
        <v>8030000000</v>
      </c>
      <c r="C23" s="88">
        <v>-7.0617561000000002</v>
      </c>
      <c r="D23" s="88">
        <v>-14.809269</v>
      </c>
      <c r="G23" s="20"/>
      <c r="H23" s="6">
        <f t="shared" si="0"/>
        <v>8.7550000000000008</v>
      </c>
      <c r="I23" s="6">
        <f t="shared" si="1"/>
        <v>-6.9138427</v>
      </c>
      <c r="J23" s="6">
        <f t="shared" si="2"/>
        <v>-10.110620000000001</v>
      </c>
      <c r="L23" s="88">
        <v>8030000000</v>
      </c>
      <c r="M23" s="88">
        <v>-10.338069000000001</v>
      </c>
      <c r="N23" s="88">
        <v>-4.5099296999999998</v>
      </c>
      <c r="Q23" s="20"/>
      <c r="R23" s="6">
        <f t="shared" si="3"/>
        <v>8.7550000000000008</v>
      </c>
      <c r="S23" s="6">
        <f t="shared" si="4"/>
        <v>-9.1682558000000007</v>
      </c>
      <c r="T23" s="6">
        <f t="shared" si="5"/>
        <v>-6.2840590000000001</v>
      </c>
      <c r="U23" s="20"/>
    </row>
    <row r="24" spans="2:21" x14ac:dyDescent="0.25">
      <c r="B24" s="88">
        <v>8175000000</v>
      </c>
      <c r="C24" s="88">
        <v>-6.9743880999999996</v>
      </c>
      <c r="D24" s="88">
        <v>-14.715578000000001</v>
      </c>
      <c r="G24" s="20"/>
      <c r="H24" s="6">
        <f t="shared" si="0"/>
        <v>8.9</v>
      </c>
      <c r="I24" s="6">
        <f t="shared" si="1"/>
        <v>-6.9264096999999998</v>
      </c>
      <c r="J24" s="6">
        <f t="shared" si="2"/>
        <v>-9.0219459999999998</v>
      </c>
      <c r="L24" s="88">
        <v>8175000000</v>
      </c>
      <c r="M24" s="88">
        <v>-9.9974469999999993</v>
      </c>
      <c r="N24" s="88">
        <v>-4.9675379</v>
      </c>
      <c r="Q24" s="20"/>
      <c r="R24" s="6">
        <f t="shared" si="3"/>
        <v>8.9</v>
      </c>
      <c r="S24" s="6">
        <f t="shared" si="4"/>
        <v>-9.0586157000000007</v>
      </c>
      <c r="T24" s="6">
        <f t="shared" si="5"/>
        <v>-6.4548763999999998</v>
      </c>
      <c r="U24" s="20"/>
    </row>
    <row r="25" spans="2:21" x14ac:dyDescent="0.25">
      <c r="B25" s="88">
        <v>8320000000</v>
      </c>
      <c r="C25" s="88">
        <v>-6.9230514000000003</v>
      </c>
      <c r="D25" s="88">
        <v>-14.188295</v>
      </c>
      <c r="G25" s="20"/>
      <c r="H25" s="6">
        <f t="shared" si="0"/>
        <v>9.0449999999999999</v>
      </c>
      <c r="I25" s="6">
        <f t="shared" si="1"/>
        <v>-6.9771732999999996</v>
      </c>
      <c r="J25" s="6">
        <f t="shared" si="2"/>
        <v>-8.2002611000000005</v>
      </c>
      <c r="L25" s="88">
        <v>8320000000</v>
      </c>
      <c r="M25" s="88">
        <v>-9.7047796000000002</v>
      </c>
      <c r="N25" s="88">
        <v>-5.3853688000000002</v>
      </c>
      <c r="Q25" s="20"/>
      <c r="R25" s="6">
        <f t="shared" si="3"/>
        <v>9.0449999999999999</v>
      </c>
      <c r="S25" s="6">
        <f t="shared" si="4"/>
        <v>-9.0001040000000003</v>
      </c>
      <c r="T25" s="6">
        <f t="shared" si="5"/>
        <v>-6.5695148000000003</v>
      </c>
      <c r="U25" s="20"/>
    </row>
    <row r="26" spans="2:21" x14ac:dyDescent="0.25">
      <c r="B26" s="88">
        <v>8465000000</v>
      </c>
      <c r="C26" s="88">
        <v>-6.9067658999999999</v>
      </c>
      <c r="D26" s="88">
        <v>-13.134767999999999</v>
      </c>
      <c r="G26" s="20"/>
      <c r="H26" s="6">
        <f t="shared" si="0"/>
        <v>9.19</v>
      </c>
      <c r="I26" s="6">
        <f t="shared" si="1"/>
        <v>-7.0235753000000001</v>
      </c>
      <c r="J26" s="6">
        <f t="shared" si="2"/>
        <v>-7.5695930000000002</v>
      </c>
      <c r="L26" s="88">
        <v>8465000000</v>
      </c>
      <c r="M26" s="88">
        <v>-9.4784383999999999</v>
      </c>
      <c r="N26" s="88">
        <v>-5.749733</v>
      </c>
      <c r="Q26" s="20"/>
      <c r="R26" s="6">
        <f t="shared" si="3"/>
        <v>9.19</v>
      </c>
      <c r="S26" s="6">
        <f t="shared" si="4"/>
        <v>-8.9586705999999996</v>
      </c>
      <c r="T26" s="6">
        <f t="shared" si="5"/>
        <v>-6.6306561999999998</v>
      </c>
      <c r="U26" s="20"/>
    </row>
    <row r="27" spans="2:21" x14ac:dyDescent="0.25">
      <c r="B27" s="88">
        <v>8610000000</v>
      </c>
      <c r="C27" s="88">
        <v>-6.9099927000000001</v>
      </c>
      <c r="D27" s="88">
        <v>-11.542611000000001</v>
      </c>
      <c r="G27" s="20"/>
      <c r="H27" s="6">
        <f t="shared" si="0"/>
        <v>9.3350000000000009</v>
      </c>
      <c r="I27" s="6">
        <f t="shared" si="1"/>
        <v>-7.0677728999999996</v>
      </c>
      <c r="J27" s="6">
        <f t="shared" si="2"/>
        <v>-7.0800599999999996</v>
      </c>
      <c r="L27" s="88">
        <v>8610000000</v>
      </c>
      <c r="M27" s="88">
        <v>-9.2992287000000005</v>
      </c>
      <c r="N27" s="88">
        <v>-6.0490389000000002</v>
      </c>
      <c r="Q27" s="20"/>
      <c r="R27" s="6">
        <f t="shared" si="3"/>
        <v>9.3350000000000009</v>
      </c>
      <c r="S27" s="6">
        <f t="shared" si="4"/>
        <v>-8.9287519</v>
      </c>
      <c r="T27" s="6">
        <f t="shared" si="5"/>
        <v>-6.6791843999999996</v>
      </c>
      <c r="U27" s="20"/>
    </row>
    <row r="28" spans="2:21" x14ac:dyDescent="0.25">
      <c r="B28" s="88">
        <v>8755000000</v>
      </c>
      <c r="C28" s="88">
        <v>-6.9138427</v>
      </c>
      <c r="D28" s="88">
        <v>-10.110620000000001</v>
      </c>
      <c r="G28" s="20"/>
      <c r="H28" s="6">
        <f t="shared" si="0"/>
        <v>9.48</v>
      </c>
      <c r="I28" s="6">
        <f t="shared" si="1"/>
        <v>-7.1128382999999999</v>
      </c>
      <c r="J28" s="6">
        <f t="shared" si="2"/>
        <v>-6.6850256999999997</v>
      </c>
      <c r="L28" s="88">
        <v>8755000000</v>
      </c>
      <c r="M28" s="88">
        <v>-9.1682558000000007</v>
      </c>
      <c r="N28" s="88">
        <v>-6.2840590000000001</v>
      </c>
      <c r="Q28" s="20"/>
      <c r="R28" s="6">
        <f t="shared" si="3"/>
        <v>9.48</v>
      </c>
      <c r="S28" s="6">
        <f t="shared" si="4"/>
        <v>-8.9202595000000002</v>
      </c>
      <c r="T28" s="6">
        <f t="shared" si="5"/>
        <v>-6.7259631000000004</v>
      </c>
      <c r="U28" s="20"/>
    </row>
    <row r="29" spans="2:21" x14ac:dyDescent="0.25">
      <c r="B29" s="88">
        <v>8900000000</v>
      </c>
      <c r="C29" s="88">
        <v>-6.9264096999999998</v>
      </c>
      <c r="D29" s="88">
        <v>-9.0219459999999998</v>
      </c>
      <c r="G29" s="20"/>
      <c r="H29" s="6">
        <f t="shared" si="0"/>
        <v>9.625</v>
      </c>
      <c r="I29" s="6">
        <f t="shared" si="1"/>
        <v>-7.1605414999999999</v>
      </c>
      <c r="J29" s="6">
        <f t="shared" si="2"/>
        <v>-6.3751125000000002</v>
      </c>
      <c r="L29" s="88">
        <v>8900000000</v>
      </c>
      <c r="M29" s="88">
        <v>-9.0586157000000007</v>
      </c>
      <c r="N29" s="88">
        <v>-6.4548763999999998</v>
      </c>
      <c r="Q29" s="20"/>
      <c r="R29" s="6">
        <f t="shared" si="3"/>
        <v>9.625</v>
      </c>
      <c r="S29" s="6">
        <f t="shared" si="4"/>
        <v>-8.9233960999999997</v>
      </c>
      <c r="T29" s="6">
        <f t="shared" si="5"/>
        <v>-6.7830253000000003</v>
      </c>
      <c r="U29" s="20"/>
    </row>
    <row r="30" spans="2:21" x14ac:dyDescent="0.25">
      <c r="B30" s="88">
        <v>9045000000</v>
      </c>
      <c r="C30" s="88">
        <v>-6.9771732999999996</v>
      </c>
      <c r="D30" s="88">
        <v>-8.2002611000000005</v>
      </c>
      <c r="G30" s="20"/>
      <c r="H30" s="6">
        <f t="shared" si="0"/>
        <v>9.77</v>
      </c>
      <c r="I30" s="6">
        <f t="shared" si="1"/>
        <v>-7.2069701999999998</v>
      </c>
      <c r="J30" s="6">
        <f t="shared" si="2"/>
        <v>-6.1290550000000001</v>
      </c>
      <c r="L30" s="88">
        <v>9045000000</v>
      </c>
      <c r="M30" s="88">
        <v>-9.0001040000000003</v>
      </c>
      <c r="N30" s="88">
        <v>-6.5695148000000003</v>
      </c>
      <c r="Q30" s="20"/>
      <c r="R30" s="6">
        <f t="shared" si="3"/>
        <v>9.77</v>
      </c>
      <c r="S30" s="6">
        <f t="shared" si="4"/>
        <v>-8.9154940000000007</v>
      </c>
      <c r="T30" s="6">
        <f t="shared" si="5"/>
        <v>-6.8705692000000003</v>
      </c>
      <c r="U30" s="20"/>
    </row>
    <row r="31" spans="2:21" x14ac:dyDescent="0.25">
      <c r="B31" s="88">
        <v>9190000000</v>
      </c>
      <c r="C31" s="88">
        <v>-7.0235753000000001</v>
      </c>
      <c r="D31" s="88">
        <v>-7.5695930000000002</v>
      </c>
      <c r="G31" s="20"/>
      <c r="H31" s="6">
        <f t="shared" si="0"/>
        <v>9.9149999999999991</v>
      </c>
      <c r="I31" s="6">
        <f t="shared" si="1"/>
        <v>-7.2512220999999997</v>
      </c>
      <c r="J31" s="6">
        <f t="shared" si="2"/>
        <v>-5.9261192999999999</v>
      </c>
      <c r="L31" s="88">
        <v>9190000000</v>
      </c>
      <c r="M31" s="88">
        <v>-8.9586705999999996</v>
      </c>
      <c r="N31" s="88">
        <v>-6.6306561999999998</v>
      </c>
      <c r="Q31" s="20"/>
      <c r="R31" s="6">
        <f t="shared" si="3"/>
        <v>9.9149999999999991</v>
      </c>
      <c r="S31" s="6">
        <f t="shared" si="4"/>
        <v>-8.9083919999999992</v>
      </c>
      <c r="T31" s="6">
        <f t="shared" si="5"/>
        <v>-6.9861130999999999</v>
      </c>
      <c r="U31" s="20"/>
    </row>
    <row r="32" spans="2:21" x14ac:dyDescent="0.25">
      <c r="B32" s="88">
        <v>9335000000</v>
      </c>
      <c r="C32" s="88">
        <v>-7.0677728999999996</v>
      </c>
      <c r="D32" s="88">
        <v>-7.0800599999999996</v>
      </c>
      <c r="G32" s="20"/>
      <c r="H32" s="6">
        <f t="shared" si="0"/>
        <v>10.06</v>
      </c>
      <c r="I32" s="6">
        <f t="shared" si="1"/>
        <v>-7.2819886</v>
      </c>
      <c r="J32" s="6">
        <f t="shared" si="2"/>
        <v>-5.7705383000000001</v>
      </c>
      <c r="L32" s="88">
        <v>9335000000</v>
      </c>
      <c r="M32" s="88">
        <v>-8.9287519</v>
      </c>
      <c r="N32" s="88">
        <v>-6.6791843999999996</v>
      </c>
      <c r="Q32" s="20"/>
      <c r="R32" s="6">
        <f t="shared" si="3"/>
        <v>10.06</v>
      </c>
      <c r="S32" s="6">
        <f t="shared" si="4"/>
        <v>-8.8932848</v>
      </c>
      <c r="T32" s="6">
        <f t="shared" si="5"/>
        <v>-7.1406159000000002</v>
      </c>
      <c r="U32" s="20"/>
    </row>
    <row r="33" spans="2:21" x14ac:dyDescent="0.25">
      <c r="B33" s="88">
        <v>9480000000</v>
      </c>
      <c r="C33" s="88">
        <v>-7.1128382999999999</v>
      </c>
      <c r="D33" s="88">
        <v>-6.6850256999999997</v>
      </c>
      <c r="G33" s="20"/>
      <c r="H33" s="6">
        <f t="shared" si="0"/>
        <v>10.205</v>
      </c>
      <c r="I33" s="6">
        <f t="shared" si="1"/>
        <v>-7.3179053999999999</v>
      </c>
      <c r="J33" s="6">
        <f t="shared" si="2"/>
        <v>-5.6551198999999999</v>
      </c>
      <c r="L33" s="88">
        <v>9480000000</v>
      </c>
      <c r="M33" s="88">
        <v>-8.9202595000000002</v>
      </c>
      <c r="N33" s="88">
        <v>-6.7259631000000004</v>
      </c>
      <c r="Q33" s="20"/>
      <c r="R33" s="6">
        <f t="shared" si="3"/>
        <v>10.205</v>
      </c>
      <c r="S33" s="6">
        <f t="shared" si="4"/>
        <v>-8.8698540000000001</v>
      </c>
      <c r="T33" s="6">
        <f t="shared" si="5"/>
        <v>-7.3326015</v>
      </c>
      <c r="U33" s="20"/>
    </row>
    <row r="34" spans="2:21" x14ac:dyDescent="0.25">
      <c r="B34" s="88">
        <v>9625000000</v>
      </c>
      <c r="C34" s="88">
        <v>-7.1605414999999999</v>
      </c>
      <c r="D34" s="88">
        <v>-6.3751125000000002</v>
      </c>
      <c r="G34" s="20"/>
      <c r="H34" s="6">
        <f t="shared" si="0"/>
        <v>10.35</v>
      </c>
      <c r="I34" s="6">
        <f t="shared" si="1"/>
        <v>-7.3541335999999999</v>
      </c>
      <c r="J34" s="6">
        <f t="shared" si="2"/>
        <v>-5.5661091999999996</v>
      </c>
      <c r="L34" s="88">
        <v>9625000000</v>
      </c>
      <c r="M34" s="88">
        <v>-8.9233960999999997</v>
      </c>
      <c r="N34" s="88">
        <v>-6.7830253000000003</v>
      </c>
      <c r="Q34" s="20"/>
      <c r="R34" s="6">
        <f t="shared" si="3"/>
        <v>10.35</v>
      </c>
      <c r="S34" s="6">
        <f t="shared" si="4"/>
        <v>-8.8455133000000004</v>
      </c>
      <c r="T34" s="6">
        <f t="shared" si="5"/>
        <v>-7.5625682000000003</v>
      </c>
      <c r="U34" s="20"/>
    </row>
    <row r="35" spans="2:21" x14ac:dyDescent="0.25">
      <c r="B35" s="88">
        <v>9770000000</v>
      </c>
      <c r="C35" s="88">
        <v>-7.2069701999999998</v>
      </c>
      <c r="D35" s="88">
        <v>-6.1290550000000001</v>
      </c>
      <c r="G35" s="20"/>
      <c r="H35" s="6">
        <f t="shared" si="0"/>
        <v>10.494999999999999</v>
      </c>
      <c r="I35" s="6">
        <f t="shared" si="1"/>
        <v>-7.3732328000000003</v>
      </c>
      <c r="J35" s="6">
        <f t="shared" si="2"/>
        <v>-5.5077309999999997</v>
      </c>
      <c r="L35" s="88">
        <v>9770000000</v>
      </c>
      <c r="M35" s="88">
        <v>-8.9154940000000007</v>
      </c>
      <c r="N35" s="88">
        <v>-6.8705692000000003</v>
      </c>
      <c r="Q35" s="20"/>
      <c r="R35" s="6">
        <f t="shared" si="3"/>
        <v>10.494999999999999</v>
      </c>
      <c r="S35" s="6">
        <f t="shared" si="4"/>
        <v>-8.8127747000000003</v>
      </c>
      <c r="T35" s="6">
        <f t="shared" si="5"/>
        <v>-7.8252648999999996</v>
      </c>
      <c r="U35" s="20"/>
    </row>
    <row r="36" spans="2:21" x14ac:dyDescent="0.25">
      <c r="B36" s="88">
        <v>9915000000</v>
      </c>
      <c r="C36" s="88">
        <v>-7.2512220999999997</v>
      </c>
      <c r="D36" s="88">
        <v>-5.9261192999999999</v>
      </c>
      <c r="G36" s="20"/>
      <c r="H36" s="6">
        <f t="shared" si="0"/>
        <v>10.64</v>
      </c>
      <c r="I36" s="6">
        <f t="shared" si="1"/>
        <v>-7.3992214000000001</v>
      </c>
      <c r="J36" s="6">
        <f t="shared" si="2"/>
        <v>-5.4688182000000003</v>
      </c>
      <c r="L36" s="88">
        <v>9915000000</v>
      </c>
      <c r="M36" s="88">
        <v>-8.9083919999999992</v>
      </c>
      <c r="N36" s="88">
        <v>-6.9861130999999999</v>
      </c>
      <c r="Q36" s="20"/>
      <c r="R36" s="6">
        <f t="shared" si="3"/>
        <v>10.64</v>
      </c>
      <c r="S36" s="6">
        <f t="shared" si="4"/>
        <v>-8.7782582999999992</v>
      </c>
      <c r="T36" s="6">
        <f t="shared" si="5"/>
        <v>-8.1247406000000009</v>
      </c>
      <c r="U36" s="20"/>
    </row>
    <row r="37" spans="2:21" x14ac:dyDescent="0.25">
      <c r="B37" s="88">
        <v>10060000000</v>
      </c>
      <c r="C37" s="88">
        <v>-7.2819886</v>
      </c>
      <c r="D37" s="88">
        <v>-5.7705383000000001</v>
      </c>
      <c r="G37" s="20"/>
      <c r="H37" s="6">
        <f t="shared" si="0"/>
        <v>10.785</v>
      </c>
      <c r="I37" s="6">
        <f t="shared" si="1"/>
        <v>-7.4290881000000004</v>
      </c>
      <c r="J37" s="6">
        <f t="shared" si="2"/>
        <v>-5.4589381000000001</v>
      </c>
      <c r="L37" s="88">
        <v>10060000000</v>
      </c>
      <c r="M37" s="88">
        <v>-8.8932848</v>
      </c>
      <c r="N37" s="88">
        <v>-7.1406159000000002</v>
      </c>
      <c r="Q37" s="20"/>
      <c r="R37" s="6">
        <f t="shared" si="3"/>
        <v>10.785</v>
      </c>
      <c r="S37" s="6">
        <f t="shared" si="4"/>
        <v>-8.7612962999999997</v>
      </c>
      <c r="T37" s="6">
        <f t="shared" si="5"/>
        <v>-8.4531536000000003</v>
      </c>
      <c r="U37" s="20"/>
    </row>
    <row r="38" spans="2:21" x14ac:dyDescent="0.25">
      <c r="B38" s="88">
        <v>10205000000</v>
      </c>
      <c r="C38" s="88">
        <v>-7.3179053999999999</v>
      </c>
      <c r="D38" s="88">
        <v>-5.6551198999999999</v>
      </c>
      <c r="G38" s="20"/>
      <c r="H38" s="6">
        <f t="shared" si="0"/>
        <v>10.93</v>
      </c>
      <c r="I38" s="6">
        <f t="shared" si="1"/>
        <v>-7.4484786999999999</v>
      </c>
      <c r="J38" s="6">
        <f t="shared" si="2"/>
        <v>-5.4648237000000002</v>
      </c>
      <c r="L38" s="88">
        <v>10205000000</v>
      </c>
      <c r="M38" s="88">
        <v>-8.8698540000000001</v>
      </c>
      <c r="N38" s="88">
        <v>-7.3326015</v>
      </c>
      <c r="Q38" s="20"/>
      <c r="R38" s="6">
        <f t="shared" si="3"/>
        <v>10.93</v>
      </c>
      <c r="S38" s="6">
        <f t="shared" si="4"/>
        <v>-8.7349806000000001</v>
      </c>
      <c r="T38" s="6">
        <f t="shared" si="5"/>
        <v>-8.8203753999999996</v>
      </c>
      <c r="U38" s="20"/>
    </row>
    <row r="39" spans="2:21" x14ac:dyDescent="0.25">
      <c r="B39" s="88">
        <v>10350000000</v>
      </c>
      <c r="C39" s="88">
        <v>-7.3541335999999999</v>
      </c>
      <c r="D39" s="88">
        <v>-5.5661091999999996</v>
      </c>
      <c r="G39" s="20"/>
      <c r="H39" s="6">
        <f t="shared" si="0"/>
        <v>11.074999999999999</v>
      </c>
      <c r="I39" s="6">
        <f t="shared" si="1"/>
        <v>-7.466526</v>
      </c>
      <c r="J39" s="6">
        <f t="shared" si="2"/>
        <v>-5.4997778000000004</v>
      </c>
      <c r="L39" s="88">
        <v>10350000000</v>
      </c>
      <c r="M39" s="88">
        <v>-8.8455133000000004</v>
      </c>
      <c r="N39" s="88">
        <v>-7.5625682000000003</v>
      </c>
      <c r="Q39" s="20"/>
      <c r="R39" s="6">
        <f t="shared" si="3"/>
        <v>11.074999999999999</v>
      </c>
      <c r="S39" s="6">
        <f t="shared" si="4"/>
        <v>-8.7093029000000008</v>
      </c>
      <c r="T39" s="6">
        <f t="shared" si="5"/>
        <v>-9.2221785000000001</v>
      </c>
      <c r="U39" s="20"/>
    </row>
    <row r="40" spans="2:21" x14ac:dyDescent="0.25">
      <c r="B40" s="88">
        <v>10495000000</v>
      </c>
      <c r="C40" s="88">
        <v>-7.3732328000000003</v>
      </c>
      <c r="D40" s="88">
        <v>-5.5077309999999997</v>
      </c>
      <c r="G40" s="20"/>
      <c r="H40" s="6">
        <f t="shared" si="0"/>
        <v>11.22</v>
      </c>
      <c r="I40" s="6">
        <f t="shared" si="1"/>
        <v>-7.4935966000000001</v>
      </c>
      <c r="J40" s="6">
        <f t="shared" si="2"/>
        <v>-5.5617757000000001</v>
      </c>
      <c r="L40" s="88">
        <v>10495000000</v>
      </c>
      <c r="M40" s="88">
        <v>-8.8127747000000003</v>
      </c>
      <c r="N40" s="88">
        <v>-7.8252648999999996</v>
      </c>
      <c r="Q40" s="20"/>
      <c r="R40" s="6">
        <f t="shared" si="3"/>
        <v>11.22</v>
      </c>
      <c r="S40" s="6">
        <f t="shared" si="4"/>
        <v>-8.6990843000000009</v>
      </c>
      <c r="T40" s="6">
        <f t="shared" si="5"/>
        <v>-9.6610078999999995</v>
      </c>
      <c r="U40" s="20"/>
    </row>
    <row r="41" spans="2:21" x14ac:dyDescent="0.25">
      <c r="B41" s="88">
        <v>10640000000</v>
      </c>
      <c r="C41" s="88">
        <v>-7.3992214000000001</v>
      </c>
      <c r="D41" s="88">
        <v>-5.4688182000000003</v>
      </c>
      <c r="G41" s="20"/>
      <c r="H41" s="6">
        <f t="shared" si="0"/>
        <v>11.365</v>
      </c>
      <c r="I41" s="6">
        <f t="shared" si="1"/>
        <v>-7.4971079999999999</v>
      </c>
      <c r="J41" s="6">
        <f t="shared" si="2"/>
        <v>-5.6463660999999998</v>
      </c>
      <c r="L41" s="88">
        <v>10640000000</v>
      </c>
      <c r="M41" s="88">
        <v>-8.7782582999999992</v>
      </c>
      <c r="N41" s="88">
        <v>-8.1247406000000009</v>
      </c>
      <c r="Q41" s="20"/>
      <c r="R41" s="6">
        <f t="shared" si="3"/>
        <v>11.365</v>
      </c>
      <c r="S41" s="6">
        <f t="shared" si="4"/>
        <v>-8.6804179999999995</v>
      </c>
      <c r="T41" s="6">
        <f t="shared" si="5"/>
        <v>-10.137432</v>
      </c>
      <c r="U41" s="20"/>
    </row>
    <row r="42" spans="2:21" x14ac:dyDescent="0.25">
      <c r="B42" s="88">
        <v>10785000000</v>
      </c>
      <c r="C42" s="88">
        <v>-7.4290881000000004</v>
      </c>
      <c r="D42" s="88">
        <v>-5.4589381000000001</v>
      </c>
      <c r="G42" s="20"/>
      <c r="H42" s="6">
        <f t="shared" si="0"/>
        <v>11.51</v>
      </c>
      <c r="I42" s="6">
        <f t="shared" si="1"/>
        <v>-7.4932828000000002</v>
      </c>
      <c r="J42" s="6">
        <f t="shared" si="2"/>
        <v>-5.7494044000000004</v>
      </c>
      <c r="L42" s="88">
        <v>10785000000</v>
      </c>
      <c r="M42" s="88">
        <v>-8.7612962999999997</v>
      </c>
      <c r="N42" s="88">
        <v>-8.4531536000000003</v>
      </c>
      <c r="Q42" s="20"/>
      <c r="R42" s="6">
        <f t="shared" si="3"/>
        <v>11.51</v>
      </c>
      <c r="S42" s="6">
        <f t="shared" si="4"/>
        <v>-8.6512375000000006</v>
      </c>
      <c r="T42" s="6">
        <f t="shared" si="5"/>
        <v>-10.633353</v>
      </c>
      <c r="U42" s="20"/>
    </row>
    <row r="43" spans="2:21" x14ac:dyDescent="0.25">
      <c r="B43" s="88">
        <v>10930000000</v>
      </c>
      <c r="C43" s="88">
        <v>-7.4484786999999999</v>
      </c>
      <c r="D43" s="88">
        <v>-5.4648237000000002</v>
      </c>
      <c r="G43" s="20"/>
      <c r="H43" s="6">
        <f t="shared" si="0"/>
        <v>11.654999999999999</v>
      </c>
      <c r="I43" s="6">
        <f t="shared" si="1"/>
        <v>-7.4807452999999997</v>
      </c>
      <c r="J43" s="6">
        <f t="shared" si="2"/>
        <v>-5.8773789000000001</v>
      </c>
      <c r="L43" s="88">
        <v>10930000000</v>
      </c>
      <c r="M43" s="88">
        <v>-8.7349806000000001</v>
      </c>
      <c r="N43" s="88">
        <v>-8.8203753999999996</v>
      </c>
      <c r="Q43" s="20"/>
      <c r="R43" s="6">
        <f t="shared" si="3"/>
        <v>11.654999999999999</v>
      </c>
      <c r="S43" s="6">
        <f t="shared" si="4"/>
        <v>-8.6173792000000002</v>
      </c>
      <c r="T43" s="6">
        <f t="shared" si="5"/>
        <v>-11.157208000000001</v>
      </c>
      <c r="U43" s="20"/>
    </row>
    <row r="44" spans="2:21" x14ac:dyDescent="0.25">
      <c r="B44" s="88">
        <v>11075000000</v>
      </c>
      <c r="C44" s="88">
        <v>-7.466526</v>
      </c>
      <c r="D44" s="88">
        <v>-5.4997778000000004</v>
      </c>
      <c r="G44" s="20"/>
      <c r="H44" s="6">
        <f t="shared" si="0"/>
        <v>11.8</v>
      </c>
      <c r="I44" s="6">
        <f t="shared" si="1"/>
        <v>-7.4592518999999999</v>
      </c>
      <c r="J44" s="6">
        <f t="shared" si="2"/>
        <v>-6.0303855000000004</v>
      </c>
      <c r="L44" s="88">
        <v>11075000000</v>
      </c>
      <c r="M44" s="88">
        <v>-8.7093029000000008</v>
      </c>
      <c r="N44" s="88">
        <v>-9.2221785000000001</v>
      </c>
      <c r="Q44" s="20"/>
      <c r="R44" s="6">
        <f t="shared" si="3"/>
        <v>11.8</v>
      </c>
      <c r="S44" s="6">
        <f t="shared" si="4"/>
        <v>-8.5733327999999993</v>
      </c>
      <c r="T44" s="6">
        <f t="shared" si="5"/>
        <v>-11.688283999999999</v>
      </c>
      <c r="U44" s="20"/>
    </row>
    <row r="45" spans="2:21" x14ac:dyDescent="0.25">
      <c r="B45" s="88">
        <v>11220000000</v>
      </c>
      <c r="C45" s="88">
        <v>-7.4935966000000001</v>
      </c>
      <c r="D45" s="88">
        <v>-5.5617757000000001</v>
      </c>
      <c r="G45" s="20"/>
      <c r="H45" s="6">
        <f t="shared" si="0"/>
        <v>11.945</v>
      </c>
      <c r="I45" s="6">
        <f t="shared" si="1"/>
        <v>-7.4273452999999998</v>
      </c>
      <c r="J45" s="6">
        <f t="shared" si="2"/>
        <v>-6.2029104000000004</v>
      </c>
      <c r="L45" s="88">
        <v>11220000000</v>
      </c>
      <c r="M45" s="88">
        <v>-8.6990843000000009</v>
      </c>
      <c r="N45" s="88">
        <v>-9.6610078999999995</v>
      </c>
      <c r="Q45" s="20"/>
      <c r="R45" s="6">
        <f t="shared" si="3"/>
        <v>11.945</v>
      </c>
      <c r="S45" s="6">
        <f t="shared" si="4"/>
        <v>-8.5254068000000007</v>
      </c>
      <c r="T45" s="6">
        <f t="shared" si="5"/>
        <v>-12.214655</v>
      </c>
      <c r="U45" s="20"/>
    </row>
    <row r="46" spans="2:21" x14ac:dyDescent="0.25">
      <c r="B46" s="88">
        <v>11365000000</v>
      </c>
      <c r="C46" s="88">
        <v>-7.4971079999999999</v>
      </c>
      <c r="D46" s="88">
        <v>-5.6463660999999998</v>
      </c>
      <c r="G46" s="20"/>
      <c r="H46" s="6">
        <f t="shared" si="0"/>
        <v>12.09</v>
      </c>
      <c r="I46" s="6">
        <f t="shared" si="1"/>
        <v>-7.3997311999999997</v>
      </c>
      <c r="J46" s="6">
        <f t="shared" si="2"/>
        <v>-6.3886361000000003</v>
      </c>
      <c r="L46" s="88">
        <v>11365000000</v>
      </c>
      <c r="M46" s="88">
        <v>-8.6804179999999995</v>
      </c>
      <c r="N46" s="88">
        <v>-10.137432</v>
      </c>
      <c r="Q46" s="20"/>
      <c r="R46" s="6">
        <f t="shared" si="3"/>
        <v>12.09</v>
      </c>
      <c r="S46" s="6">
        <f t="shared" si="4"/>
        <v>-8.4775571999999997</v>
      </c>
      <c r="T46" s="6">
        <f t="shared" si="5"/>
        <v>-12.720765</v>
      </c>
      <c r="U46" s="20"/>
    </row>
    <row r="47" spans="2:21" x14ac:dyDescent="0.25">
      <c r="B47" s="88">
        <v>11510000000</v>
      </c>
      <c r="C47" s="88">
        <v>-7.4932828000000002</v>
      </c>
      <c r="D47" s="88">
        <v>-5.7494044000000004</v>
      </c>
      <c r="G47" s="20"/>
      <c r="H47" s="6">
        <f t="shared" si="0"/>
        <v>12.234999999999999</v>
      </c>
      <c r="I47" s="6">
        <f t="shared" si="1"/>
        <v>-7.3721560999999998</v>
      </c>
      <c r="J47" s="6">
        <f t="shared" si="2"/>
        <v>-6.5951957999999999</v>
      </c>
      <c r="L47" s="88">
        <v>11510000000</v>
      </c>
      <c r="M47" s="88">
        <v>-8.6512375000000006</v>
      </c>
      <c r="N47" s="88">
        <v>-10.633353</v>
      </c>
      <c r="Q47" s="20"/>
      <c r="R47" s="6">
        <f t="shared" si="3"/>
        <v>12.234999999999999</v>
      </c>
      <c r="S47" s="6">
        <f t="shared" si="4"/>
        <v>-8.4277324999999994</v>
      </c>
      <c r="T47" s="6">
        <f t="shared" si="5"/>
        <v>-13.178910999999999</v>
      </c>
      <c r="U47" s="20"/>
    </row>
    <row r="48" spans="2:21" x14ac:dyDescent="0.25">
      <c r="B48" s="88">
        <v>11655000000</v>
      </c>
      <c r="C48" s="88">
        <v>-7.4807452999999997</v>
      </c>
      <c r="D48" s="88">
        <v>-5.8773789000000001</v>
      </c>
      <c r="G48" s="20"/>
      <c r="H48" s="6">
        <f t="shared" si="0"/>
        <v>12.38</v>
      </c>
      <c r="I48" s="6">
        <f t="shared" si="1"/>
        <v>-7.3414482999999997</v>
      </c>
      <c r="J48" s="6">
        <f t="shared" si="2"/>
        <v>-6.8058462000000004</v>
      </c>
      <c r="L48" s="88">
        <v>11655000000</v>
      </c>
      <c r="M48" s="88">
        <v>-8.6173792000000002</v>
      </c>
      <c r="N48" s="88">
        <v>-11.157208000000001</v>
      </c>
      <c r="Q48" s="20"/>
      <c r="R48" s="6">
        <f t="shared" si="3"/>
        <v>12.38</v>
      </c>
      <c r="S48" s="6">
        <f t="shared" si="4"/>
        <v>-8.3806715000000001</v>
      </c>
      <c r="T48" s="6">
        <f t="shared" si="5"/>
        <v>-13.565122000000001</v>
      </c>
      <c r="U48" s="20"/>
    </row>
    <row r="49" spans="2:21" x14ac:dyDescent="0.25">
      <c r="B49" s="88">
        <v>11800000000</v>
      </c>
      <c r="C49" s="88">
        <v>-7.4592518999999999</v>
      </c>
      <c r="D49" s="88">
        <v>-6.0303855000000004</v>
      </c>
      <c r="G49" s="20"/>
      <c r="H49" s="6">
        <f t="shared" si="0"/>
        <v>12.525</v>
      </c>
      <c r="I49" s="6">
        <f t="shared" si="1"/>
        <v>-7.3185514999999999</v>
      </c>
      <c r="J49" s="6">
        <f t="shared" si="2"/>
        <v>-7.0185713999999999</v>
      </c>
      <c r="L49" s="88">
        <v>11800000000</v>
      </c>
      <c r="M49" s="88">
        <v>-8.5733327999999993</v>
      </c>
      <c r="N49" s="88">
        <v>-11.688283999999999</v>
      </c>
      <c r="Q49" s="20"/>
      <c r="R49" s="6">
        <f t="shared" si="3"/>
        <v>12.525</v>
      </c>
      <c r="S49" s="6">
        <f t="shared" si="4"/>
        <v>-8.3434162000000001</v>
      </c>
      <c r="T49" s="6">
        <f t="shared" si="5"/>
        <v>-13.872055</v>
      </c>
      <c r="U49" s="20"/>
    </row>
    <row r="50" spans="2:21" x14ac:dyDescent="0.25">
      <c r="B50" s="88">
        <v>11945000000</v>
      </c>
      <c r="C50" s="88">
        <v>-7.4273452999999998</v>
      </c>
      <c r="D50" s="88">
        <v>-6.2029104000000004</v>
      </c>
      <c r="G50" s="20"/>
      <c r="H50" s="6">
        <f t="shared" si="0"/>
        <v>12.67</v>
      </c>
      <c r="I50" s="6">
        <f t="shared" si="1"/>
        <v>-7.2981581999999996</v>
      </c>
      <c r="J50" s="6">
        <f t="shared" si="2"/>
        <v>-7.2368478999999999</v>
      </c>
      <c r="L50" s="88">
        <v>11945000000</v>
      </c>
      <c r="M50" s="88">
        <v>-8.5254068000000007</v>
      </c>
      <c r="N50" s="88">
        <v>-12.214655</v>
      </c>
      <c r="Q50" s="20"/>
      <c r="R50" s="6">
        <f t="shared" si="3"/>
        <v>12.67</v>
      </c>
      <c r="S50" s="6">
        <f t="shared" si="4"/>
        <v>-8.3120670000000008</v>
      </c>
      <c r="T50" s="6">
        <f t="shared" si="5"/>
        <v>-14.074630000000001</v>
      </c>
      <c r="U50" s="20"/>
    </row>
    <row r="51" spans="2:21" x14ac:dyDescent="0.25">
      <c r="B51" s="88">
        <v>12090000000</v>
      </c>
      <c r="C51" s="88">
        <v>-7.3997311999999997</v>
      </c>
      <c r="D51" s="88">
        <v>-6.3886361000000003</v>
      </c>
      <c r="G51" s="20"/>
      <c r="H51" s="6">
        <f t="shared" si="0"/>
        <v>12.815</v>
      </c>
      <c r="I51" s="6">
        <f t="shared" si="1"/>
        <v>-7.2823729999999998</v>
      </c>
      <c r="J51" s="6">
        <f t="shared" si="2"/>
        <v>-7.4537725000000004</v>
      </c>
      <c r="L51" s="88">
        <v>12090000000</v>
      </c>
      <c r="M51" s="88">
        <v>-8.4775571999999997</v>
      </c>
      <c r="N51" s="88">
        <v>-12.720765</v>
      </c>
      <c r="Q51" s="20"/>
      <c r="R51" s="6">
        <f t="shared" si="3"/>
        <v>12.815</v>
      </c>
      <c r="S51" s="6">
        <f t="shared" si="4"/>
        <v>-8.2874602999999993</v>
      </c>
      <c r="T51" s="6">
        <f t="shared" si="5"/>
        <v>-14.186292999999999</v>
      </c>
      <c r="U51" s="20"/>
    </row>
    <row r="52" spans="2:21" x14ac:dyDescent="0.25">
      <c r="B52" s="88">
        <v>12235000000</v>
      </c>
      <c r="C52" s="88">
        <v>-7.3721560999999998</v>
      </c>
      <c r="D52" s="88">
        <v>-6.5951957999999999</v>
      </c>
      <c r="G52" s="20"/>
      <c r="H52" s="6">
        <f t="shared" si="0"/>
        <v>12.96</v>
      </c>
      <c r="I52" s="6">
        <f t="shared" si="1"/>
        <v>-7.2601203999999999</v>
      </c>
      <c r="J52" s="6">
        <f t="shared" si="2"/>
        <v>-7.6559429000000003</v>
      </c>
      <c r="L52" s="88">
        <v>12235000000</v>
      </c>
      <c r="M52" s="88">
        <v>-8.4277324999999994</v>
      </c>
      <c r="N52" s="88">
        <v>-13.178910999999999</v>
      </c>
      <c r="Q52" s="20"/>
      <c r="R52" s="6">
        <f t="shared" si="3"/>
        <v>12.96</v>
      </c>
      <c r="S52" s="6">
        <f t="shared" si="4"/>
        <v>-8.2754964999999991</v>
      </c>
      <c r="T52" s="6">
        <f t="shared" si="5"/>
        <v>-14.20063</v>
      </c>
      <c r="U52" s="20"/>
    </row>
    <row r="53" spans="2:21" x14ac:dyDescent="0.25">
      <c r="B53" s="88">
        <v>12380000000</v>
      </c>
      <c r="C53" s="88">
        <v>-7.3414482999999997</v>
      </c>
      <c r="D53" s="88">
        <v>-6.8058462000000004</v>
      </c>
      <c r="G53" s="20"/>
      <c r="H53" s="6">
        <f t="shared" si="0"/>
        <v>13.105</v>
      </c>
      <c r="I53" s="6">
        <f t="shared" si="1"/>
        <v>-7.2505341000000003</v>
      </c>
      <c r="J53" s="6">
        <f t="shared" si="2"/>
        <v>-7.8192510999999998</v>
      </c>
      <c r="L53" s="88">
        <v>12380000000</v>
      </c>
      <c r="M53" s="88">
        <v>-8.3806715000000001</v>
      </c>
      <c r="N53" s="88">
        <v>-13.565122000000001</v>
      </c>
      <c r="Q53" s="20"/>
      <c r="R53" s="6">
        <f t="shared" si="3"/>
        <v>13.105</v>
      </c>
      <c r="S53" s="6">
        <f t="shared" si="4"/>
        <v>-8.2812119000000006</v>
      </c>
      <c r="T53" s="6">
        <f t="shared" si="5"/>
        <v>-14.123511000000001</v>
      </c>
      <c r="U53" s="20"/>
    </row>
    <row r="54" spans="2:21" x14ac:dyDescent="0.25">
      <c r="B54" s="88">
        <v>12525000000</v>
      </c>
      <c r="C54" s="88">
        <v>-7.3185514999999999</v>
      </c>
      <c r="D54" s="88">
        <v>-7.0185713999999999</v>
      </c>
      <c r="G54" s="20"/>
      <c r="H54" s="6">
        <f t="shared" si="0"/>
        <v>13.25</v>
      </c>
      <c r="I54" s="6">
        <f t="shared" si="1"/>
        <v>-7.2445506999999996</v>
      </c>
      <c r="J54" s="6">
        <f t="shared" si="2"/>
        <v>-7.9395838000000003</v>
      </c>
      <c r="L54" s="88">
        <v>12525000000</v>
      </c>
      <c r="M54" s="88">
        <v>-8.3434162000000001</v>
      </c>
      <c r="N54" s="88">
        <v>-13.872055</v>
      </c>
      <c r="Q54" s="20"/>
      <c r="R54" s="6">
        <f t="shared" si="3"/>
        <v>13.25</v>
      </c>
      <c r="S54" s="6">
        <f t="shared" si="4"/>
        <v>-8.2943335000000005</v>
      </c>
      <c r="T54" s="6">
        <f t="shared" si="5"/>
        <v>-13.937283000000001</v>
      </c>
      <c r="U54" s="20"/>
    </row>
    <row r="55" spans="2:21" x14ac:dyDescent="0.25">
      <c r="B55" s="88">
        <v>12670000000</v>
      </c>
      <c r="C55" s="88">
        <v>-7.2981581999999996</v>
      </c>
      <c r="D55" s="88">
        <v>-7.2368478999999999</v>
      </c>
      <c r="H55" s="6">
        <f t="shared" si="0"/>
        <v>13.395</v>
      </c>
      <c r="I55" s="6">
        <f t="shared" si="1"/>
        <v>-7.2505708000000002</v>
      </c>
      <c r="J55" s="6">
        <f t="shared" si="2"/>
        <v>-8.0178317999999997</v>
      </c>
      <c r="L55" s="88">
        <v>12670000000</v>
      </c>
      <c r="M55" s="88">
        <v>-8.3120670000000008</v>
      </c>
      <c r="N55" s="88">
        <v>-14.074630000000001</v>
      </c>
      <c r="R55" s="6">
        <f t="shared" si="3"/>
        <v>13.395</v>
      </c>
      <c r="S55" s="6">
        <f t="shared" si="4"/>
        <v>-8.3257750999999995</v>
      </c>
      <c r="T55" s="6">
        <f t="shared" si="5"/>
        <v>-13.644213000000001</v>
      </c>
    </row>
    <row r="56" spans="2:21" x14ac:dyDescent="0.25">
      <c r="B56" s="88">
        <v>12815000000</v>
      </c>
      <c r="C56" s="88">
        <v>-7.2823729999999998</v>
      </c>
      <c r="D56" s="88">
        <v>-7.4537725000000004</v>
      </c>
      <c r="H56" s="6">
        <f t="shared" si="0"/>
        <v>13.54</v>
      </c>
      <c r="I56" s="6">
        <f t="shared" si="1"/>
        <v>-7.2739434000000003</v>
      </c>
      <c r="J56" s="6">
        <f t="shared" si="2"/>
        <v>-8.0470199999999998</v>
      </c>
      <c r="L56" s="88">
        <v>12815000000</v>
      </c>
      <c r="M56" s="88">
        <v>-8.2874602999999993</v>
      </c>
      <c r="N56" s="88">
        <v>-14.186292999999999</v>
      </c>
      <c r="R56" s="6">
        <f t="shared" si="3"/>
        <v>13.54</v>
      </c>
      <c r="S56" s="6">
        <f t="shared" si="4"/>
        <v>-8.3851261000000008</v>
      </c>
      <c r="T56" s="6">
        <f t="shared" si="5"/>
        <v>-13.250813000000001</v>
      </c>
    </row>
    <row r="57" spans="2:21" x14ac:dyDescent="0.25">
      <c r="B57" s="88">
        <v>12960000000</v>
      </c>
      <c r="C57" s="88">
        <v>-7.2601203999999999</v>
      </c>
      <c r="D57" s="88">
        <v>-7.6559429000000003</v>
      </c>
      <c r="H57" s="6">
        <f t="shared" si="0"/>
        <v>13.685</v>
      </c>
      <c r="I57" s="6">
        <f t="shared" si="1"/>
        <v>-7.3169031000000002</v>
      </c>
      <c r="J57" s="6">
        <f t="shared" si="2"/>
        <v>-8.0481949000000004</v>
      </c>
      <c r="L57" s="88">
        <v>12960000000</v>
      </c>
      <c r="M57" s="88">
        <v>-8.2754964999999991</v>
      </c>
      <c r="N57" s="88">
        <v>-14.20063</v>
      </c>
      <c r="R57" s="6">
        <f t="shared" si="3"/>
        <v>13.685</v>
      </c>
      <c r="S57" s="6">
        <f t="shared" si="4"/>
        <v>-8.4609365000000007</v>
      </c>
      <c r="T57" s="6">
        <f t="shared" si="5"/>
        <v>-12.7819</v>
      </c>
    </row>
    <row r="58" spans="2:21" x14ac:dyDescent="0.25">
      <c r="B58" s="88">
        <v>13105000000</v>
      </c>
      <c r="C58" s="88">
        <v>-7.2505341000000003</v>
      </c>
      <c r="D58" s="88">
        <v>-7.8192510999999998</v>
      </c>
      <c r="H58" s="6">
        <f t="shared" si="0"/>
        <v>13.83</v>
      </c>
      <c r="I58" s="6">
        <f t="shared" si="1"/>
        <v>-7.3791903999999997</v>
      </c>
      <c r="J58" s="6">
        <f t="shared" si="2"/>
        <v>-8.0369740000000007</v>
      </c>
      <c r="L58" s="88">
        <v>13105000000</v>
      </c>
      <c r="M58" s="88">
        <v>-8.2812119000000006</v>
      </c>
      <c r="N58" s="88">
        <v>-14.123511000000001</v>
      </c>
      <c r="R58" s="6">
        <f t="shared" si="3"/>
        <v>13.83</v>
      </c>
      <c r="S58" s="6">
        <f t="shared" si="4"/>
        <v>-8.5633391999999997</v>
      </c>
      <c r="T58" s="6">
        <f t="shared" si="5"/>
        <v>-12.248514</v>
      </c>
    </row>
    <row r="59" spans="2:21" x14ac:dyDescent="0.25">
      <c r="B59" s="88">
        <v>13250000000</v>
      </c>
      <c r="C59" s="88">
        <v>-7.2445506999999996</v>
      </c>
      <c r="D59" s="88">
        <v>-7.9395838000000003</v>
      </c>
      <c r="H59" s="6">
        <f t="shared" si="0"/>
        <v>13.975</v>
      </c>
      <c r="I59" s="6">
        <f t="shared" si="1"/>
        <v>-7.4378681000000002</v>
      </c>
      <c r="J59" s="6">
        <f t="shared" si="2"/>
        <v>-8.0239592000000002</v>
      </c>
      <c r="L59" s="88">
        <v>13250000000</v>
      </c>
      <c r="M59" s="88">
        <v>-8.2943335000000005</v>
      </c>
      <c r="N59" s="88">
        <v>-13.937283000000001</v>
      </c>
      <c r="R59" s="6">
        <f t="shared" si="3"/>
        <v>13.975</v>
      </c>
      <c r="S59" s="6">
        <f t="shared" si="4"/>
        <v>-8.6942576999999996</v>
      </c>
      <c r="T59" s="6">
        <f t="shared" si="5"/>
        <v>-11.67764</v>
      </c>
    </row>
    <row r="60" spans="2:21" x14ac:dyDescent="0.25">
      <c r="B60" s="88">
        <v>13395000000</v>
      </c>
      <c r="C60" s="88">
        <v>-7.2505708000000002</v>
      </c>
      <c r="D60" s="88">
        <v>-8.0178317999999997</v>
      </c>
      <c r="H60" s="6">
        <f t="shared" si="0"/>
        <v>14.12</v>
      </c>
      <c r="I60" s="6">
        <f t="shared" si="1"/>
        <v>-7.5073910000000001</v>
      </c>
      <c r="J60" s="6">
        <f t="shared" si="2"/>
        <v>-8.0278872999999997</v>
      </c>
      <c r="L60" s="88">
        <v>13395000000</v>
      </c>
      <c r="M60" s="88">
        <v>-8.3257750999999995</v>
      </c>
      <c r="N60" s="88">
        <v>-13.644213000000001</v>
      </c>
      <c r="R60" s="6">
        <f t="shared" si="3"/>
        <v>14.12</v>
      </c>
      <c r="S60" s="6">
        <f t="shared" si="4"/>
        <v>-8.8367424000000003</v>
      </c>
      <c r="T60" s="6">
        <f t="shared" si="5"/>
        <v>-11.082663999999999</v>
      </c>
    </row>
    <row r="61" spans="2:21" x14ac:dyDescent="0.25">
      <c r="B61" s="88">
        <v>13540000000</v>
      </c>
      <c r="C61" s="88">
        <v>-7.2739434000000003</v>
      </c>
      <c r="D61" s="88">
        <v>-8.0470199999999998</v>
      </c>
      <c r="H61" s="6">
        <f t="shared" si="0"/>
        <v>14.265000000000001</v>
      </c>
      <c r="I61" s="6">
        <f t="shared" si="1"/>
        <v>-7.557188</v>
      </c>
      <c r="J61" s="6">
        <f t="shared" si="2"/>
        <v>-8.0540217999999992</v>
      </c>
      <c r="L61" s="88">
        <v>13540000000</v>
      </c>
      <c r="M61" s="88">
        <v>-8.3851261000000008</v>
      </c>
      <c r="N61" s="88">
        <v>-13.250813000000001</v>
      </c>
      <c r="R61" s="6">
        <f t="shared" si="3"/>
        <v>14.265000000000001</v>
      </c>
      <c r="S61" s="6">
        <f t="shared" si="4"/>
        <v>-8.9772558</v>
      </c>
      <c r="T61" s="6">
        <f t="shared" si="5"/>
        <v>-10.467933</v>
      </c>
    </row>
    <row r="62" spans="2:21" x14ac:dyDescent="0.25">
      <c r="B62" s="88">
        <v>13685000000</v>
      </c>
      <c r="C62" s="88">
        <v>-7.3169031000000002</v>
      </c>
      <c r="D62" s="88">
        <v>-8.0481949000000004</v>
      </c>
      <c r="H62" s="6">
        <f t="shared" si="0"/>
        <v>14.41</v>
      </c>
      <c r="I62" s="6">
        <f t="shared" si="1"/>
        <v>-7.5868897000000004</v>
      </c>
      <c r="J62" s="6">
        <f t="shared" si="2"/>
        <v>-8.1468143000000008</v>
      </c>
      <c r="L62" s="88">
        <v>13685000000</v>
      </c>
      <c r="M62" s="88">
        <v>-8.4609365000000007</v>
      </c>
      <c r="N62" s="88">
        <v>-12.7819</v>
      </c>
      <c r="R62" s="6">
        <f t="shared" si="3"/>
        <v>14.41</v>
      </c>
      <c r="S62" s="6">
        <f t="shared" si="4"/>
        <v>-9.1197146999999994</v>
      </c>
      <c r="T62" s="6">
        <f t="shared" si="5"/>
        <v>-9.8566704000000005</v>
      </c>
    </row>
    <row r="63" spans="2:21" x14ac:dyDescent="0.25">
      <c r="B63" s="88">
        <v>13830000000</v>
      </c>
      <c r="C63" s="88">
        <v>-7.3791903999999997</v>
      </c>
      <c r="D63" s="88">
        <v>-8.0369740000000007</v>
      </c>
      <c r="H63" s="6">
        <f t="shared" si="0"/>
        <v>14.555</v>
      </c>
      <c r="I63" s="6">
        <f t="shared" si="1"/>
        <v>-7.6042956999999998</v>
      </c>
      <c r="J63" s="6">
        <f t="shared" si="2"/>
        <v>-8.2957763999999994</v>
      </c>
      <c r="L63" s="88">
        <v>13830000000</v>
      </c>
      <c r="M63" s="88">
        <v>-8.5633391999999997</v>
      </c>
      <c r="N63" s="88">
        <v>-12.248514</v>
      </c>
      <c r="R63" s="6">
        <f t="shared" si="3"/>
        <v>14.555</v>
      </c>
      <c r="S63" s="6">
        <f t="shared" si="4"/>
        <v>-9.2461929000000005</v>
      </c>
      <c r="T63" s="6">
        <f t="shared" si="5"/>
        <v>-9.2775859999999994</v>
      </c>
    </row>
    <row r="64" spans="2:21" x14ac:dyDescent="0.25">
      <c r="B64" s="88">
        <v>13975000000</v>
      </c>
      <c r="C64" s="88">
        <v>-7.4378681000000002</v>
      </c>
      <c r="D64" s="88">
        <v>-8.0239592000000002</v>
      </c>
      <c r="H64" s="6">
        <f t="shared" si="0"/>
        <v>14.7</v>
      </c>
      <c r="I64" s="6">
        <f t="shared" si="1"/>
        <v>-7.6068020000000001</v>
      </c>
      <c r="J64" s="6">
        <f t="shared" si="2"/>
        <v>-8.5117826000000001</v>
      </c>
      <c r="L64" s="88">
        <v>13975000000</v>
      </c>
      <c r="M64" s="88">
        <v>-8.6942576999999996</v>
      </c>
      <c r="N64" s="88">
        <v>-11.67764</v>
      </c>
      <c r="R64" s="6">
        <f t="shared" si="3"/>
        <v>14.7</v>
      </c>
      <c r="S64" s="6">
        <f t="shared" si="4"/>
        <v>-9.3475409000000003</v>
      </c>
      <c r="T64" s="6">
        <f t="shared" si="5"/>
        <v>-8.7461804999999995</v>
      </c>
    </row>
    <row r="65" spans="2:20" x14ac:dyDescent="0.25">
      <c r="B65" s="88">
        <v>14120000000</v>
      </c>
      <c r="C65" s="88">
        <v>-7.5073910000000001</v>
      </c>
      <c r="D65" s="88">
        <v>-8.0278872999999997</v>
      </c>
      <c r="H65" s="6">
        <f t="shared" si="0"/>
        <v>14.845000000000001</v>
      </c>
      <c r="I65" s="6">
        <f t="shared" si="1"/>
        <v>-7.5909076000000004</v>
      </c>
      <c r="J65" s="6">
        <f t="shared" si="2"/>
        <v>-8.8159417999999992</v>
      </c>
      <c r="L65" s="88">
        <v>14120000000</v>
      </c>
      <c r="M65" s="88">
        <v>-8.8367424000000003</v>
      </c>
      <c r="N65" s="88">
        <v>-11.082663999999999</v>
      </c>
      <c r="R65" s="6">
        <f t="shared" si="3"/>
        <v>14.845000000000001</v>
      </c>
      <c r="S65" s="6">
        <f t="shared" si="4"/>
        <v>-9.4382514999999998</v>
      </c>
      <c r="T65" s="6">
        <f t="shared" si="5"/>
        <v>-8.2810573999999999</v>
      </c>
    </row>
    <row r="66" spans="2:20" x14ac:dyDescent="0.25">
      <c r="B66" s="88">
        <v>14265000000</v>
      </c>
      <c r="C66" s="88">
        <v>-7.557188</v>
      </c>
      <c r="D66" s="88">
        <v>-8.0540217999999992</v>
      </c>
      <c r="H66" s="6">
        <f t="shared" si="0"/>
        <v>14.99</v>
      </c>
      <c r="I66" s="6">
        <f t="shared" si="1"/>
        <v>-7.5776763000000003</v>
      </c>
      <c r="J66" s="6">
        <f t="shared" si="2"/>
        <v>-9.1554213000000004</v>
      </c>
      <c r="L66" s="88">
        <v>14265000000</v>
      </c>
      <c r="M66" s="88">
        <v>-8.9772558</v>
      </c>
      <c r="N66" s="88">
        <v>-10.467933</v>
      </c>
      <c r="R66" s="6">
        <f t="shared" si="3"/>
        <v>14.99</v>
      </c>
      <c r="S66" s="6">
        <f t="shared" si="4"/>
        <v>-9.5201682999999999</v>
      </c>
      <c r="T66" s="6">
        <f t="shared" si="5"/>
        <v>-7.8782338999999997</v>
      </c>
    </row>
    <row r="67" spans="2:20" x14ac:dyDescent="0.25">
      <c r="B67" s="88">
        <v>14410000000</v>
      </c>
      <c r="C67" s="88">
        <v>-7.5868897000000004</v>
      </c>
      <c r="D67" s="88">
        <v>-8.1468143000000008</v>
      </c>
      <c r="H67" s="6">
        <f t="shared" si="0"/>
        <v>15.135</v>
      </c>
      <c r="I67" s="6">
        <f t="shared" si="1"/>
        <v>-7.5549188000000003</v>
      </c>
      <c r="J67" s="6">
        <f t="shared" si="2"/>
        <v>-9.5521373999999994</v>
      </c>
      <c r="L67" s="88">
        <v>14410000000</v>
      </c>
      <c r="M67" s="88">
        <v>-9.1197146999999994</v>
      </c>
      <c r="N67" s="88">
        <v>-9.8566704000000005</v>
      </c>
      <c r="R67" s="6">
        <f t="shared" si="3"/>
        <v>15.135</v>
      </c>
      <c r="S67" s="6">
        <f t="shared" si="4"/>
        <v>-9.5778599</v>
      </c>
      <c r="T67" s="6">
        <f t="shared" si="5"/>
        <v>-7.5370593000000001</v>
      </c>
    </row>
    <row r="68" spans="2:20" x14ac:dyDescent="0.25">
      <c r="B68" s="88">
        <v>14555000000</v>
      </c>
      <c r="C68" s="88">
        <v>-7.6042956999999998</v>
      </c>
      <c r="D68" s="88">
        <v>-8.2957763999999994</v>
      </c>
      <c r="H68" s="6">
        <f t="shared" ref="H68:H131" si="6">B73/1000000000</f>
        <v>15.28</v>
      </c>
      <c r="I68" s="6">
        <f t="shared" ref="I68:I131" si="7">C73</f>
        <v>-7.5298480999999997</v>
      </c>
      <c r="J68" s="6">
        <f t="shared" ref="J68:J131" si="8">D73</f>
        <v>-9.9690799999999999</v>
      </c>
      <c r="L68" s="88">
        <v>14555000000</v>
      </c>
      <c r="M68" s="88">
        <v>-9.2461929000000005</v>
      </c>
      <c r="N68" s="88">
        <v>-9.2775859999999994</v>
      </c>
      <c r="R68" s="6">
        <f t="shared" ref="R68:R131" si="9">L73/1000000000</f>
        <v>15.28</v>
      </c>
      <c r="S68" s="6">
        <f t="shared" ref="S68:S131" si="10">M73</f>
        <v>-9.6370535000000004</v>
      </c>
      <c r="T68" s="6">
        <f t="shared" ref="T68:T131" si="11">N73</f>
        <v>-7.2489556999999998</v>
      </c>
    </row>
    <row r="69" spans="2:20" x14ac:dyDescent="0.25">
      <c r="B69" s="88">
        <v>14700000000</v>
      </c>
      <c r="C69" s="88">
        <v>-7.6068020000000001</v>
      </c>
      <c r="D69" s="88">
        <v>-8.5117826000000001</v>
      </c>
      <c r="H69" s="6">
        <f t="shared" si="6"/>
        <v>15.425000000000001</v>
      </c>
      <c r="I69" s="6">
        <f t="shared" si="7"/>
        <v>-7.5081433999999998</v>
      </c>
      <c r="J69" s="6">
        <f t="shared" si="8"/>
        <v>-10.383355</v>
      </c>
      <c r="L69" s="88">
        <v>14700000000</v>
      </c>
      <c r="M69" s="88">
        <v>-9.3475409000000003</v>
      </c>
      <c r="N69" s="88">
        <v>-8.7461804999999995</v>
      </c>
      <c r="R69" s="6">
        <f t="shared" si="9"/>
        <v>15.425000000000001</v>
      </c>
      <c r="S69" s="6">
        <f t="shared" si="10"/>
        <v>-9.6904163000000008</v>
      </c>
      <c r="T69" s="6">
        <f t="shared" si="11"/>
        <v>-7.0050587999999996</v>
      </c>
    </row>
    <row r="70" spans="2:20" x14ac:dyDescent="0.25">
      <c r="B70" s="88">
        <v>14845000000</v>
      </c>
      <c r="C70" s="88">
        <v>-7.5909076000000004</v>
      </c>
      <c r="D70" s="88">
        <v>-8.8159417999999992</v>
      </c>
      <c r="H70" s="6">
        <f t="shared" si="6"/>
        <v>15.57</v>
      </c>
      <c r="I70" s="6">
        <f t="shared" si="7"/>
        <v>-7.4795417999999998</v>
      </c>
      <c r="J70" s="6">
        <f t="shared" si="8"/>
        <v>-10.804041</v>
      </c>
      <c r="L70" s="88">
        <v>14845000000</v>
      </c>
      <c r="M70" s="88">
        <v>-9.4382514999999998</v>
      </c>
      <c r="N70" s="88">
        <v>-8.2810573999999999</v>
      </c>
      <c r="R70" s="6">
        <f t="shared" si="9"/>
        <v>15.57</v>
      </c>
      <c r="S70" s="6">
        <f t="shared" si="10"/>
        <v>-9.7346839999999997</v>
      </c>
      <c r="T70" s="6">
        <f t="shared" si="11"/>
        <v>-6.8003836</v>
      </c>
    </row>
    <row r="71" spans="2:20" x14ac:dyDescent="0.25">
      <c r="B71" s="88">
        <v>14990000000</v>
      </c>
      <c r="C71" s="88">
        <v>-7.5776763000000003</v>
      </c>
      <c r="D71" s="88">
        <v>-9.1554213000000004</v>
      </c>
      <c r="H71" s="6">
        <f t="shared" si="6"/>
        <v>15.715</v>
      </c>
      <c r="I71" s="6">
        <f t="shared" si="7"/>
        <v>-7.4568839000000002</v>
      </c>
      <c r="J71" s="6">
        <f t="shared" si="8"/>
        <v>-11.203110000000001</v>
      </c>
      <c r="L71" s="88">
        <v>14990000000</v>
      </c>
      <c r="M71" s="88">
        <v>-9.5201682999999999</v>
      </c>
      <c r="N71" s="88">
        <v>-7.8782338999999997</v>
      </c>
      <c r="R71" s="6">
        <f t="shared" si="9"/>
        <v>15.715</v>
      </c>
      <c r="S71" s="6">
        <f t="shared" si="10"/>
        <v>-9.7755966000000001</v>
      </c>
      <c r="T71" s="6">
        <f t="shared" si="11"/>
        <v>-6.6310042999999999</v>
      </c>
    </row>
    <row r="72" spans="2:20" x14ac:dyDescent="0.25">
      <c r="B72" s="88">
        <v>15135000000</v>
      </c>
      <c r="C72" s="88">
        <v>-7.5549188000000003</v>
      </c>
      <c r="D72" s="88">
        <v>-9.5521373999999994</v>
      </c>
      <c r="H72" s="6">
        <f t="shared" si="6"/>
        <v>15.86</v>
      </c>
      <c r="I72" s="6">
        <f t="shared" si="7"/>
        <v>-7.4665274999999998</v>
      </c>
      <c r="J72" s="6">
        <f t="shared" si="8"/>
        <v>-11.594695</v>
      </c>
      <c r="L72" s="88">
        <v>15135000000</v>
      </c>
      <c r="M72" s="88">
        <v>-9.5778599</v>
      </c>
      <c r="N72" s="88">
        <v>-7.5370593000000001</v>
      </c>
      <c r="R72" s="6">
        <f t="shared" si="9"/>
        <v>15.86</v>
      </c>
      <c r="S72" s="6">
        <f t="shared" si="10"/>
        <v>-9.8163012999999992</v>
      </c>
      <c r="T72" s="6">
        <f t="shared" si="11"/>
        <v>-6.4888902000000002</v>
      </c>
    </row>
    <row r="73" spans="2:20" x14ac:dyDescent="0.25">
      <c r="B73" s="88">
        <v>15280000000</v>
      </c>
      <c r="C73" s="88">
        <v>-7.5298480999999997</v>
      </c>
      <c r="D73" s="88">
        <v>-9.9690799999999999</v>
      </c>
      <c r="H73" s="6">
        <f t="shared" si="6"/>
        <v>16.004999999999999</v>
      </c>
      <c r="I73" s="6">
        <f t="shared" si="7"/>
        <v>-7.4648075</v>
      </c>
      <c r="J73" s="6">
        <f t="shared" si="8"/>
        <v>-11.938480999999999</v>
      </c>
      <c r="L73" s="88">
        <v>15280000000</v>
      </c>
      <c r="M73" s="88">
        <v>-9.6370535000000004</v>
      </c>
      <c r="N73" s="88">
        <v>-7.2489556999999998</v>
      </c>
      <c r="R73" s="6">
        <f t="shared" si="9"/>
        <v>16.004999999999999</v>
      </c>
      <c r="S73" s="6">
        <f t="shared" si="10"/>
        <v>-9.8314275999999996</v>
      </c>
      <c r="T73" s="6">
        <f t="shared" si="11"/>
        <v>-6.3745412999999997</v>
      </c>
    </row>
    <row r="74" spans="2:20" x14ac:dyDescent="0.25">
      <c r="B74" s="88">
        <v>15425000000</v>
      </c>
      <c r="C74" s="88">
        <v>-7.5081433999999998</v>
      </c>
      <c r="D74" s="88">
        <v>-10.383355</v>
      </c>
      <c r="H74" s="6">
        <f t="shared" si="6"/>
        <v>16.149999999999999</v>
      </c>
      <c r="I74" s="6">
        <f t="shared" si="7"/>
        <v>-7.4719648000000003</v>
      </c>
      <c r="J74" s="6">
        <f t="shared" si="8"/>
        <v>-12.243086</v>
      </c>
      <c r="L74" s="88">
        <v>15425000000</v>
      </c>
      <c r="M74" s="88">
        <v>-9.6904163000000008</v>
      </c>
      <c r="N74" s="88">
        <v>-7.0050587999999996</v>
      </c>
      <c r="R74" s="6">
        <f t="shared" si="9"/>
        <v>16.149999999999999</v>
      </c>
      <c r="S74" s="6">
        <f t="shared" si="10"/>
        <v>-9.8497362000000006</v>
      </c>
      <c r="T74" s="6">
        <f t="shared" si="11"/>
        <v>-6.2878961999999996</v>
      </c>
    </row>
    <row r="75" spans="2:20" x14ac:dyDescent="0.25">
      <c r="B75" s="88">
        <v>15570000000</v>
      </c>
      <c r="C75" s="88">
        <v>-7.4795417999999998</v>
      </c>
      <c r="D75" s="88">
        <v>-10.804041</v>
      </c>
      <c r="H75" s="6">
        <f t="shared" si="6"/>
        <v>16.295000000000002</v>
      </c>
      <c r="I75" s="6">
        <f t="shared" si="7"/>
        <v>-7.4953193999999996</v>
      </c>
      <c r="J75" s="6">
        <f t="shared" si="8"/>
        <v>-12.506435</v>
      </c>
      <c r="L75" s="88">
        <v>15570000000</v>
      </c>
      <c r="M75" s="88">
        <v>-9.7346839999999997</v>
      </c>
      <c r="N75" s="88">
        <v>-6.8003836</v>
      </c>
      <c r="R75" s="6">
        <f t="shared" si="9"/>
        <v>16.295000000000002</v>
      </c>
      <c r="S75" s="6">
        <f t="shared" si="10"/>
        <v>-9.8623934000000002</v>
      </c>
      <c r="T75" s="6">
        <f t="shared" si="11"/>
        <v>-6.2202267999999998</v>
      </c>
    </row>
    <row r="76" spans="2:20" x14ac:dyDescent="0.25">
      <c r="B76" s="88">
        <v>15715000000</v>
      </c>
      <c r="C76" s="88">
        <v>-7.4568839000000002</v>
      </c>
      <c r="D76" s="88">
        <v>-11.203110000000001</v>
      </c>
      <c r="H76" s="6">
        <f t="shared" si="6"/>
        <v>16.440000000000001</v>
      </c>
      <c r="I76" s="6">
        <f t="shared" si="7"/>
        <v>-7.5028334000000001</v>
      </c>
      <c r="J76" s="6">
        <f t="shared" si="8"/>
        <v>-12.700756999999999</v>
      </c>
      <c r="L76" s="88">
        <v>15715000000</v>
      </c>
      <c r="M76" s="88">
        <v>-9.7755966000000001</v>
      </c>
      <c r="N76" s="88">
        <v>-6.6310042999999999</v>
      </c>
      <c r="R76" s="6">
        <f t="shared" si="9"/>
        <v>16.440000000000001</v>
      </c>
      <c r="S76" s="6">
        <f t="shared" si="10"/>
        <v>-9.8616609999999998</v>
      </c>
      <c r="T76" s="6">
        <f t="shared" si="11"/>
        <v>-6.1729115999999999</v>
      </c>
    </row>
    <row r="77" spans="2:20" x14ac:dyDescent="0.25">
      <c r="B77" s="88">
        <v>15860000000</v>
      </c>
      <c r="C77" s="88">
        <v>-7.4665274999999998</v>
      </c>
      <c r="D77" s="88">
        <v>-11.594695</v>
      </c>
      <c r="H77" s="6">
        <f t="shared" si="6"/>
        <v>16.585000000000001</v>
      </c>
      <c r="I77" s="6">
        <f t="shared" si="7"/>
        <v>-7.5045213999999998</v>
      </c>
      <c r="J77" s="6">
        <f t="shared" si="8"/>
        <v>-12.849195</v>
      </c>
      <c r="L77" s="88">
        <v>15860000000</v>
      </c>
      <c r="M77" s="88">
        <v>-9.8163012999999992</v>
      </c>
      <c r="N77" s="88">
        <v>-6.4888902000000002</v>
      </c>
      <c r="R77" s="6">
        <f t="shared" si="9"/>
        <v>16.585000000000001</v>
      </c>
      <c r="S77" s="6">
        <f t="shared" si="10"/>
        <v>-9.8557500999999998</v>
      </c>
      <c r="T77" s="6">
        <f t="shared" si="11"/>
        <v>-6.1461877999999999</v>
      </c>
    </row>
    <row r="78" spans="2:20" x14ac:dyDescent="0.25">
      <c r="B78" s="88">
        <v>16005000000</v>
      </c>
      <c r="C78" s="88">
        <v>-7.4648075</v>
      </c>
      <c r="D78" s="88">
        <v>-11.938480999999999</v>
      </c>
      <c r="H78" s="6">
        <f t="shared" si="6"/>
        <v>16.73</v>
      </c>
      <c r="I78" s="6">
        <f t="shared" si="7"/>
        <v>-7.5113649000000002</v>
      </c>
      <c r="J78" s="6">
        <f t="shared" si="8"/>
        <v>-12.926315000000001</v>
      </c>
      <c r="L78" s="88">
        <v>16005000000</v>
      </c>
      <c r="M78" s="88">
        <v>-9.8314275999999996</v>
      </c>
      <c r="N78" s="88">
        <v>-6.3745412999999997</v>
      </c>
      <c r="R78" s="6">
        <f t="shared" si="9"/>
        <v>16.73</v>
      </c>
      <c r="S78" s="6">
        <f t="shared" si="10"/>
        <v>-9.8579539999999994</v>
      </c>
      <c r="T78" s="6">
        <f t="shared" si="11"/>
        <v>-6.1327977000000002</v>
      </c>
    </row>
    <row r="79" spans="2:20" x14ac:dyDescent="0.25">
      <c r="B79" s="88">
        <v>16150000000</v>
      </c>
      <c r="C79" s="88">
        <v>-7.4719648000000003</v>
      </c>
      <c r="D79" s="88">
        <v>-12.243086</v>
      </c>
      <c r="H79" s="6">
        <f t="shared" si="6"/>
        <v>16.875</v>
      </c>
      <c r="I79" s="6">
        <f t="shared" si="7"/>
        <v>-7.5108943000000004</v>
      </c>
      <c r="J79" s="6">
        <f t="shared" si="8"/>
        <v>-12.9442</v>
      </c>
      <c r="L79" s="88">
        <v>16150000000</v>
      </c>
      <c r="M79" s="88">
        <v>-9.8497362000000006</v>
      </c>
      <c r="N79" s="88">
        <v>-6.2878961999999996</v>
      </c>
      <c r="R79" s="6">
        <f t="shared" si="9"/>
        <v>16.875</v>
      </c>
      <c r="S79" s="6">
        <f t="shared" si="10"/>
        <v>-9.8348493999999995</v>
      </c>
      <c r="T79" s="6">
        <f t="shared" si="11"/>
        <v>-6.1358848000000004</v>
      </c>
    </row>
    <row r="80" spans="2:20" x14ac:dyDescent="0.25">
      <c r="B80" s="88">
        <v>16295000000</v>
      </c>
      <c r="C80" s="88">
        <v>-7.4953193999999996</v>
      </c>
      <c r="D80" s="88">
        <v>-12.506435</v>
      </c>
      <c r="H80" s="6">
        <f t="shared" si="6"/>
        <v>17.02</v>
      </c>
      <c r="I80" s="6">
        <f t="shared" si="7"/>
        <v>-7.5151706000000003</v>
      </c>
      <c r="J80" s="6">
        <f t="shared" si="8"/>
        <v>-12.903062</v>
      </c>
      <c r="L80" s="88">
        <v>16295000000</v>
      </c>
      <c r="M80" s="88">
        <v>-9.8623934000000002</v>
      </c>
      <c r="N80" s="88">
        <v>-6.2202267999999998</v>
      </c>
      <c r="R80" s="6">
        <f t="shared" si="9"/>
        <v>17.02</v>
      </c>
      <c r="S80" s="6">
        <f t="shared" si="10"/>
        <v>-9.8126469000000007</v>
      </c>
      <c r="T80" s="6">
        <f t="shared" si="11"/>
        <v>-6.1522508</v>
      </c>
    </row>
    <row r="81" spans="2:20" x14ac:dyDescent="0.25">
      <c r="B81" s="88">
        <v>16440000000</v>
      </c>
      <c r="C81" s="88">
        <v>-7.5028334000000001</v>
      </c>
      <c r="D81" s="88">
        <v>-12.700756999999999</v>
      </c>
      <c r="H81" s="6">
        <f t="shared" si="6"/>
        <v>17.164999999999999</v>
      </c>
      <c r="I81" s="6">
        <f t="shared" si="7"/>
        <v>-7.5369782000000001</v>
      </c>
      <c r="J81" s="6">
        <f t="shared" si="8"/>
        <v>-12.799359000000001</v>
      </c>
      <c r="L81" s="88">
        <v>16440000000</v>
      </c>
      <c r="M81" s="88">
        <v>-9.8616609999999998</v>
      </c>
      <c r="N81" s="88">
        <v>-6.1729115999999999</v>
      </c>
      <c r="R81" s="6">
        <f t="shared" si="9"/>
        <v>17.164999999999999</v>
      </c>
      <c r="S81" s="6">
        <f t="shared" si="10"/>
        <v>-9.7849044999999997</v>
      </c>
      <c r="T81" s="6">
        <f t="shared" si="11"/>
        <v>-6.1826005000000004</v>
      </c>
    </row>
    <row r="82" spans="2:20" x14ac:dyDescent="0.25">
      <c r="B82" s="88">
        <v>16585000000</v>
      </c>
      <c r="C82" s="88">
        <v>-7.5045213999999998</v>
      </c>
      <c r="D82" s="88">
        <v>-12.849195</v>
      </c>
      <c r="H82" s="6">
        <f t="shared" si="6"/>
        <v>17.309999999999999</v>
      </c>
      <c r="I82" s="6">
        <f t="shared" si="7"/>
        <v>-7.5467152999999998</v>
      </c>
      <c r="J82" s="6">
        <f t="shared" si="8"/>
        <v>-12.668297000000001</v>
      </c>
      <c r="L82" s="88">
        <v>16585000000</v>
      </c>
      <c r="M82" s="88">
        <v>-9.8557500999999998</v>
      </c>
      <c r="N82" s="88">
        <v>-6.1461877999999999</v>
      </c>
      <c r="R82" s="6">
        <f t="shared" si="9"/>
        <v>17.309999999999999</v>
      </c>
      <c r="S82" s="6">
        <f t="shared" si="10"/>
        <v>-9.7561053999999992</v>
      </c>
      <c r="T82" s="6">
        <f t="shared" si="11"/>
        <v>-6.2222605</v>
      </c>
    </row>
    <row r="83" spans="2:20" x14ac:dyDescent="0.25">
      <c r="B83" s="88">
        <v>16730000000</v>
      </c>
      <c r="C83" s="88">
        <v>-7.5113649000000002</v>
      </c>
      <c r="D83" s="88">
        <v>-12.926315000000001</v>
      </c>
      <c r="H83" s="6">
        <f t="shared" si="6"/>
        <v>17.454999999999998</v>
      </c>
      <c r="I83" s="6">
        <f t="shared" si="7"/>
        <v>-7.5667461999999999</v>
      </c>
      <c r="J83" s="6">
        <f t="shared" si="8"/>
        <v>-12.488640999999999</v>
      </c>
      <c r="L83" s="88">
        <v>16730000000</v>
      </c>
      <c r="M83" s="88">
        <v>-9.8579539999999994</v>
      </c>
      <c r="N83" s="88">
        <v>-6.1327977000000002</v>
      </c>
      <c r="R83" s="6">
        <f t="shared" si="9"/>
        <v>17.454999999999998</v>
      </c>
      <c r="S83" s="6">
        <f t="shared" si="10"/>
        <v>-9.7148398999999994</v>
      </c>
      <c r="T83" s="6">
        <f t="shared" si="11"/>
        <v>-6.2727193999999997</v>
      </c>
    </row>
    <row r="84" spans="2:20" x14ac:dyDescent="0.25">
      <c r="B84" s="88">
        <v>16875000000</v>
      </c>
      <c r="C84" s="88">
        <v>-7.5108943000000004</v>
      </c>
      <c r="D84" s="88">
        <v>-12.9442</v>
      </c>
      <c r="H84" s="6">
        <f t="shared" si="6"/>
        <v>17.600000000000001</v>
      </c>
      <c r="I84" s="6">
        <f t="shared" si="7"/>
        <v>-7.6024485000000004</v>
      </c>
      <c r="J84" s="6">
        <f t="shared" si="8"/>
        <v>-12.286038</v>
      </c>
      <c r="L84" s="88">
        <v>16875000000</v>
      </c>
      <c r="M84" s="88">
        <v>-9.8348493999999995</v>
      </c>
      <c r="N84" s="88">
        <v>-6.1358848000000004</v>
      </c>
      <c r="R84" s="6">
        <f t="shared" si="9"/>
        <v>17.600000000000001</v>
      </c>
      <c r="S84" s="6">
        <f t="shared" si="10"/>
        <v>-9.6829471999999992</v>
      </c>
      <c r="T84" s="6">
        <f t="shared" si="11"/>
        <v>-6.3357600999999999</v>
      </c>
    </row>
    <row r="85" spans="2:20" x14ac:dyDescent="0.25">
      <c r="B85" s="88">
        <v>17020000000</v>
      </c>
      <c r="C85" s="88">
        <v>-7.5151706000000003</v>
      </c>
      <c r="D85" s="88">
        <v>-12.903062</v>
      </c>
      <c r="H85" s="6">
        <f t="shared" si="6"/>
        <v>17.745000000000001</v>
      </c>
      <c r="I85" s="6">
        <f t="shared" si="7"/>
        <v>-7.6273847000000004</v>
      </c>
      <c r="J85" s="6">
        <f t="shared" si="8"/>
        <v>-12.072150000000001</v>
      </c>
      <c r="L85" s="88">
        <v>17020000000</v>
      </c>
      <c r="M85" s="88">
        <v>-9.8126469000000007</v>
      </c>
      <c r="N85" s="88">
        <v>-6.1522508</v>
      </c>
      <c r="R85" s="6">
        <f t="shared" si="9"/>
        <v>17.745000000000001</v>
      </c>
      <c r="S85" s="6">
        <f t="shared" si="10"/>
        <v>-9.6360188000000004</v>
      </c>
      <c r="T85" s="6">
        <f t="shared" si="11"/>
        <v>-6.4038624999999998</v>
      </c>
    </row>
    <row r="86" spans="2:20" x14ac:dyDescent="0.25">
      <c r="B86" s="88">
        <v>17165000000</v>
      </c>
      <c r="C86" s="88">
        <v>-7.5369782000000001</v>
      </c>
      <c r="D86" s="88">
        <v>-12.799359000000001</v>
      </c>
      <c r="H86" s="6">
        <f t="shared" si="6"/>
        <v>17.89</v>
      </c>
      <c r="I86" s="6">
        <f t="shared" si="7"/>
        <v>-7.6561307999999997</v>
      </c>
      <c r="J86" s="6">
        <f t="shared" si="8"/>
        <v>-11.836372000000001</v>
      </c>
      <c r="L86" s="88">
        <v>17165000000</v>
      </c>
      <c r="M86" s="88">
        <v>-9.7849044999999997</v>
      </c>
      <c r="N86" s="88">
        <v>-6.1826005000000004</v>
      </c>
      <c r="R86" s="6">
        <f t="shared" si="9"/>
        <v>17.89</v>
      </c>
      <c r="S86" s="6">
        <f t="shared" si="10"/>
        <v>-9.5902156999999999</v>
      </c>
      <c r="T86" s="6">
        <f t="shared" si="11"/>
        <v>-6.4843469000000002</v>
      </c>
    </row>
    <row r="87" spans="2:20" x14ac:dyDescent="0.25">
      <c r="B87" s="88">
        <v>17310000000</v>
      </c>
      <c r="C87" s="88">
        <v>-7.5467152999999998</v>
      </c>
      <c r="D87" s="88">
        <v>-12.668297000000001</v>
      </c>
      <c r="H87" s="6">
        <f t="shared" si="6"/>
        <v>18.035</v>
      </c>
      <c r="I87" s="6">
        <f t="shared" si="7"/>
        <v>-7.6920352000000003</v>
      </c>
      <c r="J87" s="6">
        <f t="shared" si="8"/>
        <v>-11.626249</v>
      </c>
      <c r="L87" s="88">
        <v>17310000000</v>
      </c>
      <c r="M87" s="88">
        <v>-9.7561053999999992</v>
      </c>
      <c r="N87" s="88">
        <v>-6.2222605</v>
      </c>
      <c r="R87" s="6">
        <f t="shared" si="9"/>
        <v>18.035</v>
      </c>
      <c r="S87" s="6">
        <f t="shared" si="10"/>
        <v>-9.5491056000000007</v>
      </c>
      <c r="T87" s="6">
        <f t="shared" si="11"/>
        <v>-6.5729598999999999</v>
      </c>
    </row>
    <row r="88" spans="2:20" x14ac:dyDescent="0.25">
      <c r="B88" s="88">
        <v>17455000000</v>
      </c>
      <c r="C88" s="88">
        <v>-7.5667461999999999</v>
      </c>
      <c r="D88" s="88">
        <v>-12.488640999999999</v>
      </c>
      <c r="H88" s="6">
        <f t="shared" si="6"/>
        <v>18.18</v>
      </c>
      <c r="I88" s="6">
        <f t="shared" si="7"/>
        <v>-7.7226572000000004</v>
      </c>
      <c r="J88" s="6">
        <f t="shared" si="8"/>
        <v>-11.427263999999999</v>
      </c>
      <c r="L88" s="88">
        <v>17455000000</v>
      </c>
      <c r="M88" s="88">
        <v>-9.7148398999999994</v>
      </c>
      <c r="N88" s="88">
        <v>-6.2727193999999997</v>
      </c>
      <c r="R88" s="6">
        <f t="shared" si="9"/>
        <v>18.18</v>
      </c>
      <c r="S88" s="6">
        <f t="shared" si="10"/>
        <v>-9.5069760999999993</v>
      </c>
      <c r="T88" s="6">
        <f t="shared" si="11"/>
        <v>-6.6692052000000004</v>
      </c>
    </row>
    <row r="89" spans="2:20" x14ac:dyDescent="0.25">
      <c r="B89" s="88">
        <v>17600000000</v>
      </c>
      <c r="C89" s="88">
        <v>-7.6024485000000004</v>
      </c>
      <c r="D89" s="88">
        <v>-12.286038</v>
      </c>
      <c r="H89" s="6">
        <f t="shared" si="6"/>
        <v>18.324999999999999</v>
      </c>
      <c r="I89" s="6">
        <f t="shared" si="7"/>
        <v>-7.7476434999999997</v>
      </c>
      <c r="J89" s="6">
        <f t="shared" si="8"/>
        <v>-11.242495</v>
      </c>
      <c r="L89" s="88">
        <v>17600000000</v>
      </c>
      <c r="M89" s="88">
        <v>-9.6829471999999992</v>
      </c>
      <c r="N89" s="88">
        <v>-6.3357600999999999</v>
      </c>
      <c r="R89" s="6">
        <f t="shared" si="9"/>
        <v>18.324999999999999</v>
      </c>
      <c r="S89" s="6">
        <f t="shared" si="10"/>
        <v>-9.4708281000000003</v>
      </c>
      <c r="T89" s="6">
        <f t="shared" si="11"/>
        <v>-6.7824998000000001</v>
      </c>
    </row>
    <row r="90" spans="2:20" x14ac:dyDescent="0.25">
      <c r="B90" s="88">
        <v>17745000000</v>
      </c>
      <c r="C90" s="88">
        <v>-7.6273847000000004</v>
      </c>
      <c r="D90" s="88">
        <v>-12.072150000000001</v>
      </c>
      <c r="H90" s="6">
        <f t="shared" si="6"/>
        <v>18.47</v>
      </c>
      <c r="I90" s="6">
        <f t="shared" si="7"/>
        <v>-7.7707705000000002</v>
      </c>
      <c r="J90" s="6">
        <f t="shared" si="8"/>
        <v>-11.074949999999999</v>
      </c>
      <c r="L90" s="88">
        <v>17745000000</v>
      </c>
      <c r="M90" s="88">
        <v>-9.6360188000000004</v>
      </c>
      <c r="N90" s="88">
        <v>-6.4038624999999998</v>
      </c>
      <c r="R90" s="6">
        <f t="shared" si="9"/>
        <v>18.47</v>
      </c>
      <c r="S90" s="6">
        <f t="shared" si="10"/>
        <v>-9.4423723000000006</v>
      </c>
      <c r="T90" s="6">
        <f t="shared" si="11"/>
        <v>-6.9019627999999997</v>
      </c>
    </row>
    <row r="91" spans="2:20" x14ac:dyDescent="0.25">
      <c r="B91" s="88">
        <v>17890000000</v>
      </c>
      <c r="C91" s="88">
        <v>-7.6561307999999997</v>
      </c>
      <c r="D91" s="88">
        <v>-11.836372000000001</v>
      </c>
      <c r="H91" s="6">
        <f t="shared" si="6"/>
        <v>18.614999999999998</v>
      </c>
      <c r="I91" s="6">
        <f t="shared" si="7"/>
        <v>-7.7816215</v>
      </c>
      <c r="J91" s="6">
        <f t="shared" si="8"/>
        <v>-10.927167000000001</v>
      </c>
      <c r="L91" s="88">
        <v>17890000000</v>
      </c>
      <c r="M91" s="88">
        <v>-9.5902156999999999</v>
      </c>
      <c r="N91" s="88">
        <v>-6.4843469000000002</v>
      </c>
      <c r="R91" s="6">
        <f t="shared" si="9"/>
        <v>18.614999999999998</v>
      </c>
      <c r="S91" s="6">
        <f t="shared" si="10"/>
        <v>-9.4088469000000003</v>
      </c>
      <c r="T91" s="6">
        <f t="shared" si="11"/>
        <v>-7.0368395000000001</v>
      </c>
    </row>
    <row r="92" spans="2:20" x14ac:dyDescent="0.25">
      <c r="B92" s="88">
        <v>18035000000</v>
      </c>
      <c r="C92" s="88">
        <v>-7.6920352000000003</v>
      </c>
      <c r="D92" s="88">
        <v>-11.626249</v>
      </c>
      <c r="H92" s="6">
        <f t="shared" si="6"/>
        <v>18.760000000000002</v>
      </c>
      <c r="I92" s="6">
        <f t="shared" si="7"/>
        <v>-7.7958850999999996</v>
      </c>
      <c r="J92" s="6">
        <f t="shared" si="8"/>
        <v>-10.794852000000001</v>
      </c>
      <c r="L92" s="88">
        <v>18035000000</v>
      </c>
      <c r="M92" s="88">
        <v>-9.5491056000000007</v>
      </c>
      <c r="N92" s="88">
        <v>-6.5729598999999999</v>
      </c>
      <c r="R92" s="6">
        <f t="shared" si="9"/>
        <v>18.760000000000002</v>
      </c>
      <c r="S92" s="6">
        <f t="shared" si="10"/>
        <v>-9.3678855999999993</v>
      </c>
      <c r="T92" s="6">
        <f t="shared" si="11"/>
        <v>-7.1697955000000002</v>
      </c>
    </row>
    <row r="93" spans="2:20" x14ac:dyDescent="0.25">
      <c r="B93" s="88">
        <v>18180000000</v>
      </c>
      <c r="C93" s="88">
        <v>-7.7226572000000004</v>
      </c>
      <c r="D93" s="88">
        <v>-11.427263999999999</v>
      </c>
      <c r="H93" s="6">
        <f t="shared" si="6"/>
        <v>18.905000000000001</v>
      </c>
      <c r="I93" s="6">
        <f t="shared" si="7"/>
        <v>-7.8113427</v>
      </c>
      <c r="J93" s="6">
        <f t="shared" si="8"/>
        <v>-10.685924999999999</v>
      </c>
      <c r="L93" s="88">
        <v>18180000000</v>
      </c>
      <c r="M93" s="88">
        <v>-9.5069760999999993</v>
      </c>
      <c r="N93" s="88">
        <v>-6.6692052000000004</v>
      </c>
      <c r="R93" s="6">
        <f t="shared" si="9"/>
        <v>18.905000000000001</v>
      </c>
      <c r="S93" s="6">
        <f t="shared" si="10"/>
        <v>-9.3276052000000007</v>
      </c>
      <c r="T93" s="6">
        <f t="shared" si="11"/>
        <v>-7.3090013999999996</v>
      </c>
    </row>
    <row r="94" spans="2:20" x14ac:dyDescent="0.25">
      <c r="B94" s="88">
        <v>18325000000</v>
      </c>
      <c r="C94" s="88">
        <v>-7.7476434999999997</v>
      </c>
      <c r="D94" s="88">
        <v>-11.242495</v>
      </c>
      <c r="H94" s="6">
        <f t="shared" si="6"/>
        <v>19.05</v>
      </c>
      <c r="I94" s="6">
        <f t="shared" si="7"/>
        <v>-7.8265963000000003</v>
      </c>
      <c r="J94" s="6">
        <f t="shared" si="8"/>
        <v>-10.600199999999999</v>
      </c>
      <c r="L94" s="88">
        <v>18325000000</v>
      </c>
      <c r="M94" s="88">
        <v>-9.4708281000000003</v>
      </c>
      <c r="N94" s="88">
        <v>-6.7824998000000001</v>
      </c>
      <c r="R94" s="6">
        <f t="shared" si="9"/>
        <v>19.05</v>
      </c>
      <c r="S94" s="6">
        <f t="shared" si="10"/>
        <v>-9.2824507000000001</v>
      </c>
      <c r="T94" s="6">
        <f t="shared" si="11"/>
        <v>-7.4586306000000002</v>
      </c>
    </row>
    <row r="95" spans="2:20" x14ac:dyDescent="0.25">
      <c r="B95" s="88">
        <v>18470000000</v>
      </c>
      <c r="C95" s="88">
        <v>-7.7707705000000002</v>
      </c>
      <c r="D95" s="88">
        <v>-11.074949999999999</v>
      </c>
      <c r="H95" s="6">
        <f t="shared" si="6"/>
        <v>19.195</v>
      </c>
      <c r="I95" s="6">
        <f t="shared" si="7"/>
        <v>-7.8466472999999999</v>
      </c>
      <c r="J95" s="6">
        <f t="shared" si="8"/>
        <v>-10.534668999999999</v>
      </c>
      <c r="L95" s="88">
        <v>18470000000</v>
      </c>
      <c r="M95" s="88">
        <v>-9.4423723000000006</v>
      </c>
      <c r="N95" s="88">
        <v>-6.9019627999999997</v>
      </c>
      <c r="R95" s="6">
        <f t="shared" si="9"/>
        <v>19.195</v>
      </c>
      <c r="S95" s="6">
        <f t="shared" si="10"/>
        <v>-9.2324275999999994</v>
      </c>
      <c r="T95" s="6">
        <f t="shared" si="11"/>
        <v>-7.6162219000000002</v>
      </c>
    </row>
    <row r="96" spans="2:20" x14ac:dyDescent="0.25">
      <c r="B96" s="88">
        <v>18615000000</v>
      </c>
      <c r="C96" s="88">
        <v>-7.7816215</v>
      </c>
      <c r="D96" s="88">
        <v>-10.927167000000001</v>
      </c>
      <c r="H96" s="6">
        <f t="shared" si="6"/>
        <v>19.34</v>
      </c>
      <c r="I96" s="6">
        <f t="shared" si="7"/>
        <v>-7.8695550000000001</v>
      </c>
      <c r="J96" s="6">
        <f t="shared" si="8"/>
        <v>-10.476327</v>
      </c>
      <c r="L96" s="88">
        <v>18615000000</v>
      </c>
      <c r="M96" s="88">
        <v>-9.4088469000000003</v>
      </c>
      <c r="N96" s="88">
        <v>-7.0368395000000001</v>
      </c>
      <c r="R96" s="6">
        <f t="shared" si="9"/>
        <v>19.34</v>
      </c>
      <c r="S96" s="6">
        <f t="shared" si="10"/>
        <v>-9.1882906000000002</v>
      </c>
      <c r="T96" s="6">
        <f t="shared" si="11"/>
        <v>-7.7766361000000002</v>
      </c>
    </row>
    <row r="97" spans="2:20" x14ac:dyDescent="0.25">
      <c r="B97" s="88">
        <v>18760000000</v>
      </c>
      <c r="C97" s="88">
        <v>-7.7958850999999996</v>
      </c>
      <c r="D97" s="88">
        <v>-10.794852000000001</v>
      </c>
      <c r="H97" s="6">
        <f t="shared" si="6"/>
        <v>19.484999999999999</v>
      </c>
      <c r="I97" s="6">
        <f t="shared" si="7"/>
        <v>-7.8832011</v>
      </c>
      <c r="J97" s="6">
        <f t="shared" si="8"/>
        <v>-10.437422</v>
      </c>
      <c r="L97" s="88">
        <v>18760000000</v>
      </c>
      <c r="M97" s="88">
        <v>-9.3678855999999993</v>
      </c>
      <c r="N97" s="88">
        <v>-7.1697955000000002</v>
      </c>
      <c r="R97" s="6">
        <f t="shared" si="9"/>
        <v>19.484999999999999</v>
      </c>
      <c r="S97" s="6">
        <f t="shared" si="10"/>
        <v>-9.1369848000000005</v>
      </c>
      <c r="T97" s="6">
        <f t="shared" si="11"/>
        <v>-7.9262033000000001</v>
      </c>
    </row>
    <row r="98" spans="2:20" x14ac:dyDescent="0.25">
      <c r="B98" s="88">
        <v>18905000000</v>
      </c>
      <c r="C98" s="88">
        <v>-7.8113427</v>
      </c>
      <c r="D98" s="88">
        <v>-10.685924999999999</v>
      </c>
      <c r="H98" s="6">
        <f t="shared" si="6"/>
        <v>19.63</v>
      </c>
      <c r="I98" s="6">
        <f t="shared" si="7"/>
        <v>-7.8984847</v>
      </c>
      <c r="J98" s="6">
        <f t="shared" si="8"/>
        <v>-10.415856</v>
      </c>
      <c r="L98" s="88">
        <v>18905000000</v>
      </c>
      <c r="M98" s="88">
        <v>-9.3276052000000007</v>
      </c>
      <c r="N98" s="88">
        <v>-7.3090013999999996</v>
      </c>
      <c r="R98" s="6">
        <f t="shared" si="9"/>
        <v>19.63</v>
      </c>
      <c r="S98" s="6">
        <f t="shared" si="10"/>
        <v>-9.0893201999999995</v>
      </c>
      <c r="T98" s="6">
        <f t="shared" si="11"/>
        <v>-8.0636147999999999</v>
      </c>
    </row>
    <row r="99" spans="2:20" x14ac:dyDescent="0.25">
      <c r="B99" s="88">
        <v>19050000000</v>
      </c>
      <c r="C99" s="88">
        <v>-7.8265963000000003</v>
      </c>
      <c r="D99" s="88">
        <v>-10.600199999999999</v>
      </c>
      <c r="H99" s="6">
        <f t="shared" si="6"/>
        <v>19.774999999999999</v>
      </c>
      <c r="I99" s="6">
        <f t="shared" si="7"/>
        <v>-7.9143008999999997</v>
      </c>
      <c r="J99" s="6">
        <f t="shared" si="8"/>
        <v>-10.425572000000001</v>
      </c>
      <c r="L99" s="88">
        <v>19050000000</v>
      </c>
      <c r="M99" s="88">
        <v>-9.2824507000000001</v>
      </c>
      <c r="N99" s="88">
        <v>-7.4586306000000002</v>
      </c>
      <c r="R99" s="6">
        <f t="shared" si="9"/>
        <v>19.774999999999999</v>
      </c>
      <c r="S99" s="6">
        <f t="shared" si="10"/>
        <v>-9.0470638000000001</v>
      </c>
      <c r="T99" s="6">
        <f t="shared" si="11"/>
        <v>-8.1982403000000001</v>
      </c>
    </row>
    <row r="100" spans="2:20" x14ac:dyDescent="0.25">
      <c r="B100" s="88">
        <v>19195000000</v>
      </c>
      <c r="C100" s="88">
        <v>-7.8466472999999999</v>
      </c>
      <c r="D100" s="88">
        <v>-10.534668999999999</v>
      </c>
      <c r="H100" s="6">
        <f t="shared" si="6"/>
        <v>19.920000000000002</v>
      </c>
      <c r="I100" s="6">
        <f t="shared" si="7"/>
        <v>-7.9264846000000002</v>
      </c>
      <c r="J100" s="6">
        <f t="shared" si="8"/>
        <v>-10.456677000000001</v>
      </c>
      <c r="L100" s="88">
        <v>19195000000</v>
      </c>
      <c r="M100" s="88">
        <v>-9.2324275999999994</v>
      </c>
      <c r="N100" s="88">
        <v>-7.6162219000000002</v>
      </c>
      <c r="R100" s="6">
        <f t="shared" si="9"/>
        <v>19.920000000000002</v>
      </c>
      <c r="S100" s="6">
        <f t="shared" si="10"/>
        <v>-8.9947146999999994</v>
      </c>
      <c r="T100" s="6">
        <f t="shared" si="11"/>
        <v>-8.3183097999999998</v>
      </c>
    </row>
    <row r="101" spans="2:20" x14ac:dyDescent="0.25">
      <c r="B101" s="88">
        <v>19340000000</v>
      </c>
      <c r="C101" s="88">
        <v>-7.8695550000000001</v>
      </c>
      <c r="D101" s="88">
        <v>-10.476327</v>
      </c>
      <c r="H101" s="6">
        <f t="shared" si="6"/>
        <v>20.065000000000001</v>
      </c>
      <c r="I101" s="6">
        <f t="shared" si="7"/>
        <v>-7.9379182000000004</v>
      </c>
      <c r="J101" s="6">
        <f t="shared" si="8"/>
        <v>-10.512879999999999</v>
      </c>
      <c r="L101" s="88">
        <v>19340000000</v>
      </c>
      <c r="M101" s="88">
        <v>-9.1882906000000002</v>
      </c>
      <c r="N101" s="88">
        <v>-7.7766361000000002</v>
      </c>
      <c r="R101" s="6">
        <f t="shared" si="9"/>
        <v>20.065000000000001</v>
      </c>
      <c r="S101" s="6">
        <f t="shared" si="10"/>
        <v>-8.9485644999999998</v>
      </c>
      <c r="T101" s="6">
        <f t="shared" si="11"/>
        <v>-8.4465980999999992</v>
      </c>
    </row>
    <row r="102" spans="2:20" x14ac:dyDescent="0.25">
      <c r="B102" s="88">
        <v>19485000000</v>
      </c>
      <c r="C102" s="88">
        <v>-7.8832011</v>
      </c>
      <c r="D102" s="88">
        <v>-10.437422</v>
      </c>
      <c r="H102" s="6">
        <f t="shared" si="6"/>
        <v>20.21</v>
      </c>
      <c r="I102" s="6">
        <f t="shared" si="7"/>
        <v>-7.9506607000000002</v>
      </c>
      <c r="J102" s="6">
        <f t="shared" si="8"/>
        <v>-10.617759</v>
      </c>
      <c r="L102" s="88">
        <v>19485000000</v>
      </c>
      <c r="M102" s="88">
        <v>-9.1369848000000005</v>
      </c>
      <c r="N102" s="88">
        <v>-7.9262033000000001</v>
      </c>
      <c r="R102" s="6">
        <f t="shared" si="9"/>
        <v>20.21</v>
      </c>
      <c r="S102" s="6">
        <f t="shared" si="10"/>
        <v>-8.9239359</v>
      </c>
      <c r="T102" s="6">
        <f t="shared" si="11"/>
        <v>-8.5904483999999997</v>
      </c>
    </row>
    <row r="103" spans="2:20" x14ac:dyDescent="0.25">
      <c r="B103" s="88">
        <v>19630000000</v>
      </c>
      <c r="C103" s="88">
        <v>-7.8984847</v>
      </c>
      <c r="D103" s="88">
        <v>-10.415856</v>
      </c>
      <c r="H103" s="6">
        <f t="shared" si="6"/>
        <v>20.355</v>
      </c>
      <c r="I103" s="6">
        <f t="shared" si="7"/>
        <v>-7.9576893000000002</v>
      </c>
      <c r="J103" s="6">
        <f t="shared" si="8"/>
        <v>-10.790747</v>
      </c>
      <c r="L103" s="88">
        <v>19630000000</v>
      </c>
      <c r="M103" s="88">
        <v>-9.0893201999999995</v>
      </c>
      <c r="N103" s="88">
        <v>-8.0636147999999999</v>
      </c>
      <c r="R103" s="6">
        <f t="shared" si="9"/>
        <v>20.355</v>
      </c>
      <c r="S103" s="6">
        <f t="shared" si="10"/>
        <v>-8.9197807000000005</v>
      </c>
      <c r="T103" s="6">
        <f t="shared" si="11"/>
        <v>-8.7129592999999996</v>
      </c>
    </row>
    <row r="104" spans="2:20" x14ac:dyDescent="0.25">
      <c r="B104" s="88">
        <v>19775000000</v>
      </c>
      <c r="C104" s="88">
        <v>-7.9143008999999997</v>
      </c>
      <c r="D104" s="88">
        <v>-10.425572000000001</v>
      </c>
      <c r="H104" s="6">
        <f t="shared" si="6"/>
        <v>20.5</v>
      </c>
      <c r="I104" s="6">
        <f t="shared" si="7"/>
        <v>-7.9678868999999999</v>
      </c>
      <c r="J104" s="6">
        <f t="shared" si="8"/>
        <v>-10.917137</v>
      </c>
      <c r="L104" s="88">
        <v>19775000000</v>
      </c>
      <c r="M104" s="88">
        <v>-9.0470638000000001</v>
      </c>
      <c r="N104" s="88">
        <v>-8.1982403000000001</v>
      </c>
      <c r="R104" s="6">
        <f t="shared" si="9"/>
        <v>20.5</v>
      </c>
      <c r="S104" s="6">
        <f t="shared" si="10"/>
        <v>-8.8933000999999994</v>
      </c>
      <c r="T104" s="6">
        <f t="shared" si="11"/>
        <v>-8.8122205999999998</v>
      </c>
    </row>
    <row r="105" spans="2:20" x14ac:dyDescent="0.25">
      <c r="B105" s="88">
        <v>19920000000</v>
      </c>
      <c r="C105" s="88">
        <v>-7.9264846000000002</v>
      </c>
      <c r="D105" s="88">
        <v>-10.456677000000001</v>
      </c>
      <c r="H105" s="6">
        <f t="shared" si="6"/>
        <v>20.645</v>
      </c>
      <c r="I105" s="6">
        <f t="shared" si="7"/>
        <v>-8.0019969999999994</v>
      </c>
      <c r="J105" s="6">
        <f t="shared" si="8"/>
        <v>-11.104711</v>
      </c>
      <c r="L105" s="88">
        <v>19920000000</v>
      </c>
      <c r="M105" s="88">
        <v>-8.9947146999999994</v>
      </c>
      <c r="N105" s="88">
        <v>-8.3183097999999998</v>
      </c>
      <c r="R105" s="6">
        <f t="shared" si="9"/>
        <v>20.645</v>
      </c>
      <c r="S105" s="6">
        <f t="shared" si="10"/>
        <v>-8.8850964999999995</v>
      </c>
      <c r="T105" s="6">
        <f t="shared" si="11"/>
        <v>-8.9077196000000001</v>
      </c>
    </row>
    <row r="106" spans="2:20" x14ac:dyDescent="0.25">
      <c r="B106" s="88">
        <v>20065000000</v>
      </c>
      <c r="C106" s="88">
        <v>-7.9379182000000004</v>
      </c>
      <c r="D106" s="88">
        <v>-10.512879999999999</v>
      </c>
      <c r="H106" s="6">
        <f t="shared" si="6"/>
        <v>20.79</v>
      </c>
      <c r="I106" s="6">
        <f t="shared" si="7"/>
        <v>-8.0273476000000006</v>
      </c>
      <c r="J106" s="6">
        <f t="shared" si="8"/>
        <v>-11.237053</v>
      </c>
      <c r="L106" s="88">
        <v>20065000000</v>
      </c>
      <c r="M106" s="88">
        <v>-8.9485644999999998</v>
      </c>
      <c r="N106" s="88">
        <v>-8.4465980999999992</v>
      </c>
      <c r="R106" s="6">
        <f t="shared" si="9"/>
        <v>20.79</v>
      </c>
      <c r="S106" s="6">
        <f t="shared" si="10"/>
        <v>-8.8847742000000007</v>
      </c>
      <c r="T106" s="6">
        <f t="shared" si="11"/>
        <v>-9.0518035999999995</v>
      </c>
    </row>
    <row r="107" spans="2:20" x14ac:dyDescent="0.25">
      <c r="B107" s="88">
        <v>20210000000</v>
      </c>
      <c r="C107" s="88">
        <v>-7.9506607000000002</v>
      </c>
      <c r="D107" s="88">
        <v>-10.617759</v>
      </c>
      <c r="H107" s="6">
        <f t="shared" si="6"/>
        <v>20.934999999999999</v>
      </c>
      <c r="I107" s="6">
        <f t="shared" si="7"/>
        <v>-8.0572996000000003</v>
      </c>
      <c r="J107" s="6">
        <f t="shared" si="8"/>
        <v>-11.370723</v>
      </c>
      <c r="L107" s="88">
        <v>20210000000</v>
      </c>
      <c r="M107" s="88">
        <v>-8.9239359</v>
      </c>
      <c r="N107" s="88">
        <v>-8.5904483999999997</v>
      </c>
      <c r="R107" s="6">
        <f t="shared" si="9"/>
        <v>20.934999999999999</v>
      </c>
      <c r="S107" s="6">
        <f t="shared" si="10"/>
        <v>-8.8879050999999993</v>
      </c>
      <c r="T107" s="6">
        <f t="shared" si="11"/>
        <v>-9.1826676999999997</v>
      </c>
    </row>
    <row r="108" spans="2:20" x14ac:dyDescent="0.25">
      <c r="B108" s="88">
        <v>20355000000</v>
      </c>
      <c r="C108" s="88">
        <v>-7.9576893000000002</v>
      </c>
      <c r="D108" s="88">
        <v>-10.790747</v>
      </c>
      <c r="H108" s="6">
        <f t="shared" si="6"/>
        <v>21.08</v>
      </c>
      <c r="I108" s="6">
        <f t="shared" si="7"/>
        <v>-8.0516100000000002</v>
      </c>
      <c r="J108" s="6">
        <f t="shared" si="8"/>
        <v>-11.511938000000001</v>
      </c>
      <c r="L108" s="88">
        <v>20355000000</v>
      </c>
      <c r="M108" s="88">
        <v>-8.9197807000000005</v>
      </c>
      <c r="N108" s="88">
        <v>-8.7129592999999996</v>
      </c>
      <c r="R108" s="6">
        <f t="shared" si="9"/>
        <v>21.08</v>
      </c>
      <c r="S108" s="6">
        <f t="shared" si="10"/>
        <v>-8.8798218000000002</v>
      </c>
      <c r="T108" s="6">
        <f t="shared" si="11"/>
        <v>-9.3096894999999993</v>
      </c>
    </row>
    <row r="109" spans="2:20" x14ac:dyDescent="0.25">
      <c r="B109" s="88">
        <v>20500000000</v>
      </c>
      <c r="C109" s="88">
        <v>-7.9678868999999999</v>
      </c>
      <c r="D109" s="88">
        <v>-10.917137</v>
      </c>
      <c r="H109" s="6">
        <f t="shared" si="6"/>
        <v>21.225000000000001</v>
      </c>
      <c r="I109" s="6">
        <f t="shared" si="7"/>
        <v>-8.0364351000000003</v>
      </c>
      <c r="J109" s="6">
        <f t="shared" si="8"/>
        <v>-11.645732000000001</v>
      </c>
      <c r="L109" s="88">
        <v>20500000000</v>
      </c>
      <c r="M109" s="88">
        <v>-8.8933000999999994</v>
      </c>
      <c r="N109" s="88">
        <v>-8.8122205999999998</v>
      </c>
      <c r="R109" s="6">
        <f t="shared" si="9"/>
        <v>21.225000000000001</v>
      </c>
      <c r="S109" s="6">
        <f t="shared" si="10"/>
        <v>-8.8916540000000008</v>
      </c>
      <c r="T109" s="6">
        <f t="shared" si="11"/>
        <v>-9.4463843999999995</v>
      </c>
    </row>
    <row r="110" spans="2:20" x14ac:dyDescent="0.25">
      <c r="B110" s="88">
        <v>20645000000</v>
      </c>
      <c r="C110" s="88">
        <v>-8.0019969999999994</v>
      </c>
      <c r="D110" s="88">
        <v>-11.104711</v>
      </c>
      <c r="H110" s="6">
        <f t="shared" si="6"/>
        <v>21.37</v>
      </c>
      <c r="I110" s="6">
        <f t="shared" si="7"/>
        <v>-7.9878688000000002</v>
      </c>
      <c r="J110" s="6">
        <f t="shared" si="8"/>
        <v>-11.759722999999999</v>
      </c>
      <c r="L110" s="88">
        <v>20645000000</v>
      </c>
      <c r="M110" s="88">
        <v>-8.8850964999999995</v>
      </c>
      <c r="N110" s="88">
        <v>-8.9077196000000001</v>
      </c>
      <c r="R110" s="6">
        <f t="shared" si="9"/>
        <v>21.37</v>
      </c>
      <c r="S110" s="6">
        <f t="shared" si="10"/>
        <v>-8.9048318999999996</v>
      </c>
      <c r="T110" s="6">
        <f t="shared" si="11"/>
        <v>-9.5711136000000003</v>
      </c>
    </row>
    <row r="111" spans="2:20" x14ac:dyDescent="0.25">
      <c r="B111" s="88">
        <v>20790000000</v>
      </c>
      <c r="C111" s="88">
        <v>-8.0273476000000006</v>
      </c>
      <c r="D111" s="88">
        <v>-11.237053</v>
      </c>
      <c r="H111" s="6">
        <f t="shared" si="6"/>
        <v>21.515000000000001</v>
      </c>
      <c r="I111" s="6">
        <f t="shared" si="7"/>
        <v>-7.9512324000000003</v>
      </c>
      <c r="J111" s="6">
        <f t="shared" si="8"/>
        <v>-11.794720999999999</v>
      </c>
      <c r="L111" s="88">
        <v>20790000000</v>
      </c>
      <c r="M111" s="88">
        <v>-8.8847742000000007</v>
      </c>
      <c r="N111" s="88">
        <v>-9.0518035999999995</v>
      </c>
      <c r="R111" s="6">
        <f t="shared" si="9"/>
        <v>21.515000000000001</v>
      </c>
      <c r="S111" s="6">
        <f t="shared" si="10"/>
        <v>-8.9110794000000002</v>
      </c>
      <c r="T111" s="6">
        <f t="shared" si="11"/>
        <v>-9.6369389999999999</v>
      </c>
    </row>
    <row r="112" spans="2:20" x14ac:dyDescent="0.25">
      <c r="B112" s="88">
        <v>20935000000</v>
      </c>
      <c r="C112" s="88">
        <v>-8.0572996000000003</v>
      </c>
      <c r="D112" s="88">
        <v>-11.370723</v>
      </c>
      <c r="H112" s="6">
        <f t="shared" si="6"/>
        <v>21.66</v>
      </c>
      <c r="I112" s="6">
        <f t="shared" si="7"/>
        <v>-7.9065346999999999</v>
      </c>
      <c r="J112" s="6">
        <f t="shared" si="8"/>
        <v>-11.720139</v>
      </c>
      <c r="L112" s="88">
        <v>20935000000</v>
      </c>
      <c r="M112" s="88">
        <v>-8.8879050999999993</v>
      </c>
      <c r="N112" s="88">
        <v>-9.1826676999999997</v>
      </c>
      <c r="R112" s="6">
        <f t="shared" si="9"/>
        <v>21.66</v>
      </c>
      <c r="S112" s="6">
        <f t="shared" si="10"/>
        <v>-8.9098901999999995</v>
      </c>
      <c r="T112" s="6">
        <f t="shared" si="11"/>
        <v>-9.6759768000000008</v>
      </c>
    </row>
    <row r="113" spans="2:20" x14ac:dyDescent="0.25">
      <c r="B113" s="88">
        <v>21080000000</v>
      </c>
      <c r="C113" s="88">
        <v>-8.0516100000000002</v>
      </c>
      <c r="D113" s="88">
        <v>-11.511938000000001</v>
      </c>
      <c r="H113" s="6">
        <f t="shared" si="6"/>
        <v>21.805</v>
      </c>
      <c r="I113" s="6">
        <f t="shared" si="7"/>
        <v>-7.9028339000000001</v>
      </c>
      <c r="J113" s="6">
        <f t="shared" si="8"/>
        <v>-11.644612</v>
      </c>
      <c r="L113" s="88">
        <v>21080000000</v>
      </c>
      <c r="M113" s="88">
        <v>-8.8798218000000002</v>
      </c>
      <c r="N113" s="88">
        <v>-9.3096894999999993</v>
      </c>
      <c r="R113" s="6">
        <f t="shared" si="9"/>
        <v>21.805</v>
      </c>
      <c r="S113" s="6">
        <f t="shared" si="10"/>
        <v>-8.9378481000000001</v>
      </c>
      <c r="T113" s="6">
        <f t="shared" si="11"/>
        <v>-9.7011509</v>
      </c>
    </row>
    <row r="114" spans="2:20" x14ac:dyDescent="0.25">
      <c r="B114" s="88">
        <v>21225000000</v>
      </c>
      <c r="C114" s="88">
        <v>-8.0364351000000003</v>
      </c>
      <c r="D114" s="88">
        <v>-11.645732000000001</v>
      </c>
      <c r="H114" s="6">
        <f t="shared" si="6"/>
        <v>21.95</v>
      </c>
      <c r="I114" s="6">
        <f t="shared" si="7"/>
        <v>-7.9202003000000003</v>
      </c>
      <c r="J114" s="6">
        <f t="shared" si="8"/>
        <v>-11.478899999999999</v>
      </c>
      <c r="L114" s="88">
        <v>21225000000</v>
      </c>
      <c r="M114" s="88">
        <v>-8.8916540000000008</v>
      </c>
      <c r="N114" s="88">
        <v>-9.4463843999999995</v>
      </c>
      <c r="R114" s="6">
        <f t="shared" si="9"/>
        <v>21.95</v>
      </c>
      <c r="S114" s="6">
        <f t="shared" si="10"/>
        <v>-9.0008373000000006</v>
      </c>
      <c r="T114" s="6">
        <f t="shared" si="11"/>
        <v>-9.7161673999999998</v>
      </c>
    </row>
    <row r="115" spans="2:20" x14ac:dyDescent="0.25">
      <c r="B115" s="88">
        <v>21370000000</v>
      </c>
      <c r="C115" s="88">
        <v>-7.9878688000000002</v>
      </c>
      <c r="D115" s="88">
        <v>-11.759722999999999</v>
      </c>
      <c r="H115" s="6">
        <f t="shared" si="6"/>
        <v>22.094999999999999</v>
      </c>
      <c r="I115" s="6">
        <f t="shared" si="7"/>
        <v>-7.9669876000000004</v>
      </c>
      <c r="J115" s="6">
        <f t="shared" si="8"/>
        <v>-11.344670000000001</v>
      </c>
      <c r="L115" s="88">
        <v>21370000000</v>
      </c>
      <c r="M115" s="88">
        <v>-8.9048318999999996</v>
      </c>
      <c r="N115" s="88">
        <v>-9.5711136000000003</v>
      </c>
      <c r="R115" s="6">
        <f t="shared" si="9"/>
        <v>22.094999999999999</v>
      </c>
      <c r="S115" s="6">
        <f t="shared" si="10"/>
        <v>-9.0761699999999994</v>
      </c>
      <c r="T115" s="6">
        <f t="shared" si="11"/>
        <v>-9.6688279999999995</v>
      </c>
    </row>
    <row r="116" spans="2:20" x14ac:dyDescent="0.25">
      <c r="B116" s="88">
        <v>21515000000</v>
      </c>
      <c r="C116" s="88">
        <v>-7.9512324000000003</v>
      </c>
      <c r="D116" s="88">
        <v>-11.794720999999999</v>
      </c>
      <c r="H116" s="6">
        <f t="shared" si="6"/>
        <v>22.24</v>
      </c>
      <c r="I116" s="6">
        <f t="shared" si="7"/>
        <v>-8.0271443999999992</v>
      </c>
      <c r="J116" s="6">
        <f t="shared" si="8"/>
        <v>-11.181272999999999</v>
      </c>
      <c r="L116" s="88">
        <v>21515000000</v>
      </c>
      <c r="M116" s="88">
        <v>-8.9110794000000002</v>
      </c>
      <c r="N116" s="88">
        <v>-9.6369389999999999</v>
      </c>
      <c r="R116" s="6">
        <f t="shared" si="9"/>
        <v>22.24</v>
      </c>
      <c r="S116" s="6">
        <f t="shared" si="10"/>
        <v>-9.1574974000000005</v>
      </c>
      <c r="T116" s="6">
        <f t="shared" si="11"/>
        <v>-9.6458244000000004</v>
      </c>
    </row>
    <row r="117" spans="2:20" x14ac:dyDescent="0.25">
      <c r="B117" s="88">
        <v>21660000000</v>
      </c>
      <c r="C117" s="88">
        <v>-7.9065346999999999</v>
      </c>
      <c r="D117" s="88">
        <v>-11.720139</v>
      </c>
      <c r="H117" s="6">
        <f t="shared" si="6"/>
        <v>22.385000000000002</v>
      </c>
      <c r="I117" s="6">
        <f t="shared" si="7"/>
        <v>-8.0984353999999996</v>
      </c>
      <c r="J117" s="6">
        <f t="shared" si="8"/>
        <v>-10.987287999999999</v>
      </c>
      <c r="L117" s="88">
        <v>21660000000</v>
      </c>
      <c r="M117" s="88">
        <v>-8.9098901999999995</v>
      </c>
      <c r="N117" s="88">
        <v>-9.6759768000000008</v>
      </c>
      <c r="R117" s="6">
        <f t="shared" si="9"/>
        <v>22.385000000000002</v>
      </c>
      <c r="S117" s="6">
        <f t="shared" si="10"/>
        <v>-9.2505387999999993</v>
      </c>
      <c r="T117" s="6">
        <f t="shared" si="11"/>
        <v>-9.6370573000000004</v>
      </c>
    </row>
    <row r="118" spans="2:20" x14ac:dyDescent="0.25">
      <c r="B118" s="88">
        <v>21805000000</v>
      </c>
      <c r="C118" s="88">
        <v>-7.9028339000000001</v>
      </c>
      <c r="D118" s="88">
        <v>-11.644612</v>
      </c>
      <c r="H118" s="6">
        <f t="shared" si="6"/>
        <v>22.53</v>
      </c>
      <c r="I118" s="6">
        <f t="shared" si="7"/>
        <v>-8.1775397999999999</v>
      </c>
      <c r="J118" s="6">
        <f t="shared" si="8"/>
        <v>-10.804634</v>
      </c>
      <c r="L118" s="88">
        <v>21805000000</v>
      </c>
      <c r="M118" s="88">
        <v>-8.9378481000000001</v>
      </c>
      <c r="N118" s="88">
        <v>-9.7011509</v>
      </c>
      <c r="R118" s="6">
        <f t="shared" si="9"/>
        <v>22.53</v>
      </c>
      <c r="S118" s="6">
        <f t="shared" si="10"/>
        <v>-9.3117380000000001</v>
      </c>
      <c r="T118" s="6">
        <f t="shared" si="11"/>
        <v>-9.6235379999999999</v>
      </c>
    </row>
    <row r="119" spans="2:20" x14ac:dyDescent="0.25">
      <c r="B119" s="88">
        <v>21950000000</v>
      </c>
      <c r="C119" s="88">
        <v>-7.9202003000000003</v>
      </c>
      <c r="D119" s="88">
        <v>-11.478899999999999</v>
      </c>
      <c r="H119" s="6">
        <f t="shared" si="6"/>
        <v>22.675000000000001</v>
      </c>
      <c r="I119" s="6">
        <f t="shared" si="7"/>
        <v>-8.2577771999999996</v>
      </c>
      <c r="J119" s="6">
        <f t="shared" si="8"/>
        <v>-10.628963000000001</v>
      </c>
      <c r="L119" s="88">
        <v>21950000000</v>
      </c>
      <c r="M119" s="88">
        <v>-9.0008373000000006</v>
      </c>
      <c r="N119" s="88">
        <v>-9.7161673999999998</v>
      </c>
      <c r="R119" s="6">
        <f t="shared" si="9"/>
        <v>22.675000000000001</v>
      </c>
      <c r="S119" s="6">
        <f t="shared" si="10"/>
        <v>-9.3340054000000006</v>
      </c>
      <c r="T119" s="6">
        <f t="shared" si="11"/>
        <v>-9.6397847999999993</v>
      </c>
    </row>
    <row r="120" spans="2:20" x14ac:dyDescent="0.25">
      <c r="B120" s="88">
        <v>22095000000</v>
      </c>
      <c r="C120" s="88">
        <v>-7.9669876000000004</v>
      </c>
      <c r="D120" s="88">
        <v>-11.344670000000001</v>
      </c>
      <c r="H120" s="6">
        <f t="shared" si="6"/>
        <v>22.82</v>
      </c>
      <c r="I120" s="6">
        <f t="shared" si="7"/>
        <v>-8.3067168999999996</v>
      </c>
      <c r="J120" s="6">
        <f t="shared" si="8"/>
        <v>-10.510661000000001</v>
      </c>
      <c r="L120" s="88">
        <v>22095000000</v>
      </c>
      <c r="M120" s="88">
        <v>-9.0761699999999994</v>
      </c>
      <c r="N120" s="88">
        <v>-9.6688279999999995</v>
      </c>
      <c r="R120" s="6">
        <f t="shared" si="9"/>
        <v>22.82</v>
      </c>
      <c r="S120" s="6">
        <f t="shared" si="10"/>
        <v>-9.3444195000000008</v>
      </c>
      <c r="T120" s="6">
        <f t="shared" si="11"/>
        <v>-9.7168655000000008</v>
      </c>
    </row>
    <row r="121" spans="2:20" x14ac:dyDescent="0.25">
      <c r="B121" s="88">
        <v>22240000000</v>
      </c>
      <c r="C121" s="88">
        <v>-8.0271443999999992</v>
      </c>
      <c r="D121" s="88">
        <v>-11.181272999999999</v>
      </c>
      <c r="H121" s="6">
        <f t="shared" si="6"/>
        <v>22.965</v>
      </c>
      <c r="I121" s="6">
        <f t="shared" si="7"/>
        <v>-8.3404893999999992</v>
      </c>
      <c r="J121" s="6">
        <f t="shared" si="8"/>
        <v>-10.446102</v>
      </c>
      <c r="L121" s="88">
        <v>22240000000</v>
      </c>
      <c r="M121" s="88">
        <v>-9.1574974000000005</v>
      </c>
      <c r="N121" s="88">
        <v>-9.6458244000000004</v>
      </c>
      <c r="R121" s="6">
        <f t="shared" si="9"/>
        <v>22.965</v>
      </c>
      <c r="S121" s="6">
        <f t="shared" si="10"/>
        <v>-9.3333416000000007</v>
      </c>
      <c r="T121" s="6">
        <f t="shared" si="11"/>
        <v>-9.8621596999999994</v>
      </c>
    </row>
    <row r="122" spans="2:20" x14ac:dyDescent="0.25">
      <c r="B122" s="88">
        <v>22385000000</v>
      </c>
      <c r="C122" s="88">
        <v>-8.0984353999999996</v>
      </c>
      <c r="D122" s="88">
        <v>-10.987287999999999</v>
      </c>
      <c r="H122" s="6">
        <f t="shared" si="6"/>
        <v>23.11</v>
      </c>
      <c r="I122" s="6">
        <f t="shared" si="7"/>
        <v>-8.3586521000000005</v>
      </c>
      <c r="J122" s="6">
        <f t="shared" si="8"/>
        <v>-10.45363</v>
      </c>
      <c r="L122" s="88">
        <v>22385000000</v>
      </c>
      <c r="M122" s="88">
        <v>-9.2505387999999993</v>
      </c>
      <c r="N122" s="88">
        <v>-9.6370573000000004</v>
      </c>
      <c r="R122" s="6">
        <f t="shared" si="9"/>
        <v>23.11</v>
      </c>
      <c r="S122" s="6">
        <f t="shared" si="10"/>
        <v>-9.2960463000000004</v>
      </c>
      <c r="T122" s="6">
        <f t="shared" si="11"/>
        <v>-10.048883999999999</v>
      </c>
    </row>
    <row r="123" spans="2:20" x14ac:dyDescent="0.25">
      <c r="B123" s="88">
        <v>22530000000</v>
      </c>
      <c r="C123" s="88">
        <v>-8.1775397999999999</v>
      </c>
      <c r="D123" s="88">
        <v>-10.804634</v>
      </c>
      <c r="H123" s="6">
        <f t="shared" si="6"/>
        <v>23.254999999999999</v>
      </c>
      <c r="I123" s="6">
        <f t="shared" si="7"/>
        <v>-8.3627786999999998</v>
      </c>
      <c r="J123" s="6">
        <f t="shared" si="8"/>
        <v>-10.519705999999999</v>
      </c>
      <c r="L123" s="88">
        <v>22530000000</v>
      </c>
      <c r="M123" s="88">
        <v>-9.3117380000000001</v>
      </c>
      <c r="N123" s="88">
        <v>-9.6235379999999999</v>
      </c>
      <c r="R123" s="6">
        <f t="shared" si="9"/>
        <v>23.254999999999999</v>
      </c>
      <c r="S123" s="6">
        <f t="shared" si="10"/>
        <v>-9.2519063999999993</v>
      </c>
      <c r="T123" s="6">
        <f t="shared" si="11"/>
        <v>-10.275468999999999</v>
      </c>
    </row>
    <row r="124" spans="2:20" x14ac:dyDescent="0.25">
      <c r="B124" s="88">
        <v>22675000000</v>
      </c>
      <c r="C124" s="88">
        <v>-8.2577771999999996</v>
      </c>
      <c r="D124" s="88">
        <v>-10.628963000000001</v>
      </c>
      <c r="H124" s="6">
        <f t="shared" si="6"/>
        <v>23.4</v>
      </c>
      <c r="I124" s="6">
        <f t="shared" si="7"/>
        <v>-8.3482064999999999</v>
      </c>
      <c r="J124" s="6">
        <f t="shared" si="8"/>
        <v>-10.616531</v>
      </c>
      <c r="L124" s="88">
        <v>22675000000</v>
      </c>
      <c r="M124" s="88">
        <v>-9.3340054000000006</v>
      </c>
      <c r="N124" s="88">
        <v>-9.6397847999999993</v>
      </c>
      <c r="R124" s="6">
        <f t="shared" si="9"/>
        <v>23.4</v>
      </c>
      <c r="S124" s="6">
        <f t="shared" si="10"/>
        <v>-9.2082815</v>
      </c>
      <c r="T124" s="6">
        <f t="shared" si="11"/>
        <v>-10.545942</v>
      </c>
    </row>
    <row r="125" spans="2:20" x14ac:dyDescent="0.25">
      <c r="B125" s="88">
        <v>22820000000</v>
      </c>
      <c r="C125" s="88">
        <v>-8.3067168999999996</v>
      </c>
      <c r="D125" s="88">
        <v>-10.510661000000001</v>
      </c>
      <c r="H125" s="6">
        <f t="shared" si="6"/>
        <v>23.545000000000002</v>
      </c>
      <c r="I125" s="6">
        <f t="shared" si="7"/>
        <v>-8.3367462000000003</v>
      </c>
      <c r="J125" s="6">
        <f t="shared" si="8"/>
        <v>-10.75109</v>
      </c>
      <c r="L125" s="88">
        <v>22820000000</v>
      </c>
      <c r="M125" s="88">
        <v>-9.3444195000000008</v>
      </c>
      <c r="N125" s="88">
        <v>-9.7168655000000008</v>
      </c>
      <c r="R125" s="6">
        <f t="shared" si="9"/>
        <v>23.545000000000002</v>
      </c>
      <c r="S125" s="6">
        <f t="shared" si="10"/>
        <v>-9.1509046999999999</v>
      </c>
      <c r="T125" s="6">
        <f t="shared" si="11"/>
        <v>-10.834770000000001</v>
      </c>
    </row>
    <row r="126" spans="2:20" x14ac:dyDescent="0.25">
      <c r="B126" s="88">
        <v>22965000000</v>
      </c>
      <c r="C126" s="88">
        <v>-8.3404893999999992</v>
      </c>
      <c r="D126" s="88">
        <v>-10.446102</v>
      </c>
      <c r="H126" s="6">
        <f t="shared" si="6"/>
        <v>23.69</v>
      </c>
      <c r="I126" s="6">
        <f t="shared" si="7"/>
        <v>-8.3248940000000005</v>
      </c>
      <c r="J126" s="6">
        <f t="shared" si="8"/>
        <v>-10.905301</v>
      </c>
      <c r="L126" s="88">
        <v>22965000000</v>
      </c>
      <c r="M126" s="88">
        <v>-9.3333416000000007</v>
      </c>
      <c r="N126" s="88">
        <v>-9.8621596999999994</v>
      </c>
      <c r="R126" s="6">
        <f t="shared" si="9"/>
        <v>23.69</v>
      </c>
      <c r="S126" s="6">
        <f t="shared" si="10"/>
        <v>-9.1008434000000005</v>
      </c>
      <c r="T126" s="6">
        <f t="shared" si="11"/>
        <v>-11.144142</v>
      </c>
    </row>
    <row r="127" spans="2:20" x14ac:dyDescent="0.25">
      <c r="B127" s="88">
        <v>23110000000</v>
      </c>
      <c r="C127" s="88">
        <v>-8.3586521000000005</v>
      </c>
      <c r="D127" s="88">
        <v>-10.45363</v>
      </c>
      <c r="H127" s="6">
        <f t="shared" si="6"/>
        <v>23.835000000000001</v>
      </c>
      <c r="I127" s="6">
        <f t="shared" si="7"/>
        <v>-8.3236570000000007</v>
      </c>
      <c r="J127" s="6">
        <f t="shared" si="8"/>
        <v>-11.066751</v>
      </c>
      <c r="L127" s="88">
        <v>23110000000</v>
      </c>
      <c r="M127" s="88">
        <v>-9.2960463000000004</v>
      </c>
      <c r="N127" s="88">
        <v>-10.048883999999999</v>
      </c>
      <c r="R127" s="6">
        <f t="shared" si="9"/>
        <v>23.835000000000001</v>
      </c>
      <c r="S127" s="6">
        <f t="shared" si="10"/>
        <v>-9.0553159999999995</v>
      </c>
      <c r="T127" s="6">
        <f t="shared" si="11"/>
        <v>-11.466358</v>
      </c>
    </row>
    <row r="128" spans="2:20" x14ac:dyDescent="0.25">
      <c r="B128" s="88">
        <v>23255000000</v>
      </c>
      <c r="C128" s="88">
        <v>-8.3627786999999998</v>
      </c>
      <c r="D128" s="88">
        <v>-10.519705999999999</v>
      </c>
      <c r="H128" s="6">
        <f t="shared" si="6"/>
        <v>23.98</v>
      </c>
      <c r="I128" s="6">
        <f t="shared" si="7"/>
        <v>-8.3216438000000004</v>
      </c>
      <c r="J128" s="6">
        <f t="shared" si="8"/>
        <v>-11.226298999999999</v>
      </c>
      <c r="L128" s="88">
        <v>23255000000</v>
      </c>
      <c r="M128" s="88">
        <v>-9.2519063999999993</v>
      </c>
      <c r="N128" s="88">
        <v>-10.275468999999999</v>
      </c>
      <c r="R128" s="6">
        <f t="shared" si="9"/>
        <v>23.98</v>
      </c>
      <c r="S128" s="6">
        <f t="shared" si="10"/>
        <v>-9.0194873999999992</v>
      </c>
      <c r="T128" s="6">
        <f t="shared" si="11"/>
        <v>-11.779629</v>
      </c>
    </row>
    <row r="129" spans="2:20" x14ac:dyDescent="0.25">
      <c r="B129" s="88">
        <v>23400000000</v>
      </c>
      <c r="C129" s="88">
        <v>-8.3482064999999999</v>
      </c>
      <c r="D129" s="88">
        <v>-10.616531</v>
      </c>
      <c r="H129" s="6">
        <f t="shared" si="6"/>
        <v>24.125</v>
      </c>
      <c r="I129" s="6">
        <f t="shared" si="7"/>
        <v>-8.3185558000000004</v>
      </c>
      <c r="J129" s="6">
        <f t="shared" si="8"/>
        <v>-11.383512</v>
      </c>
      <c r="L129" s="88">
        <v>23400000000</v>
      </c>
      <c r="M129" s="88">
        <v>-9.2082815</v>
      </c>
      <c r="N129" s="88">
        <v>-10.545942</v>
      </c>
      <c r="R129" s="6">
        <f t="shared" si="9"/>
        <v>24.125</v>
      </c>
      <c r="S129" s="6">
        <f t="shared" si="10"/>
        <v>-8.9969739999999998</v>
      </c>
      <c r="T129" s="6">
        <f t="shared" si="11"/>
        <v>-12.080386000000001</v>
      </c>
    </row>
    <row r="130" spans="2:20" x14ac:dyDescent="0.25">
      <c r="B130" s="88">
        <v>23545000000</v>
      </c>
      <c r="C130" s="88">
        <v>-8.3367462000000003</v>
      </c>
      <c r="D130" s="88">
        <v>-10.75109</v>
      </c>
      <c r="H130" s="6">
        <f t="shared" si="6"/>
        <v>24.27</v>
      </c>
      <c r="I130" s="6">
        <f t="shared" si="7"/>
        <v>-8.3206959000000005</v>
      </c>
      <c r="J130" s="6">
        <f t="shared" si="8"/>
        <v>-11.521912</v>
      </c>
      <c r="L130" s="88">
        <v>23545000000</v>
      </c>
      <c r="M130" s="88">
        <v>-9.1509046999999999</v>
      </c>
      <c r="N130" s="88">
        <v>-10.834770000000001</v>
      </c>
      <c r="R130" s="6">
        <f t="shared" si="9"/>
        <v>24.27</v>
      </c>
      <c r="S130" s="6">
        <f t="shared" si="10"/>
        <v>-8.9846763999999997</v>
      </c>
      <c r="T130" s="6">
        <f t="shared" si="11"/>
        <v>-12.379409000000001</v>
      </c>
    </row>
    <row r="131" spans="2:20" x14ac:dyDescent="0.25">
      <c r="B131" s="88">
        <v>23690000000</v>
      </c>
      <c r="C131" s="88">
        <v>-8.3248940000000005</v>
      </c>
      <c r="D131" s="88">
        <v>-10.905301</v>
      </c>
      <c r="H131" s="6">
        <f t="shared" si="6"/>
        <v>24.414999999999999</v>
      </c>
      <c r="I131" s="6">
        <f t="shared" si="7"/>
        <v>-8.3229494000000006</v>
      </c>
      <c r="J131" s="6">
        <f t="shared" si="8"/>
        <v>-11.635400000000001</v>
      </c>
      <c r="L131" s="88">
        <v>23690000000</v>
      </c>
      <c r="M131" s="88">
        <v>-9.1008434000000005</v>
      </c>
      <c r="N131" s="88">
        <v>-11.144142</v>
      </c>
      <c r="R131" s="6">
        <f t="shared" si="9"/>
        <v>24.414999999999999</v>
      </c>
      <c r="S131" s="6">
        <f t="shared" si="10"/>
        <v>-8.9837141000000003</v>
      </c>
      <c r="T131" s="6">
        <f t="shared" si="11"/>
        <v>-12.662366</v>
      </c>
    </row>
    <row r="132" spans="2:20" x14ac:dyDescent="0.25">
      <c r="B132" s="88">
        <v>23835000000</v>
      </c>
      <c r="C132" s="88">
        <v>-8.3236570000000007</v>
      </c>
      <c r="D132" s="88">
        <v>-11.066751</v>
      </c>
      <c r="H132" s="6">
        <f t="shared" ref="H132:H195" si="12">B137/1000000000</f>
        <v>24.56</v>
      </c>
      <c r="I132" s="6">
        <f t="shared" ref="I132:I195" si="13">C137</f>
        <v>-8.3253793999999992</v>
      </c>
      <c r="J132" s="6">
        <f t="shared" ref="J132:J195" si="14">D137</f>
        <v>-11.712083</v>
      </c>
      <c r="L132" s="88">
        <v>23835000000</v>
      </c>
      <c r="M132" s="88">
        <v>-9.0553159999999995</v>
      </c>
      <c r="N132" s="88">
        <v>-11.466358</v>
      </c>
      <c r="R132" s="6">
        <f t="shared" ref="R132:R195" si="15">L137/1000000000</f>
        <v>24.56</v>
      </c>
      <c r="S132" s="6">
        <f t="shared" ref="S132:S195" si="16">M137</f>
        <v>-8.9915570999999996</v>
      </c>
      <c r="T132" s="6">
        <f t="shared" ref="T132:T195" si="17">N137</f>
        <v>-12.917085</v>
      </c>
    </row>
    <row r="133" spans="2:20" x14ac:dyDescent="0.25">
      <c r="B133" s="88">
        <v>23980000000</v>
      </c>
      <c r="C133" s="88">
        <v>-8.3216438000000004</v>
      </c>
      <c r="D133" s="88">
        <v>-11.226298999999999</v>
      </c>
      <c r="H133" s="6">
        <f t="shared" si="12"/>
        <v>24.704999999999998</v>
      </c>
      <c r="I133" s="6">
        <f t="shared" si="13"/>
        <v>-8.3343209999999992</v>
      </c>
      <c r="J133" s="6">
        <f t="shared" si="14"/>
        <v>-11.789795</v>
      </c>
      <c r="L133" s="88">
        <v>23980000000</v>
      </c>
      <c r="M133" s="88">
        <v>-9.0194873999999992</v>
      </c>
      <c r="N133" s="88">
        <v>-11.779629</v>
      </c>
      <c r="R133" s="6">
        <f t="shared" si="15"/>
        <v>24.704999999999998</v>
      </c>
      <c r="S133" s="6">
        <f t="shared" si="16"/>
        <v>-8.9998778999999995</v>
      </c>
      <c r="T133" s="6">
        <f t="shared" si="17"/>
        <v>-13.153930000000001</v>
      </c>
    </row>
    <row r="134" spans="2:20" x14ac:dyDescent="0.25">
      <c r="B134" s="88">
        <v>24125000000</v>
      </c>
      <c r="C134" s="88">
        <v>-8.3185558000000004</v>
      </c>
      <c r="D134" s="88">
        <v>-11.383512</v>
      </c>
      <c r="H134" s="6">
        <f t="shared" si="12"/>
        <v>24.85</v>
      </c>
      <c r="I134" s="6">
        <f t="shared" si="13"/>
        <v>-8.3454446999999998</v>
      </c>
      <c r="J134" s="6">
        <f t="shared" si="14"/>
        <v>-11.822009</v>
      </c>
      <c r="L134" s="88">
        <v>24125000000</v>
      </c>
      <c r="M134" s="88">
        <v>-8.9969739999999998</v>
      </c>
      <c r="N134" s="88">
        <v>-12.080386000000001</v>
      </c>
      <c r="R134" s="6">
        <f t="shared" si="15"/>
        <v>24.85</v>
      </c>
      <c r="S134" s="6">
        <f t="shared" si="16"/>
        <v>-9.0084371999999995</v>
      </c>
      <c r="T134" s="6">
        <f t="shared" si="17"/>
        <v>-13.375590000000001</v>
      </c>
    </row>
    <row r="135" spans="2:20" x14ac:dyDescent="0.25">
      <c r="B135" s="88">
        <v>24270000000</v>
      </c>
      <c r="C135" s="88">
        <v>-8.3206959000000005</v>
      </c>
      <c r="D135" s="88">
        <v>-11.521912</v>
      </c>
      <c r="H135" s="6">
        <f t="shared" si="12"/>
        <v>24.995000000000001</v>
      </c>
      <c r="I135" s="6">
        <f t="shared" si="13"/>
        <v>-8.3576297999999998</v>
      </c>
      <c r="J135" s="6">
        <f t="shared" si="14"/>
        <v>-11.831378000000001</v>
      </c>
      <c r="L135" s="88">
        <v>24270000000</v>
      </c>
      <c r="M135" s="88">
        <v>-8.9846763999999997</v>
      </c>
      <c r="N135" s="88">
        <v>-12.379409000000001</v>
      </c>
      <c r="R135" s="6">
        <f t="shared" si="15"/>
        <v>24.995000000000001</v>
      </c>
      <c r="S135" s="6">
        <f t="shared" si="16"/>
        <v>-9.0194711999999999</v>
      </c>
      <c r="T135" s="6">
        <f t="shared" si="17"/>
        <v>-13.546608000000001</v>
      </c>
    </row>
    <row r="136" spans="2:20" x14ac:dyDescent="0.25">
      <c r="B136" s="88">
        <v>24415000000</v>
      </c>
      <c r="C136" s="88">
        <v>-8.3229494000000006</v>
      </c>
      <c r="D136" s="88">
        <v>-11.635400000000001</v>
      </c>
      <c r="H136" s="6">
        <f t="shared" si="12"/>
        <v>25.14</v>
      </c>
      <c r="I136" s="6">
        <f t="shared" si="13"/>
        <v>-8.3881034999999997</v>
      </c>
      <c r="J136" s="6">
        <f t="shared" si="14"/>
        <v>-11.79242</v>
      </c>
      <c r="L136" s="88">
        <v>24415000000</v>
      </c>
      <c r="M136" s="88">
        <v>-8.9837141000000003</v>
      </c>
      <c r="N136" s="88">
        <v>-12.662366</v>
      </c>
      <c r="R136" s="6">
        <f t="shared" si="15"/>
        <v>25.14</v>
      </c>
      <c r="S136" s="6">
        <f t="shared" si="16"/>
        <v>-9.0318470000000008</v>
      </c>
      <c r="T136" s="6">
        <f t="shared" si="17"/>
        <v>-13.690137999999999</v>
      </c>
    </row>
    <row r="137" spans="2:20" x14ac:dyDescent="0.25">
      <c r="B137" s="88">
        <v>24560000000</v>
      </c>
      <c r="C137" s="88">
        <v>-8.3253793999999992</v>
      </c>
      <c r="D137" s="88">
        <v>-11.712083</v>
      </c>
      <c r="H137" s="6">
        <f t="shared" si="12"/>
        <v>25.285</v>
      </c>
      <c r="I137" s="6">
        <f t="shared" si="13"/>
        <v>-8.4241008999999991</v>
      </c>
      <c r="J137" s="6">
        <f t="shared" si="14"/>
        <v>-11.723746</v>
      </c>
      <c r="L137" s="88">
        <v>24560000000</v>
      </c>
      <c r="M137" s="88">
        <v>-8.9915570999999996</v>
      </c>
      <c r="N137" s="88">
        <v>-12.917085</v>
      </c>
      <c r="R137" s="6">
        <f t="shared" si="15"/>
        <v>25.285</v>
      </c>
      <c r="S137" s="6">
        <f t="shared" si="16"/>
        <v>-9.0568761999999996</v>
      </c>
      <c r="T137" s="6">
        <f t="shared" si="17"/>
        <v>-13.802018</v>
      </c>
    </row>
    <row r="138" spans="2:20" x14ac:dyDescent="0.25">
      <c r="B138" s="88">
        <v>24705000000</v>
      </c>
      <c r="C138" s="88">
        <v>-8.3343209999999992</v>
      </c>
      <c r="D138" s="88">
        <v>-11.789795</v>
      </c>
      <c r="H138" s="6">
        <f t="shared" si="12"/>
        <v>25.43</v>
      </c>
      <c r="I138" s="6">
        <f t="shared" si="13"/>
        <v>-8.4608945999999996</v>
      </c>
      <c r="J138" s="6">
        <f t="shared" si="14"/>
        <v>-11.614129999999999</v>
      </c>
      <c r="L138" s="88">
        <v>24705000000</v>
      </c>
      <c r="M138" s="88">
        <v>-8.9998778999999995</v>
      </c>
      <c r="N138" s="88">
        <v>-13.153930000000001</v>
      </c>
      <c r="R138" s="6">
        <f t="shared" si="15"/>
        <v>25.43</v>
      </c>
      <c r="S138" s="6">
        <f t="shared" si="16"/>
        <v>-9.0879353999999992</v>
      </c>
      <c r="T138" s="6">
        <f t="shared" si="17"/>
        <v>-13.875643999999999</v>
      </c>
    </row>
    <row r="139" spans="2:20" x14ac:dyDescent="0.25">
      <c r="B139" s="88">
        <v>24850000000</v>
      </c>
      <c r="C139" s="88">
        <v>-8.3454446999999998</v>
      </c>
      <c r="D139" s="88">
        <v>-11.822009</v>
      </c>
      <c r="H139" s="6">
        <f t="shared" si="12"/>
        <v>25.574999999999999</v>
      </c>
      <c r="I139" s="6">
        <f t="shared" si="13"/>
        <v>-8.5107125999999997</v>
      </c>
      <c r="J139" s="6">
        <f t="shared" si="14"/>
        <v>-11.485685</v>
      </c>
      <c r="L139" s="88">
        <v>24850000000</v>
      </c>
      <c r="M139" s="88">
        <v>-9.0084371999999995</v>
      </c>
      <c r="N139" s="88">
        <v>-13.375590000000001</v>
      </c>
      <c r="R139" s="6">
        <f t="shared" si="15"/>
        <v>25.574999999999999</v>
      </c>
      <c r="S139" s="6">
        <f t="shared" si="16"/>
        <v>-9.1194200999999993</v>
      </c>
      <c r="T139" s="6">
        <f t="shared" si="17"/>
        <v>-13.92408</v>
      </c>
    </row>
    <row r="140" spans="2:20" x14ac:dyDescent="0.25">
      <c r="B140" s="88">
        <v>24995000000</v>
      </c>
      <c r="C140" s="88">
        <v>-8.3576297999999998</v>
      </c>
      <c r="D140" s="88">
        <v>-11.831378000000001</v>
      </c>
      <c r="H140" s="6">
        <f t="shared" si="12"/>
        <v>25.72</v>
      </c>
      <c r="I140" s="6">
        <f t="shared" si="13"/>
        <v>-8.5685710999999998</v>
      </c>
      <c r="J140" s="6">
        <f t="shared" si="14"/>
        <v>-11.344291999999999</v>
      </c>
      <c r="L140" s="88">
        <v>24995000000</v>
      </c>
      <c r="M140" s="88">
        <v>-9.0194711999999999</v>
      </c>
      <c r="N140" s="88">
        <v>-13.546608000000001</v>
      </c>
      <c r="R140" s="6">
        <f t="shared" si="15"/>
        <v>25.72</v>
      </c>
      <c r="S140" s="6">
        <f t="shared" si="16"/>
        <v>-9.1681299000000003</v>
      </c>
      <c r="T140" s="6">
        <f t="shared" si="17"/>
        <v>-13.965275</v>
      </c>
    </row>
    <row r="141" spans="2:20" x14ac:dyDescent="0.25">
      <c r="B141" s="88">
        <v>25140000000</v>
      </c>
      <c r="C141" s="88">
        <v>-8.3881034999999997</v>
      </c>
      <c r="D141" s="88">
        <v>-11.79242</v>
      </c>
      <c r="H141" s="6">
        <f t="shared" si="12"/>
        <v>25.864999999999998</v>
      </c>
      <c r="I141" s="6">
        <f t="shared" si="13"/>
        <v>-8.6061869000000009</v>
      </c>
      <c r="J141" s="6">
        <f t="shared" si="14"/>
        <v>-11.181793000000001</v>
      </c>
      <c r="L141" s="88">
        <v>25140000000</v>
      </c>
      <c r="M141" s="88">
        <v>-9.0318470000000008</v>
      </c>
      <c r="N141" s="88">
        <v>-13.690137999999999</v>
      </c>
      <c r="R141" s="6">
        <f t="shared" si="15"/>
        <v>25.864999999999998</v>
      </c>
      <c r="S141" s="6">
        <f t="shared" si="16"/>
        <v>-9.2074423000000003</v>
      </c>
      <c r="T141" s="6">
        <f t="shared" si="17"/>
        <v>-13.998402</v>
      </c>
    </row>
    <row r="142" spans="2:20" x14ac:dyDescent="0.25">
      <c r="B142" s="88">
        <v>25285000000</v>
      </c>
      <c r="C142" s="88">
        <v>-8.4241008999999991</v>
      </c>
      <c r="D142" s="88">
        <v>-11.723746</v>
      </c>
      <c r="H142" s="6">
        <f t="shared" si="12"/>
        <v>26.01</v>
      </c>
      <c r="I142" s="6">
        <f t="shared" si="13"/>
        <v>-8.6420212000000003</v>
      </c>
      <c r="J142" s="6">
        <f t="shared" si="14"/>
        <v>-10.976844</v>
      </c>
      <c r="L142" s="88">
        <v>25285000000</v>
      </c>
      <c r="M142" s="88">
        <v>-9.0568761999999996</v>
      </c>
      <c r="N142" s="88">
        <v>-13.802018</v>
      </c>
      <c r="R142" s="6">
        <f t="shared" si="15"/>
        <v>26.01</v>
      </c>
      <c r="S142" s="6">
        <f t="shared" si="16"/>
        <v>-9.2331400000000006</v>
      </c>
      <c r="T142" s="6">
        <f t="shared" si="17"/>
        <v>-14.022080000000001</v>
      </c>
    </row>
    <row r="143" spans="2:20" x14ac:dyDescent="0.25">
      <c r="B143" s="88">
        <v>25430000000</v>
      </c>
      <c r="C143" s="88">
        <v>-8.4608945999999996</v>
      </c>
      <c r="D143" s="88">
        <v>-11.614129999999999</v>
      </c>
      <c r="H143" s="6">
        <f t="shared" si="12"/>
        <v>26.155000000000001</v>
      </c>
      <c r="I143" s="6">
        <f t="shared" si="13"/>
        <v>-8.6873378999999993</v>
      </c>
      <c r="J143" s="6">
        <f t="shared" si="14"/>
        <v>-10.788154</v>
      </c>
      <c r="L143" s="88">
        <v>25430000000</v>
      </c>
      <c r="M143" s="88">
        <v>-9.0879353999999992</v>
      </c>
      <c r="N143" s="88">
        <v>-13.875643999999999</v>
      </c>
      <c r="R143" s="6">
        <f t="shared" si="15"/>
        <v>26.155000000000001</v>
      </c>
      <c r="S143" s="6">
        <f t="shared" si="16"/>
        <v>-9.2545222999999996</v>
      </c>
      <c r="T143" s="6">
        <f t="shared" si="17"/>
        <v>-14.033346</v>
      </c>
    </row>
    <row r="144" spans="2:20" x14ac:dyDescent="0.25">
      <c r="B144" s="88">
        <v>25575000000</v>
      </c>
      <c r="C144" s="88">
        <v>-8.5107125999999997</v>
      </c>
      <c r="D144" s="88">
        <v>-11.485685</v>
      </c>
      <c r="H144" s="6">
        <f t="shared" si="12"/>
        <v>26.3</v>
      </c>
      <c r="I144" s="6">
        <f t="shared" si="13"/>
        <v>-8.7352284999999998</v>
      </c>
      <c r="J144" s="6">
        <f t="shared" si="14"/>
        <v>-10.595927</v>
      </c>
      <c r="L144" s="88">
        <v>25575000000</v>
      </c>
      <c r="M144" s="88">
        <v>-9.1194200999999993</v>
      </c>
      <c r="N144" s="88">
        <v>-13.92408</v>
      </c>
      <c r="R144" s="6">
        <f t="shared" si="15"/>
        <v>26.3</v>
      </c>
      <c r="S144" s="6">
        <f t="shared" si="16"/>
        <v>-9.2858018999999992</v>
      </c>
      <c r="T144" s="6">
        <f t="shared" si="17"/>
        <v>-14.062796000000001</v>
      </c>
    </row>
    <row r="145" spans="2:20" x14ac:dyDescent="0.25">
      <c r="B145" s="88">
        <v>25720000000</v>
      </c>
      <c r="C145" s="88">
        <v>-8.5685710999999998</v>
      </c>
      <c r="D145" s="88">
        <v>-11.344291999999999</v>
      </c>
      <c r="H145" s="6">
        <f t="shared" si="12"/>
        <v>26.445</v>
      </c>
      <c r="I145" s="6">
        <f t="shared" si="13"/>
        <v>-8.7767859000000001</v>
      </c>
      <c r="J145" s="6">
        <f t="shared" si="14"/>
        <v>-10.411210000000001</v>
      </c>
      <c r="L145" s="88">
        <v>25720000000</v>
      </c>
      <c r="M145" s="88">
        <v>-9.1681299000000003</v>
      </c>
      <c r="N145" s="88">
        <v>-13.965275</v>
      </c>
      <c r="R145" s="6">
        <f t="shared" si="15"/>
        <v>26.445</v>
      </c>
      <c r="S145" s="6">
        <f t="shared" si="16"/>
        <v>-9.2933787999999993</v>
      </c>
      <c r="T145" s="6">
        <f t="shared" si="17"/>
        <v>-14.107723</v>
      </c>
    </row>
    <row r="146" spans="2:20" x14ac:dyDescent="0.25">
      <c r="B146" s="88">
        <v>25865000000</v>
      </c>
      <c r="C146" s="88">
        <v>-8.6061869000000009</v>
      </c>
      <c r="D146" s="88">
        <v>-11.181793000000001</v>
      </c>
      <c r="H146" s="6">
        <f t="shared" si="12"/>
        <v>26.59</v>
      </c>
      <c r="I146" s="6">
        <f t="shared" si="13"/>
        <v>-8.8163748000000002</v>
      </c>
      <c r="J146" s="6">
        <f t="shared" si="14"/>
        <v>-10.233312</v>
      </c>
      <c r="L146" s="88">
        <v>25865000000</v>
      </c>
      <c r="M146" s="88">
        <v>-9.2074423000000003</v>
      </c>
      <c r="N146" s="88">
        <v>-13.998402</v>
      </c>
      <c r="R146" s="6">
        <f t="shared" si="15"/>
        <v>26.59</v>
      </c>
      <c r="S146" s="6">
        <f t="shared" si="16"/>
        <v>-9.3125991999999993</v>
      </c>
      <c r="T146" s="6">
        <f t="shared" si="17"/>
        <v>-14.167721999999999</v>
      </c>
    </row>
    <row r="147" spans="2:20" x14ac:dyDescent="0.25">
      <c r="B147" s="88">
        <v>26010000000</v>
      </c>
      <c r="C147" s="88">
        <v>-8.6420212000000003</v>
      </c>
      <c r="D147" s="88">
        <v>-10.976844</v>
      </c>
      <c r="H147" s="6">
        <f t="shared" si="12"/>
        <v>26.734999999999999</v>
      </c>
      <c r="I147" s="6">
        <f t="shared" si="13"/>
        <v>-8.8498449000000008</v>
      </c>
      <c r="J147" s="6">
        <f t="shared" si="14"/>
        <v>-10.07522</v>
      </c>
      <c r="L147" s="88">
        <v>26010000000</v>
      </c>
      <c r="M147" s="88">
        <v>-9.2331400000000006</v>
      </c>
      <c r="N147" s="88">
        <v>-14.022080000000001</v>
      </c>
      <c r="R147" s="6">
        <f t="shared" si="15"/>
        <v>26.734999999999999</v>
      </c>
      <c r="S147" s="6">
        <f t="shared" si="16"/>
        <v>-9.3285312999999999</v>
      </c>
      <c r="T147" s="6">
        <f t="shared" si="17"/>
        <v>-14.238705</v>
      </c>
    </row>
    <row r="148" spans="2:20" x14ac:dyDescent="0.25">
      <c r="B148" s="88">
        <v>26155000000</v>
      </c>
      <c r="C148" s="88">
        <v>-8.6873378999999993</v>
      </c>
      <c r="D148" s="88">
        <v>-10.788154</v>
      </c>
      <c r="H148" s="6">
        <f t="shared" si="12"/>
        <v>26.88</v>
      </c>
      <c r="I148" s="6">
        <f t="shared" si="13"/>
        <v>-8.8665980999999991</v>
      </c>
      <c r="J148" s="6">
        <f t="shared" si="14"/>
        <v>-9.9260167999999993</v>
      </c>
      <c r="L148" s="88">
        <v>26155000000</v>
      </c>
      <c r="M148" s="88">
        <v>-9.2545222999999996</v>
      </c>
      <c r="N148" s="88">
        <v>-14.033346</v>
      </c>
      <c r="R148" s="6">
        <f t="shared" si="15"/>
        <v>26.88</v>
      </c>
      <c r="S148" s="6">
        <f t="shared" si="16"/>
        <v>-9.3431777999999994</v>
      </c>
      <c r="T148" s="6">
        <f t="shared" si="17"/>
        <v>-14.31714</v>
      </c>
    </row>
    <row r="149" spans="2:20" x14ac:dyDescent="0.25">
      <c r="B149" s="88">
        <v>26300000000</v>
      </c>
      <c r="C149" s="88">
        <v>-8.7352284999999998</v>
      </c>
      <c r="D149" s="88">
        <v>-10.595927</v>
      </c>
      <c r="H149" s="6">
        <f t="shared" si="12"/>
        <v>27.024999999999999</v>
      </c>
      <c r="I149" s="6">
        <f t="shared" si="13"/>
        <v>-8.8717565999999994</v>
      </c>
      <c r="J149" s="6">
        <f t="shared" si="14"/>
        <v>-9.7860736999999993</v>
      </c>
      <c r="L149" s="88">
        <v>26300000000</v>
      </c>
      <c r="M149" s="88">
        <v>-9.2858018999999992</v>
      </c>
      <c r="N149" s="88">
        <v>-14.062796000000001</v>
      </c>
      <c r="R149" s="6">
        <f t="shared" si="15"/>
        <v>27.024999999999999</v>
      </c>
      <c r="S149" s="6">
        <f t="shared" si="16"/>
        <v>-9.3430643</v>
      </c>
      <c r="T149" s="6">
        <f t="shared" si="17"/>
        <v>-14.404889000000001</v>
      </c>
    </row>
    <row r="150" spans="2:20" x14ac:dyDescent="0.25">
      <c r="B150" s="88">
        <v>26445000000</v>
      </c>
      <c r="C150" s="88">
        <v>-8.7767859000000001</v>
      </c>
      <c r="D150" s="88">
        <v>-10.411210000000001</v>
      </c>
      <c r="H150" s="6">
        <f t="shared" si="12"/>
        <v>27.17</v>
      </c>
      <c r="I150" s="6">
        <f t="shared" si="13"/>
        <v>-8.8636464999999998</v>
      </c>
      <c r="J150" s="6">
        <f t="shared" si="14"/>
        <v>-9.6729468999999995</v>
      </c>
      <c r="L150" s="88">
        <v>26445000000</v>
      </c>
      <c r="M150" s="88">
        <v>-9.2933787999999993</v>
      </c>
      <c r="N150" s="88">
        <v>-14.107723</v>
      </c>
      <c r="R150" s="6">
        <f t="shared" si="15"/>
        <v>27.17</v>
      </c>
      <c r="S150" s="6">
        <f t="shared" si="16"/>
        <v>-9.3442773999999993</v>
      </c>
      <c r="T150" s="6">
        <f t="shared" si="17"/>
        <v>-14.497166999999999</v>
      </c>
    </row>
    <row r="151" spans="2:20" x14ac:dyDescent="0.25">
      <c r="B151" s="88">
        <v>26590000000</v>
      </c>
      <c r="C151" s="88">
        <v>-8.8163748000000002</v>
      </c>
      <c r="D151" s="88">
        <v>-10.233312</v>
      </c>
      <c r="H151" s="6">
        <f t="shared" si="12"/>
        <v>27.315000000000001</v>
      </c>
      <c r="I151" s="6">
        <f t="shared" si="13"/>
        <v>-8.8610106000000002</v>
      </c>
      <c r="J151" s="6">
        <f t="shared" si="14"/>
        <v>-9.5817937999999998</v>
      </c>
      <c r="L151" s="88">
        <v>26590000000</v>
      </c>
      <c r="M151" s="88">
        <v>-9.3125991999999993</v>
      </c>
      <c r="N151" s="88">
        <v>-14.167721999999999</v>
      </c>
      <c r="R151" s="6">
        <f t="shared" si="15"/>
        <v>27.315000000000001</v>
      </c>
      <c r="S151" s="6">
        <f t="shared" si="16"/>
        <v>-9.3346929999999997</v>
      </c>
      <c r="T151" s="6">
        <f t="shared" si="17"/>
        <v>-14.612895999999999</v>
      </c>
    </row>
    <row r="152" spans="2:20" x14ac:dyDescent="0.25">
      <c r="B152" s="88">
        <v>26735000000</v>
      </c>
      <c r="C152" s="88">
        <v>-8.8498449000000008</v>
      </c>
      <c r="D152" s="88">
        <v>-10.07522</v>
      </c>
      <c r="H152" s="6">
        <f t="shared" si="12"/>
        <v>27.46</v>
      </c>
      <c r="I152" s="6">
        <f t="shared" si="13"/>
        <v>-8.8623896000000002</v>
      </c>
      <c r="J152" s="6">
        <f t="shared" si="14"/>
        <v>-9.4945191999999992</v>
      </c>
      <c r="L152" s="88">
        <v>26735000000</v>
      </c>
      <c r="M152" s="88">
        <v>-9.3285312999999999</v>
      </c>
      <c r="N152" s="88">
        <v>-14.238705</v>
      </c>
      <c r="R152" s="6">
        <f t="shared" si="15"/>
        <v>27.46</v>
      </c>
      <c r="S152" s="6">
        <f t="shared" si="16"/>
        <v>-9.3363818999999992</v>
      </c>
      <c r="T152" s="6">
        <f t="shared" si="17"/>
        <v>-14.759942000000001</v>
      </c>
    </row>
    <row r="153" spans="2:20" x14ac:dyDescent="0.25">
      <c r="B153" s="88">
        <v>26880000000</v>
      </c>
      <c r="C153" s="88">
        <v>-8.8665980999999991</v>
      </c>
      <c r="D153" s="88">
        <v>-9.9260167999999993</v>
      </c>
      <c r="H153" s="6">
        <f t="shared" si="12"/>
        <v>27.605</v>
      </c>
      <c r="I153" s="6">
        <f t="shared" si="13"/>
        <v>-8.852169</v>
      </c>
      <c r="J153" s="6">
        <f t="shared" si="14"/>
        <v>-9.4165849999999995</v>
      </c>
      <c r="L153" s="88">
        <v>26880000000</v>
      </c>
      <c r="M153" s="88">
        <v>-9.3431777999999994</v>
      </c>
      <c r="N153" s="88">
        <v>-14.31714</v>
      </c>
      <c r="R153" s="6">
        <f t="shared" si="15"/>
        <v>27.605</v>
      </c>
      <c r="S153" s="6">
        <f t="shared" si="16"/>
        <v>-9.3273945000000005</v>
      </c>
      <c r="T153" s="6">
        <f t="shared" si="17"/>
        <v>-14.927362</v>
      </c>
    </row>
    <row r="154" spans="2:20" x14ac:dyDescent="0.25">
      <c r="B154" s="88">
        <v>27025000000</v>
      </c>
      <c r="C154" s="88">
        <v>-8.8717565999999994</v>
      </c>
      <c r="D154" s="88">
        <v>-9.7860736999999993</v>
      </c>
      <c r="H154" s="6">
        <f t="shared" si="12"/>
        <v>27.75</v>
      </c>
      <c r="I154" s="6">
        <f t="shared" si="13"/>
        <v>-8.8330622000000005</v>
      </c>
      <c r="J154" s="6">
        <f t="shared" si="14"/>
        <v>-9.3563127999999995</v>
      </c>
      <c r="L154" s="88">
        <v>27025000000</v>
      </c>
      <c r="M154" s="88">
        <v>-9.3430643</v>
      </c>
      <c r="N154" s="88">
        <v>-14.404889000000001</v>
      </c>
      <c r="R154" s="6">
        <f t="shared" si="15"/>
        <v>27.75</v>
      </c>
      <c r="S154" s="6">
        <f t="shared" si="16"/>
        <v>-9.3145761</v>
      </c>
      <c r="T154" s="6">
        <f t="shared" si="17"/>
        <v>-15.155469</v>
      </c>
    </row>
    <row r="155" spans="2:20" x14ac:dyDescent="0.25">
      <c r="B155" s="88">
        <v>27170000000</v>
      </c>
      <c r="C155" s="88">
        <v>-8.8636464999999998</v>
      </c>
      <c r="D155" s="88">
        <v>-9.6729468999999995</v>
      </c>
      <c r="H155" s="6">
        <f t="shared" si="12"/>
        <v>27.895</v>
      </c>
      <c r="I155" s="6">
        <f t="shared" si="13"/>
        <v>-8.8219317999999998</v>
      </c>
      <c r="J155" s="6">
        <f t="shared" si="14"/>
        <v>-9.3182144000000005</v>
      </c>
      <c r="L155" s="88">
        <v>27170000000</v>
      </c>
      <c r="M155" s="88">
        <v>-9.3442773999999993</v>
      </c>
      <c r="N155" s="88">
        <v>-14.497166999999999</v>
      </c>
      <c r="R155" s="6">
        <f t="shared" si="15"/>
        <v>27.895</v>
      </c>
      <c r="S155" s="6">
        <f t="shared" si="16"/>
        <v>-9.2996224999999999</v>
      </c>
      <c r="T155" s="6">
        <f t="shared" si="17"/>
        <v>-15.390864000000001</v>
      </c>
    </row>
    <row r="156" spans="2:20" x14ac:dyDescent="0.25">
      <c r="B156" s="88">
        <v>27315000000</v>
      </c>
      <c r="C156" s="88">
        <v>-8.8610106000000002</v>
      </c>
      <c r="D156" s="88">
        <v>-9.5817937999999998</v>
      </c>
      <c r="H156" s="6">
        <f t="shared" si="12"/>
        <v>28.04</v>
      </c>
      <c r="I156" s="6">
        <f t="shared" si="13"/>
        <v>-8.8048601000000009</v>
      </c>
      <c r="J156" s="6">
        <f t="shared" si="14"/>
        <v>-9.2854098999999994</v>
      </c>
      <c r="L156" s="88">
        <v>27315000000</v>
      </c>
      <c r="M156" s="88">
        <v>-9.3346929999999997</v>
      </c>
      <c r="N156" s="88">
        <v>-14.612895999999999</v>
      </c>
      <c r="R156" s="6">
        <f t="shared" si="15"/>
        <v>28.04</v>
      </c>
      <c r="S156" s="6">
        <f t="shared" si="16"/>
        <v>-9.2799586999999999</v>
      </c>
      <c r="T156" s="6">
        <f t="shared" si="17"/>
        <v>-15.686451</v>
      </c>
    </row>
    <row r="157" spans="2:20" x14ac:dyDescent="0.25">
      <c r="B157" s="88">
        <v>27460000000</v>
      </c>
      <c r="C157" s="88">
        <v>-8.8623896000000002</v>
      </c>
      <c r="D157" s="88">
        <v>-9.4945191999999992</v>
      </c>
      <c r="H157" s="6">
        <f t="shared" si="12"/>
        <v>28.184999999999999</v>
      </c>
      <c r="I157" s="6">
        <f t="shared" si="13"/>
        <v>-8.7785539999999997</v>
      </c>
      <c r="J157" s="6">
        <f t="shared" si="14"/>
        <v>-9.2662057999999998</v>
      </c>
      <c r="L157" s="88">
        <v>27460000000</v>
      </c>
      <c r="M157" s="88">
        <v>-9.3363818999999992</v>
      </c>
      <c r="N157" s="88">
        <v>-14.759942000000001</v>
      </c>
      <c r="R157" s="6">
        <f t="shared" si="15"/>
        <v>28.184999999999999</v>
      </c>
      <c r="S157" s="6">
        <f t="shared" si="16"/>
        <v>-9.2532110000000003</v>
      </c>
      <c r="T157" s="6">
        <f t="shared" si="17"/>
        <v>-16.030825</v>
      </c>
    </row>
    <row r="158" spans="2:20" x14ac:dyDescent="0.25">
      <c r="B158" s="88">
        <v>27605000000</v>
      </c>
      <c r="C158" s="88">
        <v>-8.852169</v>
      </c>
      <c r="D158" s="88">
        <v>-9.4165849999999995</v>
      </c>
      <c r="H158" s="6">
        <f t="shared" si="12"/>
        <v>28.33</v>
      </c>
      <c r="I158" s="6">
        <f t="shared" si="13"/>
        <v>-8.7571869000000007</v>
      </c>
      <c r="J158" s="6">
        <f t="shared" si="14"/>
        <v>-9.2532206000000006</v>
      </c>
      <c r="L158" s="88">
        <v>27605000000</v>
      </c>
      <c r="M158" s="88">
        <v>-9.3273945000000005</v>
      </c>
      <c r="N158" s="88">
        <v>-14.927362</v>
      </c>
      <c r="R158" s="6">
        <f t="shared" si="15"/>
        <v>28.33</v>
      </c>
      <c r="S158" s="6">
        <f t="shared" si="16"/>
        <v>-9.2303485999999992</v>
      </c>
      <c r="T158" s="6">
        <f t="shared" si="17"/>
        <v>-16.442979999999999</v>
      </c>
    </row>
    <row r="159" spans="2:20" x14ac:dyDescent="0.25">
      <c r="B159" s="88">
        <v>27750000000</v>
      </c>
      <c r="C159" s="88">
        <v>-8.8330622000000005</v>
      </c>
      <c r="D159" s="88">
        <v>-9.3563127999999995</v>
      </c>
      <c r="H159" s="6">
        <f t="shared" si="12"/>
        <v>28.475000000000001</v>
      </c>
      <c r="I159" s="6">
        <f t="shared" si="13"/>
        <v>-8.7452135000000002</v>
      </c>
      <c r="J159" s="6">
        <f t="shared" si="14"/>
        <v>-9.2575493000000009</v>
      </c>
      <c r="L159" s="88">
        <v>27750000000</v>
      </c>
      <c r="M159" s="88">
        <v>-9.3145761</v>
      </c>
      <c r="N159" s="88">
        <v>-15.155469</v>
      </c>
      <c r="R159" s="6">
        <f t="shared" si="15"/>
        <v>28.475000000000001</v>
      </c>
      <c r="S159" s="6">
        <f t="shared" si="16"/>
        <v>-9.2047825000000003</v>
      </c>
      <c r="T159" s="6">
        <f t="shared" si="17"/>
        <v>-16.929006999999999</v>
      </c>
    </row>
    <row r="160" spans="2:20" x14ac:dyDescent="0.25">
      <c r="B160" s="88">
        <v>27895000000</v>
      </c>
      <c r="C160" s="88">
        <v>-8.8219317999999998</v>
      </c>
      <c r="D160" s="88">
        <v>-9.3182144000000005</v>
      </c>
      <c r="H160" s="6">
        <f t="shared" si="12"/>
        <v>28.62</v>
      </c>
      <c r="I160" s="6">
        <f t="shared" si="13"/>
        <v>-8.7333411999999999</v>
      </c>
      <c r="J160" s="6">
        <f t="shared" si="14"/>
        <v>-9.2685203999999999</v>
      </c>
      <c r="L160" s="88">
        <v>27895000000</v>
      </c>
      <c r="M160" s="88">
        <v>-9.2996224999999999</v>
      </c>
      <c r="N160" s="88">
        <v>-15.390864000000001</v>
      </c>
      <c r="R160" s="6">
        <f t="shared" si="15"/>
        <v>28.62</v>
      </c>
      <c r="S160" s="6">
        <f t="shared" si="16"/>
        <v>-9.1892004000000007</v>
      </c>
      <c r="T160" s="6">
        <f t="shared" si="17"/>
        <v>-17.464780999999999</v>
      </c>
    </row>
    <row r="161" spans="2:20" x14ac:dyDescent="0.25">
      <c r="B161" s="88">
        <v>28040000000</v>
      </c>
      <c r="C161" s="88">
        <v>-8.8048601000000009</v>
      </c>
      <c r="D161" s="88">
        <v>-9.2854098999999994</v>
      </c>
      <c r="H161" s="6">
        <f t="shared" si="12"/>
        <v>28.765000000000001</v>
      </c>
      <c r="I161" s="6">
        <f t="shared" si="13"/>
        <v>-8.7328013999999996</v>
      </c>
      <c r="J161" s="6">
        <f t="shared" si="14"/>
        <v>-9.2951765000000002</v>
      </c>
      <c r="L161" s="88">
        <v>28040000000</v>
      </c>
      <c r="M161" s="88">
        <v>-9.2799586999999999</v>
      </c>
      <c r="N161" s="88">
        <v>-15.686451</v>
      </c>
      <c r="R161" s="6">
        <f t="shared" si="15"/>
        <v>28.765000000000001</v>
      </c>
      <c r="S161" s="6">
        <f t="shared" si="16"/>
        <v>-9.1810168999999995</v>
      </c>
      <c r="T161" s="6">
        <f t="shared" si="17"/>
        <v>-18.058865000000001</v>
      </c>
    </row>
    <row r="162" spans="2:20" x14ac:dyDescent="0.25">
      <c r="B162" s="88">
        <v>28185000000</v>
      </c>
      <c r="C162" s="88">
        <v>-8.7785539999999997</v>
      </c>
      <c r="D162" s="88">
        <v>-9.2662057999999998</v>
      </c>
      <c r="H162" s="6">
        <f t="shared" si="12"/>
        <v>28.91</v>
      </c>
      <c r="I162" s="6">
        <f t="shared" si="13"/>
        <v>-8.7380495000000007</v>
      </c>
      <c r="J162" s="6">
        <f t="shared" si="14"/>
        <v>-9.3314675999999999</v>
      </c>
      <c r="L162" s="88">
        <v>28185000000</v>
      </c>
      <c r="M162" s="88">
        <v>-9.2532110000000003</v>
      </c>
      <c r="N162" s="88">
        <v>-16.030825</v>
      </c>
      <c r="R162" s="6">
        <f t="shared" si="15"/>
        <v>28.91</v>
      </c>
      <c r="S162" s="6">
        <f t="shared" si="16"/>
        <v>-9.1711186999999992</v>
      </c>
      <c r="T162" s="6">
        <f t="shared" si="17"/>
        <v>-18.688278</v>
      </c>
    </row>
    <row r="163" spans="2:20" x14ac:dyDescent="0.25">
      <c r="B163" s="88">
        <v>28330000000</v>
      </c>
      <c r="C163" s="88">
        <v>-8.7571869000000007</v>
      </c>
      <c r="D163" s="88">
        <v>-9.2532206000000006</v>
      </c>
      <c r="H163" s="6">
        <f t="shared" si="12"/>
        <v>29.055</v>
      </c>
      <c r="I163" s="6">
        <f t="shared" si="13"/>
        <v>-8.7552480999999993</v>
      </c>
      <c r="J163" s="6">
        <f t="shared" si="14"/>
        <v>-9.3756857</v>
      </c>
      <c r="L163" s="88">
        <v>28330000000</v>
      </c>
      <c r="M163" s="88">
        <v>-9.2303485999999992</v>
      </c>
      <c r="N163" s="88">
        <v>-16.442979999999999</v>
      </c>
      <c r="R163" s="6">
        <f t="shared" si="15"/>
        <v>29.055</v>
      </c>
      <c r="S163" s="6">
        <f t="shared" si="16"/>
        <v>-9.1690673999999994</v>
      </c>
      <c r="T163" s="6">
        <f t="shared" si="17"/>
        <v>-19.368386999999998</v>
      </c>
    </row>
    <row r="164" spans="2:20" x14ac:dyDescent="0.25">
      <c r="B164" s="88">
        <v>28475000000</v>
      </c>
      <c r="C164" s="88">
        <v>-8.7452135000000002</v>
      </c>
      <c r="D164" s="88">
        <v>-9.2575493000000009</v>
      </c>
      <c r="H164" s="6">
        <f t="shared" si="12"/>
        <v>29.2</v>
      </c>
      <c r="I164" s="6">
        <f t="shared" si="13"/>
        <v>-8.7658567000000005</v>
      </c>
      <c r="J164" s="6">
        <f t="shared" si="14"/>
        <v>-9.4169930999999991</v>
      </c>
      <c r="L164" s="88">
        <v>28475000000</v>
      </c>
      <c r="M164" s="88">
        <v>-9.2047825000000003</v>
      </c>
      <c r="N164" s="88">
        <v>-16.929006999999999</v>
      </c>
      <c r="R164" s="6">
        <f t="shared" si="15"/>
        <v>29.2</v>
      </c>
      <c r="S164" s="6">
        <f t="shared" si="16"/>
        <v>-9.1757317</v>
      </c>
      <c r="T164" s="6">
        <f t="shared" si="17"/>
        <v>-20.024048000000001</v>
      </c>
    </row>
    <row r="165" spans="2:20" x14ac:dyDescent="0.25">
      <c r="B165" s="88">
        <v>28620000000</v>
      </c>
      <c r="C165" s="88">
        <v>-8.7333411999999999</v>
      </c>
      <c r="D165" s="88">
        <v>-9.2685203999999999</v>
      </c>
      <c r="H165" s="6">
        <f t="shared" si="12"/>
        <v>29.344999999999999</v>
      </c>
      <c r="I165" s="6">
        <f t="shared" si="13"/>
        <v>-8.7863178000000008</v>
      </c>
      <c r="J165" s="6">
        <f t="shared" si="14"/>
        <v>-9.4693278999999997</v>
      </c>
      <c r="L165" s="88">
        <v>28620000000</v>
      </c>
      <c r="M165" s="88">
        <v>-9.1892004000000007</v>
      </c>
      <c r="N165" s="88">
        <v>-17.464780999999999</v>
      </c>
      <c r="R165" s="6">
        <f t="shared" si="15"/>
        <v>29.344999999999999</v>
      </c>
      <c r="S165" s="6">
        <f t="shared" si="16"/>
        <v>-9.1814137000000002</v>
      </c>
      <c r="T165" s="6">
        <f t="shared" si="17"/>
        <v>-20.653126</v>
      </c>
    </row>
    <row r="166" spans="2:20" x14ac:dyDescent="0.25">
      <c r="B166" s="88">
        <v>28765000000</v>
      </c>
      <c r="C166" s="88">
        <v>-8.7328013999999996</v>
      </c>
      <c r="D166" s="88">
        <v>-9.2951765000000002</v>
      </c>
      <c r="H166" s="6">
        <f t="shared" si="12"/>
        <v>29.49</v>
      </c>
      <c r="I166" s="6">
        <f t="shared" si="13"/>
        <v>-8.8030968000000005</v>
      </c>
      <c r="J166" s="6">
        <f t="shared" si="14"/>
        <v>-9.5296725999999996</v>
      </c>
      <c r="L166" s="88">
        <v>28765000000</v>
      </c>
      <c r="M166" s="88">
        <v>-9.1810168999999995</v>
      </c>
      <c r="N166" s="88">
        <v>-18.058865000000001</v>
      </c>
      <c r="R166" s="6">
        <f t="shared" si="15"/>
        <v>29.49</v>
      </c>
      <c r="S166" s="6">
        <f t="shared" si="16"/>
        <v>-9.1852102000000002</v>
      </c>
      <c r="T166" s="6">
        <f t="shared" si="17"/>
        <v>-21.166858999999999</v>
      </c>
    </row>
    <row r="167" spans="2:20" x14ac:dyDescent="0.25">
      <c r="B167" s="88">
        <v>28910000000</v>
      </c>
      <c r="C167" s="88">
        <v>-8.7380495000000007</v>
      </c>
      <c r="D167" s="88">
        <v>-9.3314675999999999</v>
      </c>
      <c r="H167" s="6">
        <f t="shared" si="12"/>
        <v>29.635000000000002</v>
      </c>
      <c r="I167" s="6">
        <f t="shared" si="13"/>
        <v>-8.8202037999999998</v>
      </c>
      <c r="J167" s="6">
        <f t="shared" si="14"/>
        <v>-9.6011352999999993</v>
      </c>
      <c r="L167" s="88">
        <v>28910000000</v>
      </c>
      <c r="M167" s="88">
        <v>-9.1711186999999992</v>
      </c>
      <c r="N167" s="88">
        <v>-18.688278</v>
      </c>
      <c r="R167" s="6">
        <f t="shared" si="15"/>
        <v>29.635000000000002</v>
      </c>
      <c r="S167" s="6">
        <f t="shared" si="16"/>
        <v>-9.1931151999999994</v>
      </c>
      <c r="T167" s="6">
        <f t="shared" si="17"/>
        <v>-21.520676000000002</v>
      </c>
    </row>
    <row r="168" spans="2:20" x14ac:dyDescent="0.25">
      <c r="B168" s="88">
        <v>29055000000</v>
      </c>
      <c r="C168" s="88">
        <v>-8.7552480999999993</v>
      </c>
      <c r="D168" s="88">
        <v>-9.3756857</v>
      </c>
      <c r="H168" s="6">
        <f t="shared" si="12"/>
        <v>29.78</v>
      </c>
      <c r="I168" s="6">
        <f t="shared" si="13"/>
        <v>-8.8433122999999991</v>
      </c>
      <c r="J168" s="6">
        <f t="shared" si="14"/>
        <v>-9.6723041999999992</v>
      </c>
      <c r="L168" s="88">
        <v>29055000000</v>
      </c>
      <c r="M168" s="88">
        <v>-9.1690673999999994</v>
      </c>
      <c r="N168" s="88">
        <v>-19.368386999999998</v>
      </c>
      <c r="R168" s="6">
        <f t="shared" si="15"/>
        <v>29.78</v>
      </c>
      <c r="S168" s="6">
        <f t="shared" si="16"/>
        <v>-9.2034120999999995</v>
      </c>
      <c r="T168" s="6">
        <f t="shared" si="17"/>
        <v>-21.672671999999999</v>
      </c>
    </row>
    <row r="169" spans="2:20" x14ac:dyDescent="0.25">
      <c r="B169" s="88">
        <v>29200000000</v>
      </c>
      <c r="C169" s="88">
        <v>-8.7658567000000005</v>
      </c>
      <c r="D169" s="88">
        <v>-9.4169930999999991</v>
      </c>
      <c r="H169" s="6">
        <f t="shared" si="12"/>
        <v>29.925000000000001</v>
      </c>
      <c r="I169" s="6">
        <f t="shared" si="13"/>
        <v>-8.8728312999999996</v>
      </c>
      <c r="J169" s="6">
        <f t="shared" si="14"/>
        <v>-9.7531938999999994</v>
      </c>
      <c r="L169" s="88">
        <v>29200000000</v>
      </c>
      <c r="M169" s="88">
        <v>-9.1757317</v>
      </c>
      <c r="N169" s="88">
        <v>-20.024048000000001</v>
      </c>
      <c r="R169" s="6">
        <f t="shared" si="15"/>
        <v>29.925000000000001</v>
      </c>
      <c r="S169" s="6">
        <f t="shared" si="16"/>
        <v>-9.2152204999999991</v>
      </c>
      <c r="T169" s="6">
        <f t="shared" si="17"/>
        <v>-21.626605999999999</v>
      </c>
    </row>
    <row r="170" spans="2:20" x14ac:dyDescent="0.25">
      <c r="B170" s="88">
        <v>29345000000</v>
      </c>
      <c r="C170" s="88">
        <v>-8.7863178000000008</v>
      </c>
      <c r="D170" s="88">
        <v>-9.4693278999999997</v>
      </c>
      <c r="H170" s="6">
        <f t="shared" si="12"/>
        <v>30.07</v>
      </c>
      <c r="I170" s="6">
        <f t="shared" si="13"/>
        <v>-8.8954123999999997</v>
      </c>
      <c r="J170" s="6">
        <f t="shared" si="14"/>
        <v>-9.8435811999999991</v>
      </c>
      <c r="L170" s="88">
        <v>29345000000</v>
      </c>
      <c r="M170" s="88">
        <v>-9.1814137000000002</v>
      </c>
      <c r="N170" s="88">
        <v>-20.653126</v>
      </c>
      <c r="R170" s="6">
        <f t="shared" si="15"/>
        <v>30.07</v>
      </c>
      <c r="S170" s="6">
        <f t="shared" si="16"/>
        <v>-9.2257051000000008</v>
      </c>
      <c r="T170" s="6">
        <f t="shared" si="17"/>
        <v>-21.381644999999999</v>
      </c>
    </row>
    <row r="171" spans="2:20" x14ac:dyDescent="0.25">
      <c r="B171" s="88">
        <v>29490000000</v>
      </c>
      <c r="C171" s="88">
        <v>-8.8030968000000005</v>
      </c>
      <c r="D171" s="88">
        <v>-9.5296725999999996</v>
      </c>
      <c r="H171" s="6">
        <f t="shared" si="12"/>
        <v>30.215</v>
      </c>
      <c r="I171" s="6">
        <f t="shared" si="13"/>
        <v>-8.9265957</v>
      </c>
      <c r="J171" s="6">
        <f t="shared" si="14"/>
        <v>-9.9383763999999992</v>
      </c>
      <c r="L171" s="88">
        <v>29490000000</v>
      </c>
      <c r="M171" s="88">
        <v>-9.1852102000000002</v>
      </c>
      <c r="N171" s="88">
        <v>-21.166858999999999</v>
      </c>
      <c r="R171" s="6">
        <f t="shared" si="15"/>
        <v>30.215</v>
      </c>
      <c r="S171" s="6">
        <f t="shared" si="16"/>
        <v>-9.2477502999999999</v>
      </c>
      <c r="T171" s="6">
        <f t="shared" si="17"/>
        <v>-20.968468000000001</v>
      </c>
    </row>
    <row r="172" spans="2:20" x14ac:dyDescent="0.25">
      <c r="B172" s="88">
        <v>29635000000</v>
      </c>
      <c r="C172" s="88">
        <v>-8.8202037999999998</v>
      </c>
      <c r="D172" s="88">
        <v>-9.6011352999999993</v>
      </c>
      <c r="H172" s="6">
        <f t="shared" si="12"/>
        <v>30.36</v>
      </c>
      <c r="I172" s="6">
        <f t="shared" si="13"/>
        <v>-8.9607439000000007</v>
      </c>
      <c r="J172" s="6">
        <f t="shared" si="14"/>
        <v>-10.044634</v>
      </c>
      <c r="L172" s="88">
        <v>29635000000</v>
      </c>
      <c r="M172" s="88">
        <v>-9.1931151999999994</v>
      </c>
      <c r="N172" s="88">
        <v>-21.520676000000002</v>
      </c>
      <c r="R172" s="6">
        <f t="shared" si="15"/>
        <v>30.36</v>
      </c>
      <c r="S172" s="6">
        <f t="shared" si="16"/>
        <v>-9.2729654000000004</v>
      </c>
      <c r="T172" s="6">
        <f t="shared" si="17"/>
        <v>-20.315853000000001</v>
      </c>
    </row>
    <row r="173" spans="2:20" x14ac:dyDescent="0.25">
      <c r="B173" s="88">
        <v>29780000000</v>
      </c>
      <c r="C173" s="88">
        <v>-8.8433122999999991</v>
      </c>
      <c r="D173" s="88">
        <v>-9.6723041999999992</v>
      </c>
      <c r="H173" s="6">
        <f t="shared" si="12"/>
        <v>30.504999999999999</v>
      </c>
      <c r="I173" s="6">
        <f t="shared" si="13"/>
        <v>-8.9883118</v>
      </c>
      <c r="J173" s="6">
        <f t="shared" si="14"/>
        <v>-10.157463999999999</v>
      </c>
      <c r="L173" s="88">
        <v>29780000000</v>
      </c>
      <c r="M173" s="88">
        <v>-9.2034120999999995</v>
      </c>
      <c r="N173" s="88">
        <v>-21.672671999999999</v>
      </c>
      <c r="R173" s="6">
        <f t="shared" si="15"/>
        <v>30.504999999999999</v>
      </c>
      <c r="S173" s="6">
        <f t="shared" si="16"/>
        <v>-9.2994842999999996</v>
      </c>
      <c r="T173" s="6">
        <f t="shared" si="17"/>
        <v>-19.570322000000001</v>
      </c>
    </row>
    <row r="174" spans="2:20" x14ac:dyDescent="0.25">
      <c r="B174" s="88">
        <v>29925000000</v>
      </c>
      <c r="C174" s="88">
        <v>-8.8728312999999996</v>
      </c>
      <c r="D174" s="88">
        <v>-9.7531938999999994</v>
      </c>
      <c r="H174" s="6">
        <f t="shared" si="12"/>
        <v>30.65</v>
      </c>
      <c r="I174" s="6">
        <f t="shared" si="13"/>
        <v>-9.0207566999999997</v>
      </c>
      <c r="J174" s="6">
        <f t="shared" si="14"/>
        <v>-10.274562</v>
      </c>
      <c r="L174" s="88">
        <v>29925000000</v>
      </c>
      <c r="M174" s="88">
        <v>-9.2152204999999991</v>
      </c>
      <c r="N174" s="88">
        <v>-21.626605999999999</v>
      </c>
      <c r="R174" s="6">
        <f t="shared" si="15"/>
        <v>30.65</v>
      </c>
      <c r="S174" s="6">
        <f t="shared" si="16"/>
        <v>-9.3277760000000001</v>
      </c>
      <c r="T174" s="6">
        <f t="shared" si="17"/>
        <v>-18.700184</v>
      </c>
    </row>
    <row r="175" spans="2:20" x14ac:dyDescent="0.25">
      <c r="B175" s="88">
        <v>30070000000</v>
      </c>
      <c r="C175" s="88">
        <v>-8.8954123999999997</v>
      </c>
      <c r="D175" s="88">
        <v>-9.8435811999999991</v>
      </c>
      <c r="H175" s="6">
        <f t="shared" si="12"/>
        <v>30.795000000000002</v>
      </c>
      <c r="I175" s="6">
        <f t="shared" si="13"/>
        <v>-9.0555696000000001</v>
      </c>
      <c r="J175" s="6">
        <f t="shared" si="14"/>
        <v>-10.401139000000001</v>
      </c>
      <c r="L175" s="88">
        <v>30070000000</v>
      </c>
      <c r="M175" s="88">
        <v>-9.2257051000000008</v>
      </c>
      <c r="N175" s="88">
        <v>-21.381644999999999</v>
      </c>
      <c r="R175" s="6">
        <f t="shared" si="15"/>
        <v>30.795000000000002</v>
      </c>
      <c r="S175" s="6">
        <f t="shared" si="16"/>
        <v>-9.3646621999999997</v>
      </c>
      <c r="T175" s="6">
        <f t="shared" si="17"/>
        <v>-17.804463999999999</v>
      </c>
    </row>
    <row r="176" spans="2:20" x14ac:dyDescent="0.25">
      <c r="B176" s="88">
        <v>30215000000</v>
      </c>
      <c r="C176" s="88">
        <v>-8.9265957</v>
      </c>
      <c r="D176" s="88">
        <v>-9.9383763999999992</v>
      </c>
      <c r="H176" s="6">
        <f t="shared" si="12"/>
        <v>30.94</v>
      </c>
      <c r="I176" s="6">
        <f t="shared" si="13"/>
        <v>-9.0831976000000001</v>
      </c>
      <c r="J176" s="6">
        <f t="shared" si="14"/>
        <v>-10.534712000000001</v>
      </c>
      <c r="L176" s="88">
        <v>30215000000</v>
      </c>
      <c r="M176" s="88">
        <v>-9.2477502999999999</v>
      </c>
      <c r="N176" s="88">
        <v>-20.968468000000001</v>
      </c>
      <c r="R176" s="6">
        <f t="shared" si="15"/>
        <v>30.94</v>
      </c>
      <c r="S176" s="6">
        <f t="shared" si="16"/>
        <v>-9.4158524999999997</v>
      </c>
      <c r="T176" s="6">
        <f t="shared" si="17"/>
        <v>-16.91394</v>
      </c>
    </row>
    <row r="177" spans="2:20" x14ac:dyDescent="0.25">
      <c r="B177" s="88">
        <v>30360000000</v>
      </c>
      <c r="C177" s="88">
        <v>-8.9607439000000007</v>
      </c>
      <c r="D177" s="88">
        <v>-10.044634</v>
      </c>
      <c r="H177" s="6">
        <f t="shared" si="12"/>
        <v>31.085000000000001</v>
      </c>
      <c r="I177" s="6">
        <f t="shared" si="13"/>
        <v>-9.1176109000000007</v>
      </c>
      <c r="J177" s="6">
        <f t="shared" si="14"/>
        <v>-10.672871000000001</v>
      </c>
      <c r="L177" s="88">
        <v>30360000000</v>
      </c>
      <c r="M177" s="88">
        <v>-9.2729654000000004</v>
      </c>
      <c r="N177" s="88">
        <v>-20.315853000000001</v>
      </c>
      <c r="R177" s="6">
        <f t="shared" si="15"/>
        <v>31.085000000000001</v>
      </c>
      <c r="S177" s="6">
        <f t="shared" si="16"/>
        <v>-9.4756107000000007</v>
      </c>
      <c r="T177" s="6">
        <f t="shared" si="17"/>
        <v>-16.079134</v>
      </c>
    </row>
    <row r="178" spans="2:20" x14ac:dyDescent="0.25">
      <c r="B178" s="88">
        <v>30505000000</v>
      </c>
      <c r="C178" s="88">
        <v>-8.9883118</v>
      </c>
      <c r="D178" s="88">
        <v>-10.157463999999999</v>
      </c>
      <c r="H178" s="6">
        <f t="shared" si="12"/>
        <v>31.23</v>
      </c>
      <c r="I178" s="6">
        <f t="shared" si="13"/>
        <v>-9.1551123000000008</v>
      </c>
      <c r="J178" s="6">
        <f t="shared" si="14"/>
        <v>-10.810841999999999</v>
      </c>
      <c r="L178" s="88">
        <v>30505000000</v>
      </c>
      <c r="M178" s="88">
        <v>-9.2994842999999996</v>
      </c>
      <c r="N178" s="88">
        <v>-19.570322000000001</v>
      </c>
      <c r="R178" s="6">
        <f t="shared" si="15"/>
        <v>31.23</v>
      </c>
      <c r="S178" s="6">
        <f t="shared" si="16"/>
        <v>-9.5402508000000008</v>
      </c>
      <c r="T178" s="6">
        <f t="shared" si="17"/>
        <v>-15.296835</v>
      </c>
    </row>
    <row r="179" spans="2:20" x14ac:dyDescent="0.25">
      <c r="B179" s="88">
        <v>30650000000</v>
      </c>
      <c r="C179" s="88">
        <v>-9.0207566999999997</v>
      </c>
      <c r="D179" s="88">
        <v>-10.274562</v>
      </c>
      <c r="H179" s="6">
        <f t="shared" si="12"/>
        <v>31.375</v>
      </c>
      <c r="I179" s="6">
        <f t="shared" si="13"/>
        <v>-9.1875371999999995</v>
      </c>
      <c r="J179" s="6">
        <f t="shared" si="14"/>
        <v>-10.960338999999999</v>
      </c>
      <c r="L179" s="88">
        <v>30650000000</v>
      </c>
      <c r="M179" s="88">
        <v>-9.3277760000000001</v>
      </c>
      <c r="N179" s="88">
        <v>-18.700184</v>
      </c>
      <c r="R179" s="6">
        <f t="shared" si="15"/>
        <v>31.375</v>
      </c>
      <c r="S179" s="6">
        <f t="shared" si="16"/>
        <v>-9.6086024999999999</v>
      </c>
      <c r="T179" s="6">
        <f t="shared" si="17"/>
        <v>-14.561631999999999</v>
      </c>
    </row>
    <row r="180" spans="2:20" x14ac:dyDescent="0.25">
      <c r="B180" s="88">
        <v>30795000000</v>
      </c>
      <c r="C180" s="88">
        <v>-9.0555696000000001</v>
      </c>
      <c r="D180" s="88">
        <v>-10.401139000000001</v>
      </c>
      <c r="H180" s="6">
        <f t="shared" si="12"/>
        <v>31.52</v>
      </c>
      <c r="I180" s="6">
        <f t="shared" si="13"/>
        <v>-9.2154951000000001</v>
      </c>
      <c r="J180" s="6">
        <f t="shared" si="14"/>
        <v>-11.115656</v>
      </c>
      <c r="L180" s="88">
        <v>30795000000</v>
      </c>
      <c r="M180" s="88">
        <v>-9.3646621999999997</v>
      </c>
      <c r="N180" s="88">
        <v>-17.804463999999999</v>
      </c>
      <c r="R180" s="6">
        <f t="shared" si="15"/>
        <v>31.52</v>
      </c>
      <c r="S180" s="6">
        <f t="shared" si="16"/>
        <v>-9.6779737000000008</v>
      </c>
      <c r="T180" s="6">
        <f t="shared" si="17"/>
        <v>-13.887670999999999</v>
      </c>
    </row>
    <row r="181" spans="2:20" x14ac:dyDescent="0.25">
      <c r="B181" s="88">
        <v>30940000000</v>
      </c>
      <c r="C181" s="88">
        <v>-9.0831976000000001</v>
      </c>
      <c r="D181" s="88">
        <v>-10.534712000000001</v>
      </c>
      <c r="H181" s="6">
        <f t="shared" si="12"/>
        <v>31.664999999999999</v>
      </c>
      <c r="I181" s="6">
        <f t="shared" si="13"/>
        <v>-9.2408751999999996</v>
      </c>
      <c r="J181" s="6">
        <f t="shared" si="14"/>
        <v>-11.279114</v>
      </c>
      <c r="L181" s="88">
        <v>30940000000</v>
      </c>
      <c r="M181" s="88">
        <v>-9.4158524999999997</v>
      </c>
      <c r="N181" s="88">
        <v>-16.91394</v>
      </c>
      <c r="R181" s="6">
        <f t="shared" si="15"/>
        <v>31.664999999999999</v>
      </c>
      <c r="S181" s="6">
        <f t="shared" si="16"/>
        <v>-9.7350768999999993</v>
      </c>
      <c r="T181" s="6">
        <f t="shared" si="17"/>
        <v>-13.291356</v>
      </c>
    </row>
    <row r="182" spans="2:20" x14ac:dyDescent="0.25">
      <c r="B182" s="88">
        <v>31085000000</v>
      </c>
      <c r="C182" s="88">
        <v>-9.1176109000000007</v>
      </c>
      <c r="D182" s="88">
        <v>-10.672871000000001</v>
      </c>
      <c r="H182" s="6">
        <f t="shared" si="12"/>
        <v>31.81</v>
      </c>
      <c r="I182" s="6">
        <f t="shared" si="13"/>
        <v>-9.2621555000000004</v>
      </c>
      <c r="J182" s="6">
        <f t="shared" si="14"/>
        <v>-11.437669</v>
      </c>
      <c r="L182" s="88">
        <v>31085000000</v>
      </c>
      <c r="M182" s="88">
        <v>-9.4756107000000007</v>
      </c>
      <c r="N182" s="88">
        <v>-16.079134</v>
      </c>
      <c r="R182" s="6">
        <f t="shared" si="15"/>
        <v>31.81</v>
      </c>
      <c r="S182" s="6">
        <f t="shared" si="16"/>
        <v>-9.7940836000000004</v>
      </c>
      <c r="T182" s="6">
        <f t="shared" si="17"/>
        <v>-12.75583</v>
      </c>
    </row>
    <row r="183" spans="2:20" x14ac:dyDescent="0.25">
      <c r="B183" s="88">
        <v>31230000000</v>
      </c>
      <c r="C183" s="88">
        <v>-9.1551123000000008</v>
      </c>
      <c r="D183" s="88">
        <v>-10.810841999999999</v>
      </c>
      <c r="H183" s="6">
        <f t="shared" si="12"/>
        <v>31.954999999999998</v>
      </c>
      <c r="I183" s="6">
        <f t="shared" si="13"/>
        <v>-9.2715014999999994</v>
      </c>
      <c r="J183" s="6">
        <f t="shared" si="14"/>
        <v>-11.58873</v>
      </c>
      <c r="L183" s="88">
        <v>31230000000</v>
      </c>
      <c r="M183" s="88">
        <v>-9.5402508000000008</v>
      </c>
      <c r="N183" s="88">
        <v>-15.296835</v>
      </c>
      <c r="R183" s="6">
        <f t="shared" si="15"/>
        <v>31.954999999999998</v>
      </c>
      <c r="S183" s="6">
        <f t="shared" si="16"/>
        <v>-9.8392277000000004</v>
      </c>
      <c r="T183" s="6">
        <f t="shared" si="17"/>
        <v>-12.275757</v>
      </c>
    </row>
    <row r="184" spans="2:20" x14ac:dyDescent="0.25">
      <c r="B184" s="88">
        <v>31375000000</v>
      </c>
      <c r="C184" s="88">
        <v>-9.1875371999999995</v>
      </c>
      <c r="D184" s="88">
        <v>-10.960338999999999</v>
      </c>
      <c r="H184" s="6">
        <f t="shared" si="12"/>
        <v>32.1</v>
      </c>
      <c r="I184" s="6">
        <f t="shared" si="13"/>
        <v>-9.2945738000000002</v>
      </c>
      <c r="J184" s="6">
        <f t="shared" si="14"/>
        <v>-11.751103000000001</v>
      </c>
      <c r="L184" s="88">
        <v>31375000000</v>
      </c>
      <c r="M184" s="88">
        <v>-9.6086024999999999</v>
      </c>
      <c r="N184" s="88">
        <v>-14.561631999999999</v>
      </c>
      <c r="R184" s="6">
        <f t="shared" si="15"/>
        <v>32.1</v>
      </c>
      <c r="S184" s="6">
        <f t="shared" si="16"/>
        <v>-9.8906735999999995</v>
      </c>
      <c r="T184" s="6">
        <f t="shared" si="17"/>
        <v>-11.843672</v>
      </c>
    </row>
    <row r="185" spans="2:20" x14ac:dyDescent="0.25">
      <c r="B185" s="88">
        <v>31520000000</v>
      </c>
      <c r="C185" s="88">
        <v>-9.2154951000000001</v>
      </c>
      <c r="D185" s="88">
        <v>-11.115656</v>
      </c>
      <c r="H185" s="6">
        <f t="shared" si="12"/>
        <v>32.244999999999997</v>
      </c>
      <c r="I185" s="6">
        <f t="shared" si="13"/>
        <v>-9.3397664999999996</v>
      </c>
      <c r="J185" s="6">
        <f t="shared" si="14"/>
        <v>-11.897888999999999</v>
      </c>
      <c r="L185" s="88">
        <v>31520000000</v>
      </c>
      <c r="M185" s="88">
        <v>-9.6779737000000008</v>
      </c>
      <c r="N185" s="88">
        <v>-13.887670999999999</v>
      </c>
      <c r="R185" s="6">
        <f t="shared" si="15"/>
        <v>32.244999999999997</v>
      </c>
      <c r="S185" s="6">
        <f t="shared" si="16"/>
        <v>-9.9453382000000001</v>
      </c>
      <c r="T185" s="6">
        <f t="shared" si="17"/>
        <v>-11.442584</v>
      </c>
    </row>
    <row r="186" spans="2:20" x14ac:dyDescent="0.25">
      <c r="B186" s="88">
        <v>31665000000</v>
      </c>
      <c r="C186" s="88">
        <v>-9.2408751999999996</v>
      </c>
      <c r="D186" s="88">
        <v>-11.279114</v>
      </c>
      <c r="H186" s="6">
        <f t="shared" si="12"/>
        <v>32.39</v>
      </c>
      <c r="I186" s="6">
        <f t="shared" si="13"/>
        <v>-9.3848877000000002</v>
      </c>
      <c r="J186" s="6">
        <f t="shared" si="14"/>
        <v>-12.050257</v>
      </c>
      <c r="L186" s="88">
        <v>31665000000</v>
      </c>
      <c r="M186" s="88">
        <v>-9.7350768999999993</v>
      </c>
      <c r="N186" s="88">
        <v>-13.291356</v>
      </c>
      <c r="R186" s="6">
        <f t="shared" si="15"/>
        <v>32.39</v>
      </c>
      <c r="S186" s="6">
        <f t="shared" si="16"/>
        <v>-10.002407</v>
      </c>
      <c r="T186" s="6">
        <f t="shared" si="17"/>
        <v>-11.086475</v>
      </c>
    </row>
    <row r="187" spans="2:20" x14ac:dyDescent="0.25">
      <c r="B187" s="88">
        <v>31810000000</v>
      </c>
      <c r="C187" s="88">
        <v>-9.2621555000000004</v>
      </c>
      <c r="D187" s="88">
        <v>-11.437669</v>
      </c>
      <c r="H187" s="6">
        <f t="shared" si="12"/>
        <v>32.534999999999997</v>
      </c>
      <c r="I187" s="6">
        <f t="shared" si="13"/>
        <v>-9.4419298000000005</v>
      </c>
      <c r="J187" s="6">
        <f t="shared" si="14"/>
        <v>-12.200360999999999</v>
      </c>
      <c r="L187" s="88">
        <v>31810000000</v>
      </c>
      <c r="M187" s="88">
        <v>-9.7940836000000004</v>
      </c>
      <c r="N187" s="88">
        <v>-12.75583</v>
      </c>
      <c r="R187" s="6">
        <f t="shared" si="15"/>
        <v>32.534999999999997</v>
      </c>
      <c r="S187" s="6">
        <f t="shared" si="16"/>
        <v>-10.052485000000001</v>
      </c>
      <c r="T187" s="6">
        <f t="shared" si="17"/>
        <v>-10.764886000000001</v>
      </c>
    </row>
    <row r="188" spans="2:20" x14ac:dyDescent="0.25">
      <c r="B188" s="88">
        <v>31955000000</v>
      </c>
      <c r="C188" s="88">
        <v>-9.2715014999999994</v>
      </c>
      <c r="D188" s="88">
        <v>-11.58873</v>
      </c>
      <c r="H188" s="6">
        <f t="shared" si="12"/>
        <v>32.68</v>
      </c>
      <c r="I188" s="6">
        <f t="shared" si="13"/>
        <v>-9.5137967999999997</v>
      </c>
      <c r="J188" s="6">
        <f t="shared" si="14"/>
        <v>-12.344222</v>
      </c>
      <c r="L188" s="88">
        <v>31955000000</v>
      </c>
      <c r="M188" s="88">
        <v>-9.8392277000000004</v>
      </c>
      <c r="N188" s="88">
        <v>-12.275757</v>
      </c>
      <c r="R188" s="6">
        <f t="shared" si="15"/>
        <v>32.68</v>
      </c>
      <c r="S188" s="6">
        <f t="shared" si="16"/>
        <v>-10.124869</v>
      </c>
      <c r="T188" s="6">
        <f t="shared" si="17"/>
        <v>-10.480335</v>
      </c>
    </row>
    <row r="189" spans="2:20" x14ac:dyDescent="0.25">
      <c r="B189" s="88">
        <v>32100000000</v>
      </c>
      <c r="C189" s="88">
        <v>-9.2945738000000002</v>
      </c>
      <c r="D189" s="88">
        <v>-11.751103000000001</v>
      </c>
      <c r="H189" s="6">
        <f t="shared" si="12"/>
        <v>32.825000000000003</v>
      </c>
      <c r="I189" s="6">
        <f t="shared" si="13"/>
        <v>-9.5855017</v>
      </c>
      <c r="J189" s="6">
        <f t="shared" si="14"/>
        <v>-12.480980000000001</v>
      </c>
      <c r="L189" s="88">
        <v>32100000000</v>
      </c>
      <c r="M189" s="88">
        <v>-9.8906735999999995</v>
      </c>
      <c r="N189" s="88">
        <v>-11.843672</v>
      </c>
      <c r="R189" s="6">
        <f t="shared" si="15"/>
        <v>32.825000000000003</v>
      </c>
      <c r="S189" s="6">
        <f t="shared" si="16"/>
        <v>-10.197414999999999</v>
      </c>
      <c r="T189" s="6">
        <f t="shared" si="17"/>
        <v>-10.21363</v>
      </c>
    </row>
    <row r="190" spans="2:20" x14ac:dyDescent="0.25">
      <c r="B190" s="88">
        <v>32245000000</v>
      </c>
      <c r="C190" s="88">
        <v>-9.3397664999999996</v>
      </c>
      <c r="D190" s="88">
        <v>-11.897888999999999</v>
      </c>
      <c r="H190" s="6">
        <f t="shared" si="12"/>
        <v>32.97</v>
      </c>
      <c r="I190" s="6">
        <f t="shared" si="13"/>
        <v>-9.6536025999999993</v>
      </c>
      <c r="J190" s="6">
        <f t="shared" si="14"/>
        <v>-12.612902999999999</v>
      </c>
      <c r="L190" s="88">
        <v>32245000000</v>
      </c>
      <c r="M190" s="88">
        <v>-9.9453382000000001</v>
      </c>
      <c r="N190" s="88">
        <v>-11.442584</v>
      </c>
      <c r="R190" s="6">
        <f t="shared" si="15"/>
        <v>32.97</v>
      </c>
      <c r="S190" s="6">
        <f t="shared" si="16"/>
        <v>-10.266795</v>
      </c>
      <c r="T190" s="6">
        <f t="shared" si="17"/>
        <v>-9.9682312</v>
      </c>
    </row>
    <row r="191" spans="2:20" x14ac:dyDescent="0.25">
      <c r="B191" s="88">
        <v>32390000000</v>
      </c>
      <c r="C191" s="88">
        <v>-9.3848877000000002</v>
      </c>
      <c r="D191" s="88">
        <v>-12.050257</v>
      </c>
      <c r="H191" s="6">
        <f t="shared" si="12"/>
        <v>33.115000000000002</v>
      </c>
      <c r="I191" s="6">
        <f t="shared" si="13"/>
        <v>-9.7292652000000004</v>
      </c>
      <c r="J191" s="6">
        <f t="shared" si="14"/>
        <v>-12.748691000000001</v>
      </c>
      <c r="L191" s="88">
        <v>32390000000</v>
      </c>
      <c r="M191" s="88">
        <v>-10.002407</v>
      </c>
      <c r="N191" s="88">
        <v>-11.086475</v>
      </c>
      <c r="R191" s="6">
        <f t="shared" si="15"/>
        <v>33.115000000000002</v>
      </c>
      <c r="S191" s="6">
        <f t="shared" si="16"/>
        <v>-10.344382</v>
      </c>
      <c r="T191" s="6">
        <f t="shared" si="17"/>
        <v>-9.7422875999999992</v>
      </c>
    </row>
    <row r="192" spans="2:20" x14ac:dyDescent="0.25">
      <c r="B192" s="88">
        <v>32535000000</v>
      </c>
      <c r="C192" s="88">
        <v>-9.4419298000000005</v>
      </c>
      <c r="D192" s="88">
        <v>-12.200360999999999</v>
      </c>
      <c r="H192" s="6">
        <f t="shared" si="12"/>
        <v>33.26</v>
      </c>
      <c r="I192" s="6">
        <f t="shared" si="13"/>
        <v>-9.7973642000000005</v>
      </c>
      <c r="J192" s="6">
        <f t="shared" si="14"/>
        <v>-12.912167</v>
      </c>
      <c r="L192" s="88">
        <v>32535000000</v>
      </c>
      <c r="M192" s="88">
        <v>-10.052485000000001</v>
      </c>
      <c r="N192" s="88">
        <v>-10.764886000000001</v>
      </c>
      <c r="R192" s="6">
        <f t="shared" si="15"/>
        <v>33.26</v>
      </c>
      <c r="S192" s="6">
        <f t="shared" si="16"/>
        <v>-10.42704</v>
      </c>
      <c r="T192" s="6">
        <f t="shared" si="17"/>
        <v>-9.5462655999999999</v>
      </c>
    </row>
    <row r="193" spans="2:20" x14ac:dyDescent="0.25">
      <c r="B193" s="88">
        <v>32680000000</v>
      </c>
      <c r="C193" s="88">
        <v>-9.5137967999999997</v>
      </c>
      <c r="D193" s="88">
        <v>-12.344222</v>
      </c>
      <c r="H193" s="6">
        <f t="shared" si="12"/>
        <v>33.405000000000001</v>
      </c>
      <c r="I193" s="6">
        <f t="shared" si="13"/>
        <v>-9.8867016000000003</v>
      </c>
      <c r="J193" s="6">
        <f t="shared" si="14"/>
        <v>-13.057363</v>
      </c>
      <c r="L193" s="88">
        <v>32680000000</v>
      </c>
      <c r="M193" s="88">
        <v>-10.124869</v>
      </c>
      <c r="N193" s="88">
        <v>-10.480335</v>
      </c>
      <c r="R193" s="6">
        <f t="shared" si="15"/>
        <v>33.405000000000001</v>
      </c>
      <c r="S193" s="6">
        <f t="shared" si="16"/>
        <v>-10.516836</v>
      </c>
      <c r="T193" s="6">
        <f t="shared" si="17"/>
        <v>-9.3566836999999996</v>
      </c>
    </row>
    <row r="194" spans="2:20" x14ac:dyDescent="0.25">
      <c r="B194" s="88">
        <v>32825000000</v>
      </c>
      <c r="C194" s="88">
        <v>-9.5855017</v>
      </c>
      <c r="D194" s="88">
        <v>-12.480980000000001</v>
      </c>
      <c r="H194" s="6">
        <f t="shared" si="12"/>
        <v>33.549999999999997</v>
      </c>
      <c r="I194" s="6">
        <f t="shared" si="13"/>
        <v>-9.9762125000000008</v>
      </c>
      <c r="J194" s="6">
        <f t="shared" si="14"/>
        <v>-13.229010000000001</v>
      </c>
      <c r="L194" s="88">
        <v>32825000000</v>
      </c>
      <c r="M194" s="88">
        <v>-10.197414999999999</v>
      </c>
      <c r="N194" s="88">
        <v>-10.21363</v>
      </c>
      <c r="R194" s="6">
        <f t="shared" si="15"/>
        <v>33.549999999999997</v>
      </c>
      <c r="S194" s="6">
        <f t="shared" si="16"/>
        <v>-10.611776000000001</v>
      </c>
      <c r="T194" s="6">
        <f t="shared" si="17"/>
        <v>-9.1990356000000002</v>
      </c>
    </row>
    <row r="195" spans="2:20" x14ac:dyDescent="0.25">
      <c r="B195" s="88">
        <v>32970000000</v>
      </c>
      <c r="C195" s="88">
        <v>-9.6536025999999993</v>
      </c>
      <c r="D195" s="88">
        <v>-12.612902999999999</v>
      </c>
      <c r="H195" s="6">
        <f t="shared" si="12"/>
        <v>33.695</v>
      </c>
      <c r="I195" s="6">
        <f t="shared" si="13"/>
        <v>-10.057746</v>
      </c>
      <c r="J195" s="6">
        <f t="shared" si="14"/>
        <v>-13.414145</v>
      </c>
      <c r="L195" s="88">
        <v>32970000000</v>
      </c>
      <c r="M195" s="88">
        <v>-10.266795</v>
      </c>
      <c r="N195" s="88">
        <v>-9.9682312</v>
      </c>
      <c r="R195" s="6">
        <f t="shared" si="15"/>
        <v>33.695</v>
      </c>
      <c r="S195" s="6">
        <f t="shared" si="16"/>
        <v>-10.714127</v>
      </c>
      <c r="T195" s="6">
        <f t="shared" si="17"/>
        <v>-9.0536156000000005</v>
      </c>
    </row>
    <row r="196" spans="2:20" x14ac:dyDescent="0.25">
      <c r="B196" s="88">
        <v>33115000000</v>
      </c>
      <c r="C196" s="88">
        <v>-9.7292652000000004</v>
      </c>
      <c r="D196" s="88">
        <v>-12.748691000000001</v>
      </c>
      <c r="H196" s="6">
        <f t="shared" ref="H196:H204" si="18">B201/1000000000</f>
        <v>33.840000000000003</v>
      </c>
      <c r="I196" s="6">
        <f t="shared" ref="I196:I204" si="19">C201</f>
        <v>-10.149609999999999</v>
      </c>
      <c r="J196" s="6">
        <f t="shared" ref="J196:J204" si="20">D201</f>
        <v>-13.640943999999999</v>
      </c>
      <c r="L196" s="88">
        <v>33115000000</v>
      </c>
      <c r="M196" s="88">
        <v>-10.344382</v>
      </c>
      <c r="N196" s="88">
        <v>-9.7422875999999992</v>
      </c>
      <c r="R196" s="6">
        <f t="shared" ref="R196:R204" si="21">L201/1000000000</f>
        <v>33.840000000000003</v>
      </c>
      <c r="S196" s="6">
        <f t="shared" ref="S196:S204" si="22">M201</f>
        <v>-10.810537</v>
      </c>
      <c r="T196" s="6">
        <f t="shared" ref="T196:T204" si="23">N201</f>
        <v>-8.9472512999999996</v>
      </c>
    </row>
    <row r="197" spans="2:20" x14ac:dyDescent="0.25">
      <c r="B197" s="88">
        <v>33260000000</v>
      </c>
      <c r="C197" s="88">
        <v>-9.7973642000000005</v>
      </c>
      <c r="D197" s="88">
        <v>-12.912167</v>
      </c>
      <c r="H197" s="6">
        <f t="shared" si="18"/>
        <v>33.984999999999999</v>
      </c>
      <c r="I197" s="6">
        <f t="shared" si="19"/>
        <v>-10.249434000000001</v>
      </c>
      <c r="J197" s="6">
        <f t="shared" si="20"/>
        <v>-13.889412999999999</v>
      </c>
      <c r="L197" s="88">
        <v>33260000000</v>
      </c>
      <c r="M197" s="88">
        <v>-10.42704</v>
      </c>
      <c r="N197" s="88">
        <v>-9.5462655999999999</v>
      </c>
      <c r="R197" s="6">
        <f t="shared" si="21"/>
        <v>33.984999999999999</v>
      </c>
      <c r="S197" s="6">
        <f t="shared" si="22"/>
        <v>-10.907347</v>
      </c>
      <c r="T197" s="6">
        <f t="shared" si="23"/>
        <v>-8.8508405999999997</v>
      </c>
    </row>
    <row r="198" spans="2:20" x14ac:dyDescent="0.25">
      <c r="B198" s="88">
        <v>33405000000</v>
      </c>
      <c r="C198" s="88">
        <v>-9.8867016000000003</v>
      </c>
      <c r="D198" s="88">
        <v>-13.057363</v>
      </c>
      <c r="H198" s="6">
        <f t="shared" si="18"/>
        <v>34.130000000000003</v>
      </c>
      <c r="I198" s="6">
        <f t="shared" si="19"/>
        <v>-10.336007</v>
      </c>
      <c r="J198" s="6">
        <f t="shared" si="20"/>
        <v>-14.187424999999999</v>
      </c>
      <c r="L198" s="88">
        <v>33405000000</v>
      </c>
      <c r="M198" s="88">
        <v>-10.516836</v>
      </c>
      <c r="N198" s="88">
        <v>-9.3566836999999996</v>
      </c>
      <c r="R198" s="6">
        <f t="shared" si="21"/>
        <v>34.130000000000003</v>
      </c>
      <c r="S198" s="6">
        <f t="shared" si="22"/>
        <v>-10.986826000000001</v>
      </c>
      <c r="T198" s="6">
        <f t="shared" si="23"/>
        <v>-8.7836561</v>
      </c>
    </row>
    <row r="199" spans="2:20" x14ac:dyDescent="0.25">
      <c r="B199" s="88">
        <v>33550000000</v>
      </c>
      <c r="C199" s="88">
        <v>-9.9762125000000008</v>
      </c>
      <c r="D199" s="88">
        <v>-13.229010000000001</v>
      </c>
      <c r="H199" s="6">
        <f t="shared" si="18"/>
        <v>34.274999999999999</v>
      </c>
      <c r="I199" s="6">
        <f t="shared" si="19"/>
        <v>-10.417630000000001</v>
      </c>
      <c r="J199" s="6">
        <f t="shared" si="20"/>
        <v>-14.510638</v>
      </c>
      <c r="L199" s="88">
        <v>33550000000</v>
      </c>
      <c r="M199" s="88">
        <v>-10.611776000000001</v>
      </c>
      <c r="N199" s="88">
        <v>-9.1990356000000002</v>
      </c>
      <c r="R199" s="6">
        <f t="shared" si="21"/>
        <v>34.274999999999999</v>
      </c>
      <c r="S199" s="6">
        <f t="shared" si="22"/>
        <v>-11.058429</v>
      </c>
      <c r="T199" s="6">
        <f t="shared" si="23"/>
        <v>-8.7423277000000006</v>
      </c>
    </row>
    <row r="200" spans="2:20" x14ac:dyDescent="0.25">
      <c r="B200" s="88">
        <v>33695000000</v>
      </c>
      <c r="C200" s="88">
        <v>-10.057746</v>
      </c>
      <c r="D200" s="88">
        <v>-13.414145</v>
      </c>
      <c r="H200" s="6">
        <f t="shared" si="18"/>
        <v>34.42</v>
      </c>
      <c r="I200" s="6">
        <f t="shared" si="19"/>
        <v>-10.490869999999999</v>
      </c>
      <c r="J200" s="6">
        <f t="shared" si="20"/>
        <v>-14.902670000000001</v>
      </c>
      <c r="L200" s="88">
        <v>33695000000</v>
      </c>
      <c r="M200" s="88">
        <v>-10.714127</v>
      </c>
      <c r="N200" s="88">
        <v>-9.0536156000000005</v>
      </c>
      <c r="R200" s="6">
        <f t="shared" si="21"/>
        <v>34.42</v>
      </c>
      <c r="S200" s="6">
        <f t="shared" si="22"/>
        <v>-11.112803</v>
      </c>
      <c r="T200" s="6">
        <f t="shared" si="23"/>
        <v>-8.7343101999999995</v>
      </c>
    </row>
    <row r="201" spans="2:20" x14ac:dyDescent="0.25">
      <c r="B201" s="88">
        <v>33840000000</v>
      </c>
      <c r="C201" s="88">
        <v>-10.149609999999999</v>
      </c>
      <c r="D201" s="88">
        <v>-13.640943999999999</v>
      </c>
      <c r="H201" s="6">
        <f t="shared" si="18"/>
        <v>34.564999999999998</v>
      </c>
      <c r="I201" s="6">
        <f t="shared" si="19"/>
        <v>-10.566105</v>
      </c>
      <c r="J201" s="6">
        <f t="shared" si="20"/>
        <v>-15.258585</v>
      </c>
      <c r="L201" s="88">
        <v>33840000000</v>
      </c>
      <c r="M201" s="88">
        <v>-10.810537</v>
      </c>
      <c r="N201" s="88">
        <v>-8.9472512999999996</v>
      </c>
      <c r="R201" s="6">
        <f t="shared" si="21"/>
        <v>34.564999999999998</v>
      </c>
      <c r="S201" s="6">
        <f t="shared" si="22"/>
        <v>-11.166805</v>
      </c>
      <c r="T201" s="6">
        <f t="shared" si="23"/>
        <v>-8.7372961</v>
      </c>
    </row>
    <row r="202" spans="2:20" x14ac:dyDescent="0.25">
      <c r="B202" s="88">
        <v>33985000000</v>
      </c>
      <c r="C202" s="88">
        <v>-10.249434000000001</v>
      </c>
      <c r="D202" s="88">
        <v>-13.889412999999999</v>
      </c>
      <c r="H202" s="6">
        <f t="shared" si="18"/>
        <v>34.71</v>
      </c>
      <c r="I202" s="6">
        <f t="shared" si="19"/>
        <v>-10.645332</v>
      </c>
      <c r="J202" s="6">
        <f t="shared" si="20"/>
        <v>-15.600697</v>
      </c>
      <c r="L202" s="88">
        <v>33985000000</v>
      </c>
      <c r="M202" s="88">
        <v>-10.907347</v>
      </c>
      <c r="N202" s="88">
        <v>-8.8508405999999997</v>
      </c>
      <c r="R202" s="6">
        <f t="shared" si="21"/>
        <v>34.71</v>
      </c>
      <c r="S202" s="6">
        <f t="shared" si="22"/>
        <v>-11.216099</v>
      </c>
      <c r="T202" s="6">
        <f t="shared" si="23"/>
        <v>-8.7595968000000006</v>
      </c>
    </row>
    <row r="203" spans="2:20" x14ac:dyDescent="0.25">
      <c r="B203" s="88">
        <v>34130000000</v>
      </c>
      <c r="C203" s="88">
        <v>-10.336007</v>
      </c>
      <c r="D203" s="88">
        <v>-14.187424999999999</v>
      </c>
      <c r="H203" s="6">
        <f t="shared" si="18"/>
        <v>34.854999999999997</v>
      </c>
      <c r="I203" s="6">
        <f t="shared" si="19"/>
        <v>-10.704423999999999</v>
      </c>
      <c r="J203" s="6">
        <f t="shared" si="20"/>
        <v>-15.912570000000001</v>
      </c>
      <c r="L203" s="88">
        <v>34130000000</v>
      </c>
      <c r="M203" s="88">
        <v>-10.986826000000001</v>
      </c>
      <c r="N203" s="88">
        <v>-8.7836561</v>
      </c>
      <c r="R203" s="6">
        <f t="shared" si="21"/>
        <v>34.854999999999997</v>
      </c>
      <c r="S203" s="6">
        <f t="shared" si="22"/>
        <v>-11.255424</v>
      </c>
      <c r="T203" s="6">
        <f t="shared" si="23"/>
        <v>-8.7890654000000001</v>
      </c>
    </row>
    <row r="204" spans="2:20" x14ac:dyDescent="0.25">
      <c r="B204" s="88">
        <v>34275000000</v>
      </c>
      <c r="C204" s="88">
        <v>-10.417630000000001</v>
      </c>
      <c r="D204" s="88">
        <v>-14.510638</v>
      </c>
      <c r="H204" s="6">
        <f t="shared" si="18"/>
        <v>35</v>
      </c>
      <c r="I204" s="6">
        <f t="shared" si="19"/>
        <v>-10.750499</v>
      </c>
      <c r="J204" s="6">
        <f t="shared" si="20"/>
        <v>-16.191161999999998</v>
      </c>
      <c r="L204" s="88">
        <v>34275000000</v>
      </c>
      <c r="M204" s="88">
        <v>-11.058429</v>
      </c>
      <c r="N204" s="88">
        <v>-8.7423277000000006</v>
      </c>
      <c r="R204" s="6">
        <f t="shared" si="21"/>
        <v>35</v>
      </c>
      <c r="S204" s="6">
        <f t="shared" si="22"/>
        <v>-11.282066</v>
      </c>
      <c r="T204" s="6">
        <f t="shared" si="23"/>
        <v>-8.8259392000000005</v>
      </c>
    </row>
    <row r="205" spans="2:20" x14ac:dyDescent="0.25">
      <c r="B205" s="88">
        <v>34420000000</v>
      </c>
      <c r="C205" s="88">
        <v>-10.490869999999999</v>
      </c>
      <c r="D205" s="88">
        <v>-14.902670000000001</v>
      </c>
      <c r="L205" s="88">
        <v>34420000000</v>
      </c>
      <c r="M205" s="88">
        <v>-11.112803</v>
      </c>
      <c r="N205" s="88">
        <v>-8.7343101999999995</v>
      </c>
    </row>
    <row r="206" spans="2:20" x14ac:dyDescent="0.25">
      <c r="B206" s="88">
        <v>34565000000</v>
      </c>
      <c r="C206" s="88">
        <v>-10.566105</v>
      </c>
      <c r="D206" s="88">
        <v>-15.258585</v>
      </c>
      <c r="L206" s="88">
        <v>34565000000</v>
      </c>
      <c r="M206" s="88">
        <v>-11.166805</v>
      </c>
      <c r="N206" s="88">
        <v>-8.7372961</v>
      </c>
    </row>
    <row r="207" spans="2:20" x14ac:dyDescent="0.25">
      <c r="B207" s="88">
        <v>34710000000</v>
      </c>
      <c r="C207" s="88">
        <v>-10.645332</v>
      </c>
      <c r="D207" s="88">
        <v>-15.600697</v>
      </c>
      <c r="L207" s="88">
        <v>34710000000</v>
      </c>
      <c r="M207" s="88">
        <v>-11.216099</v>
      </c>
      <c r="N207" s="88">
        <v>-8.7595968000000006</v>
      </c>
    </row>
    <row r="208" spans="2:20" x14ac:dyDescent="0.25">
      <c r="B208" s="88">
        <v>34855000000</v>
      </c>
      <c r="C208" s="88">
        <v>-10.704423999999999</v>
      </c>
      <c r="D208" s="88">
        <v>-15.912570000000001</v>
      </c>
      <c r="L208" s="88">
        <v>34855000000</v>
      </c>
      <c r="M208" s="88">
        <v>-11.255424</v>
      </c>
      <c r="N208" s="88">
        <v>-8.7890654000000001</v>
      </c>
    </row>
    <row r="209" spans="2:14" x14ac:dyDescent="0.25">
      <c r="B209" s="88">
        <v>35000000000</v>
      </c>
      <c r="C209" s="88">
        <v>-10.750499</v>
      </c>
      <c r="D209" s="88">
        <v>-16.191161999999998</v>
      </c>
      <c r="L209" s="88">
        <v>35000000000</v>
      </c>
      <c r="M209" s="88">
        <v>-11.282066</v>
      </c>
      <c r="N209" s="88">
        <v>-8.8259392000000005</v>
      </c>
    </row>
    <row r="210" spans="2:14" x14ac:dyDescent="0.25">
      <c r="B210" s="88" t="s">
        <v>21</v>
      </c>
      <c r="L210" s="88" t="s">
        <v>21</v>
      </c>
    </row>
    <row r="213" spans="2:14" x14ac:dyDescent="0.25">
      <c r="B213" s="88" t="s">
        <v>18</v>
      </c>
      <c r="L213" s="88" t="s">
        <v>18</v>
      </c>
    </row>
    <row r="214" spans="2:14" x14ac:dyDescent="0.25">
      <c r="B214" s="88" t="s">
        <v>19</v>
      </c>
      <c r="C214" s="88" t="s">
        <v>276</v>
      </c>
      <c r="D214" s="88" t="s">
        <v>277</v>
      </c>
      <c r="L214" s="88" t="s">
        <v>19</v>
      </c>
      <c r="M214" s="88" t="s">
        <v>276</v>
      </c>
      <c r="N214" s="88" t="s">
        <v>277</v>
      </c>
    </row>
    <row r="215" spans="2:14" x14ac:dyDescent="0.25">
      <c r="B215" s="88">
        <v>10000000</v>
      </c>
      <c r="C215" s="88">
        <v>-7.1643084999999997</v>
      </c>
      <c r="D215" s="88">
        <v>-20.253454000000001</v>
      </c>
      <c r="L215" s="88">
        <v>10000000</v>
      </c>
      <c r="M215" s="88">
        <v>-8.5348071999999995</v>
      </c>
      <c r="N215" s="88">
        <v>-18.837592999999998</v>
      </c>
    </row>
    <row r="216" spans="2:14" x14ac:dyDescent="0.25">
      <c r="B216" s="88">
        <v>189900000</v>
      </c>
      <c r="C216" s="88">
        <v>-7.1737542000000003</v>
      </c>
      <c r="D216" s="88">
        <v>-20.340565000000002</v>
      </c>
      <c r="L216" s="88">
        <v>189900000</v>
      </c>
      <c r="M216" s="88">
        <v>-8.5230799000000008</v>
      </c>
      <c r="N216" s="88">
        <v>-18.862597999999998</v>
      </c>
    </row>
    <row r="217" spans="2:14" x14ac:dyDescent="0.25">
      <c r="B217" s="88">
        <v>369800000</v>
      </c>
      <c r="C217" s="88">
        <v>-7.1713877000000004</v>
      </c>
      <c r="D217" s="88">
        <v>-21.180022999999998</v>
      </c>
      <c r="L217" s="88">
        <v>369800000</v>
      </c>
      <c r="M217" s="88">
        <v>-8.4960574999999992</v>
      </c>
      <c r="N217" s="88">
        <v>-18.811782999999998</v>
      </c>
    </row>
    <row r="218" spans="2:14" x14ac:dyDescent="0.25">
      <c r="B218" s="88">
        <v>549700000</v>
      </c>
      <c r="C218" s="88">
        <v>-7.1787324000000003</v>
      </c>
      <c r="D218" s="88">
        <v>-22.065619000000002</v>
      </c>
      <c r="L218" s="88">
        <v>549700000</v>
      </c>
      <c r="M218" s="88">
        <v>-8.4861649999999997</v>
      </c>
      <c r="N218" s="88">
        <v>-18.732551999999998</v>
      </c>
    </row>
    <row r="219" spans="2:14" x14ac:dyDescent="0.25">
      <c r="B219" s="88">
        <v>729600000</v>
      </c>
      <c r="C219" s="88">
        <v>-7.1931361999999996</v>
      </c>
      <c r="D219" s="88">
        <v>-22.429456999999999</v>
      </c>
      <c r="L219" s="88">
        <v>729600000</v>
      </c>
      <c r="M219" s="88">
        <v>-8.4888878000000005</v>
      </c>
      <c r="N219" s="88">
        <v>-18.561824999999999</v>
      </c>
    </row>
    <row r="220" spans="2:14" x14ac:dyDescent="0.25">
      <c r="B220" s="88">
        <v>909500000</v>
      </c>
      <c r="C220" s="88">
        <v>-7.2140554999999997</v>
      </c>
      <c r="D220" s="88">
        <v>-22.570974</v>
      </c>
      <c r="L220" s="88">
        <v>909500000</v>
      </c>
      <c r="M220" s="88">
        <v>-8.5233088000000006</v>
      </c>
      <c r="N220" s="88">
        <v>-18.422585000000002</v>
      </c>
    </row>
    <row r="221" spans="2:14" x14ac:dyDescent="0.25">
      <c r="B221" s="88">
        <v>1089400000</v>
      </c>
      <c r="C221" s="88">
        <v>-7.2275872000000003</v>
      </c>
      <c r="D221" s="88">
        <v>-22.731895000000002</v>
      </c>
      <c r="L221" s="88">
        <v>1089400000</v>
      </c>
      <c r="M221" s="88">
        <v>-8.5661812000000008</v>
      </c>
      <c r="N221" s="88">
        <v>-18.138380000000002</v>
      </c>
    </row>
    <row r="222" spans="2:14" x14ac:dyDescent="0.25">
      <c r="B222" s="88">
        <v>1269300000</v>
      </c>
      <c r="C222" s="88">
        <v>-7.2297091</v>
      </c>
      <c r="D222" s="88">
        <v>-22.200686999999999</v>
      </c>
      <c r="L222" s="88">
        <v>1269300000</v>
      </c>
      <c r="M222" s="88">
        <v>-8.5980120000000007</v>
      </c>
      <c r="N222" s="88">
        <v>-18.098199999999999</v>
      </c>
    </row>
    <row r="223" spans="2:14" x14ac:dyDescent="0.25">
      <c r="B223" s="88">
        <v>1449200000</v>
      </c>
      <c r="C223" s="88">
        <v>-7.2562221999999998</v>
      </c>
      <c r="D223" s="88">
        <v>-21.510431000000001</v>
      </c>
      <c r="L223" s="88">
        <v>1449200000</v>
      </c>
      <c r="M223" s="88">
        <v>-8.6260729000000005</v>
      </c>
      <c r="N223" s="88">
        <v>-18.211867999999999</v>
      </c>
    </row>
    <row r="224" spans="2:14" x14ac:dyDescent="0.25">
      <c r="B224" s="88">
        <v>1629100000</v>
      </c>
      <c r="C224" s="88">
        <v>-7.2739444000000004</v>
      </c>
      <c r="D224" s="88">
        <v>-21.310946999999999</v>
      </c>
      <c r="L224" s="88">
        <v>1629100000</v>
      </c>
      <c r="M224" s="88">
        <v>-8.6568041000000004</v>
      </c>
      <c r="N224" s="88">
        <v>-18.640730000000001</v>
      </c>
    </row>
    <row r="225" spans="2:14" x14ac:dyDescent="0.25">
      <c r="B225" s="88">
        <v>1809000000</v>
      </c>
      <c r="C225" s="88">
        <v>-7.2914089999999998</v>
      </c>
      <c r="D225" s="88">
        <v>-21.223856000000001</v>
      </c>
      <c r="L225" s="88">
        <v>1809000000</v>
      </c>
      <c r="M225" s="88">
        <v>-8.6914358000000007</v>
      </c>
      <c r="N225" s="88">
        <v>-19.344612000000001</v>
      </c>
    </row>
    <row r="226" spans="2:14" x14ac:dyDescent="0.25">
      <c r="B226" s="88">
        <v>1988900000</v>
      </c>
      <c r="C226" s="88">
        <v>-7.3062892000000002</v>
      </c>
      <c r="D226" s="88">
        <v>-21.038076</v>
      </c>
      <c r="L226" s="88">
        <v>1988900000</v>
      </c>
      <c r="M226" s="88">
        <v>-8.7325648999999999</v>
      </c>
      <c r="N226" s="88">
        <v>-20.356779</v>
      </c>
    </row>
    <row r="227" spans="2:14" x14ac:dyDescent="0.25">
      <c r="B227" s="88">
        <v>2168800000</v>
      </c>
      <c r="C227" s="88">
        <v>-7.3172984000000003</v>
      </c>
      <c r="D227" s="88">
        <v>-20.552250000000001</v>
      </c>
      <c r="L227" s="88">
        <v>2168800000</v>
      </c>
      <c r="M227" s="88">
        <v>-8.7609414999999995</v>
      </c>
      <c r="N227" s="88">
        <v>-21.250135</v>
      </c>
    </row>
    <row r="228" spans="2:14" x14ac:dyDescent="0.25">
      <c r="B228" s="88">
        <v>2348700000</v>
      </c>
      <c r="C228" s="88">
        <v>-7.3405480000000001</v>
      </c>
      <c r="D228" s="88">
        <v>-20.133023999999999</v>
      </c>
      <c r="L228" s="88">
        <v>2348700000</v>
      </c>
      <c r="M228" s="88">
        <v>-8.7945366000000007</v>
      </c>
      <c r="N228" s="88">
        <v>-22.343945999999999</v>
      </c>
    </row>
    <row r="229" spans="2:14" x14ac:dyDescent="0.25">
      <c r="B229" s="88">
        <v>2528600000</v>
      </c>
      <c r="C229" s="88">
        <v>-7.3583007</v>
      </c>
      <c r="D229" s="88">
        <v>-19.684875000000002</v>
      </c>
      <c r="L229" s="88">
        <v>2528600000</v>
      </c>
      <c r="M229" s="88">
        <v>-8.8211955999999994</v>
      </c>
      <c r="N229" s="88">
        <v>-23.160269</v>
      </c>
    </row>
    <row r="230" spans="2:14" x14ac:dyDescent="0.25">
      <c r="B230" s="88">
        <v>2708500000</v>
      </c>
      <c r="C230" s="88">
        <v>-7.3907522999999999</v>
      </c>
      <c r="D230" s="88">
        <v>-19.390635</v>
      </c>
      <c r="L230" s="88">
        <v>2708500000</v>
      </c>
      <c r="M230" s="88">
        <v>-8.8525743000000006</v>
      </c>
      <c r="N230" s="88">
        <v>-24.219830999999999</v>
      </c>
    </row>
    <row r="231" spans="2:14" x14ac:dyDescent="0.25">
      <c r="B231" s="88">
        <v>2888400000</v>
      </c>
      <c r="C231" s="88">
        <v>-7.400455</v>
      </c>
      <c r="D231" s="88">
        <v>-19.398887999999999</v>
      </c>
      <c r="L231" s="88">
        <v>2888400000</v>
      </c>
      <c r="M231" s="88">
        <v>-8.8852376999999994</v>
      </c>
      <c r="N231" s="88">
        <v>-25.053169</v>
      </c>
    </row>
    <row r="232" spans="2:14" x14ac:dyDescent="0.25">
      <c r="B232" s="88">
        <v>3068300000</v>
      </c>
      <c r="C232" s="88">
        <v>-7.3917327000000004</v>
      </c>
      <c r="D232" s="88">
        <v>-19.683554000000001</v>
      </c>
      <c r="L232" s="88">
        <v>3068300000</v>
      </c>
      <c r="M232" s="88">
        <v>-8.9049014999999994</v>
      </c>
      <c r="N232" s="88">
        <v>-25.833023000000001</v>
      </c>
    </row>
    <row r="233" spans="2:14" x14ac:dyDescent="0.25">
      <c r="B233" s="88">
        <v>3248200000</v>
      </c>
      <c r="C233" s="88">
        <v>-7.3859371999999999</v>
      </c>
      <c r="D233" s="88">
        <v>-19.993395</v>
      </c>
      <c r="L233" s="88">
        <v>3248200000</v>
      </c>
      <c r="M233" s="88">
        <v>-8.938345</v>
      </c>
      <c r="N233" s="88">
        <v>-25.930890999999999</v>
      </c>
    </row>
    <row r="234" spans="2:14" x14ac:dyDescent="0.25">
      <c r="B234" s="88">
        <v>3428100000</v>
      </c>
      <c r="C234" s="88">
        <v>-7.4031978000000001</v>
      </c>
      <c r="D234" s="88">
        <v>-20.708300000000001</v>
      </c>
      <c r="L234" s="88">
        <v>3428100000</v>
      </c>
      <c r="M234" s="88">
        <v>-8.9702806000000006</v>
      </c>
      <c r="N234" s="88">
        <v>-25.986217</v>
      </c>
    </row>
    <row r="235" spans="2:14" x14ac:dyDescent="0.25">
      <c r="B235" s="88">
        <v>3608000000</v>
      </c>
      <c r="C235" s="88">
        <v>-7.4328083999999999</v>
      </c>
      <c r="D235" s="88">
        <v>-21.160160000000001</v>
      </c>
      <c r="L235" s="88">
        <v>3608000000</v>
      </c>
      <c r="M235" s="88">
        <v>-9.0068426000000006</v>
      </c>
      <c r="N235" s="88">
        <v>-25.022493000000001</v>
      </c>
    </row>
    <row r="236" spans="2:14" x14ac:dyDescent="0.25">
      <c r="B236" s="88">
        <v>3787900000</v>
      </c>
      <c r="C236" s="88">
        <v>-7.4696007</v>
      </c>
      <c r="D236" s="88">
        <v>-21.335370999999999</v>
      </c>
      <c r="L236" s="88">
        <v>3787900000</v>
      </c>
      <c r="M236" s="88">
        <v>-9.0416059000000004</v>
      </c>
      <c r="N236" s="88">
        <v>-23.615091</v>
      </c>
    </row>
    <row r="237" spans="2:14" x14ac:dyDescent="0.25">
      <c r="B237" s="88">
        <v>3967800000</v>
      </c>
      <c r="C237" s="88">
        <v>-7.4903487999999996</v>
      </c>
      <c r="D237" s="88">
        <v>-21.433622</v>
      </c>
      <c r="L237" s="88">
        <v>3967800000</v>
      </c>
      <c r="M237" s="88">
        <v>-9.0814380999999997</v>
      </c>
      <c r="N237" s="88">
        <v>-21.880693000000001</v>
      </c>
    </row>
    <row r="238" spans="2:14" x14ac:dyDescent="0.25">
      <c r="B238" s="88">
        <v>4147700000</v>
      </c>
      <c r="C238" s="88">
        <v>-7.5191983999999996</v>
      </c>
      <c r="D238" s="88">
        <v>-21.767714000000002</v>
      </c>
      <c r="L238" s="88">
        <v>4147700000</v>
      </c>
      <c r="M238" s="88">
        <v>-9.1476707000000008</v>
      </c>
      <c r="N238" s="88">
        <v>-20.36618</v>
      </c>
    </row>
    <row r="239" spans="2:14" x14ac:dyDescent="0.25">
      <c r="B239" s="88">
        <v>4327600000</v>
      </c>
      <c r="C239" s="88">
        <v>-7.5259704999999997</v>
      </c>
      <c r="D239" s="88">
        <v>-21.637764000000001</v>
      </c>
      <c r="L239" s="88">
        <v>4327600000</v>
      </c>
      <c r="M239" s="88">
        <v>-9.2170658000000003</v>
      </c>
      <c r="N239" s="88">
        <v>-18.729683000000001</v>
      </c>
    </row>
    <row r="240" spans="2:14" x14ac:dyDescent="0.25">
      <c r="B240" s="88">
        <v>4507500000</v>
      </c>
      <c r="C240" s="88">
        <v>-7.5388393000000002</v>
      </c>
      <c r="D240" s="88">
        <v>-21.312885000000001</v>
      </c>
      <c r="L240" s="88">
        <v>4507500000</v>
      </c>
      <c r="M240" s="88">
        <v>-9.2861671000000001</v>
      </c>
      <c r="N240" s="88">
        <v>-17.292185</v>
      </c>
    </row>
    <row r="241" spans="2:14" x14ac:dyDescent="0.25">
      <c r="B241" s="88">
        <v>4687400000</v>
      </c>
      <c r="C241" s="88">
        <v>-7.5411147999999999</v>
      </c>
      <c r="D241" s="88">
        <v>-20.914404000000001</v>
      </c>
      <c r="L241" s="88">
        <v>4687400000</v>
      </c>
      <c r="M241" s="88">
        <v>-9.3382397000000008</v>
      </c>
      <c r="N241" s="88">
        <v>-16.180924999999998</v>
      </c>
    </row>
    <row r="242" spans="2:14" x14ac:dyDescent="0.25">
      <c r="B242" s="88">
        <v>4867300000</v>
      </c>
      <c r="C242" s="88">
        <v>-7.5540618999999998</v>
      </c>
      <c r="D242" s="88">
        <v>-20.381322999999998</v>
      </c>
      <c r="L242" s="88">
        <v>4867300000</v>
      </c>
      <c r="M242" s="88">
        <v>-9.3734055000000005</v>
      </c>
      <c r="N242" s="88">
        <v>-15.380996</v>
      </c>
    </row>
    <row r="243" spans="2:14" x14ac:dyDescent="0.25">
      <c r="B243" s="88">
        <v>5047200000</v>
      </c>
      <c r="C243" s="88">
        <v>-7.5497455999999996</v>
      </c>
      <c r="D243" s="88">
        <v>-19.461044000000001</v>
      </c>
      <c r="L243" s="88">
        <v>5047200000</v>
      </c>
      <c r="M243" s="88">
        <v>-9.3879632999999991</v>
      </c>
      <c r="N243" s="88">
        <v>-14.514964000000001</v>
      </c>
    </row>
    <row r="244" spans="2:14" x14ac:dyDescent="0.25">
      <c r="B244" s="88">
        <v>5227100000</v>
      </c>
      <c r="C244" s="88">
        <v>-7.5369624999999996</v>
      </c>
      <c r="D244" s="88">
        <v>-18.471665999999999</v>
      </c>
      <c r="L244" s="88">
        <v>5227100000</v>
      </c>
      <c r="M244" s="88">
        <v>-9.3837881000000003</v>
      </c>
      <c r="N244" s="88">
        <v>-13.634397</v>
      </c>
    </row>
    <row r="245" spans="2:14" x14ac:dyDescent="0.25">
      <c r="B245" s="88">
        <v>5407000000</v>
      </c>
      <c r="C245" s="88">
        <v>-7.5131192000000002</v>
      </c>
      <c r="D245" s="88">
        <v>-17.648014</v>
      </c>
      <c r="L245" s="88">
        <v>5407000000</v>
      </c>
      <c r="M245" s="88">
        <v>-9.3845234000000008</v>
      </c>
      <c r="N245" s="88">
        <v>-12.957089</v>
      </c>
    </row>
    <row r="246" spans="2:14" x14ac:dyDescent="0.25">
      <c r="B246" s="88">
        <v>5586900000</v>
      </c>
      <c r="C246" s="88">
        <v>-7.5079359999999999</v>
      </c>
      <c r="D246" s="88">
        <v>-16.833883</v>
      </c>
      <c r="L246" s="88">
        <v>5586900000</v>
      </c>
      <c r="M246" s="88">
        <v>-9.3845100000000006</v>
      </c>
      <c r="N246" s="88">
        <v>-12.296837</v>
      </c>
    </row>
    <row r="247" spans="2:14" x14ac:dyDescent="0.25">
      <c r="B247" s="88">
        <v>5766800000</v>
      </c>
      <c r="C247" s="88">
        <v>-7.5166177999999997</v>
      </c>
      <c r="D247" s="88">
        <v>-16.021972999999999</v>
      </c>
      <c r="L247" s="88">
        <v>5766800000</v>
      </c>
      <c r="M247" s="88">
        <v>-9.4204159000000001</v>
      </c>
      <c r="N247" s="88">
        <v>-11.582338</v>
      </c>
    </row>
    <row r="248" spans="2:14" x14ac:dyDescent="0.25">
      <c r="B248" s="88">
        <v>5946700000</v>
      </c>
      <c r="C248" s="88">
        <v>-7.5378527999999996</v>
      </c>
      <c r="D248" s="88">
        <v>-15.175960999999999</v>
      </c>
      <c r="L248" s="88">
        <v>5946700000</v>
      </c>
      <c r="M248" s="88">
        <v>-9.4708023000000008</v>
      </c>
      <c r="N248" s="88">
        <v>-10.995236</v>
      </c>
    </row>
    <row r="249" spans="2:14" x14ac:dyDescent="0.25">
      <c r="B249" s="88">
        <v>6126600000</v>
      </c>
      <c r="C249" s="88">
        <v>-7.5742421000000002</v>
      </c>
      <c r="D249" s="88">
        <v>-14.33728</v>
      </c>
      <c r="L249" s="88">
        <v>6126600000</v>
      </c>
      <c r="M249" s="88">
        <v>-9.5590696000000008</v>
      </c>
      <c r="N249" s="88">
        <v>-10.480740000000001</v>
      </c>
    </row>
    <row r="250" spans="2:14" x14ac:dyDescent="0.25">
      <c r="B250" s="88">
        <v>6306500000</v>
      </c>
      <c r="C250" s="88">
        <v>-7.6245045999999999</v>
      </c>
      <c r="D250" s="88">
        <v>-13.564944000000001</v>
      </c>
      <c r="L250" s="88">
        <v>6306500000</v>
      </c>
      <c r="M250" s="88">
        <v>-9.6572533000000007</v>
      </c>
      <c r="N250" s="88">
        <v>-9.9837159999999994</v>
      </c>
    </row>
    <row r="251" spans="2:14" x14ac:dyDescent="0.25">
      <c r="B251" s="88">
        <v>6486400000</v>
      </c>
      <c r="C251" s="88">
        <v>-7.6861972999999999</v>
      </c>
      <c r="D251" s="88">
        <v>-12.811325999999999</v>
      </c>
      <c r="L251" s="88">
        <v>6486400000</v>
      </c>
      <c r="M251" s="88">
        <v>-9.7695723000000001</v>
      </c>
      <c r="N251" s="88">
        <v>-9.5306090999999995</v>
      </c>
    </row>
    <row r="252" spans="2:14" x14ac:dyDescent="0.25">
      <c r="B252" s="88">
        <v>6666300000</v>
      </c>
      <c r="C252" s="88">
        <v>-7.7685103</v>
      </c>
      <c r="D252" s="88">
        <v>-12.101857000000001</v>
      </c>
      <c r="L252" s="88">
        <v>6666300000</v>
      </c>
      <c r="M252" s="88">
        <v>-9.8779602000000004</v>
      </c>
      <c r="N252" s="88">
        <v>-9.1184273000000005</v>
      </c>
    </row>
    <row r="253" spans="2:14" x14ac:dyDescent="0.25">
      <c r="B253" s="88">
        <v>6846200000</v>
      </c>
      <c r="C253" s="88">
        <v>-7.8659081000000004</v>
      </c>
      <c r="D253" s="88">
        <v>-11.576489</v>
      </c>
      <c r="L253" s="88">
        <v>6846200000</v>
      </c>
      <c r="M253" s="88">
        <v>-9.9846457999999991</v>
      </c>
      <c r="N253" s="88">
        <v>-8.7270298000000004</v>
      </c>
    </row>
    <row r="254" spans="2:14" x14ac:dyDescent="0.25">
      <c r="B254" s="88">
        <v>7026100000</v>
      </c>
      <c r="C254" s="88">
        <v>-7.9578099</v>
      </c>
      <c r="D254" s="88">
        <v>-11.126576999999999</v>
      </c>
      <c r="L254" s="88">
        <v>7026100000</v>
      </c>
      <c r="M254" s="88">
        <v>-10.085136</v>
      </c>
      <c r="N254" s="88">
        <v>-8.4307709000000006</v>
      </c>
    </row>
    <row r="255" spans="2:14" x14ac:dyDescent="0.25">
      <c r="B255" s="88">
        <v>7206000000</v>
      </c>
      <c r="C255" s="88">
        <v>-8.0300331000000007</v>
      </c>
      <c r="D255" s="88">
        <v>-10.630198</v>
      </c>
      <c r="L255" s="88">
        <v>7206000000</v>
      </c>
      <c r="M255" s="88">
        <v>-10.181298999999999</v>
      </c>
      <c r="N255" s="88">
        <v>-8.2041512000000001</v>
      </c>
    </row>
    <row r="256" spans="2:14" x14ac:dyDescent="0.25">
      <c r="B256" s="88">
        <v>7385900000</v>
      </c>
      <c r="C256" s="88">
        <v>-8.0955782000000003</v>
      </c>
      <c r="D256" s="88">
        <v>-10.275957999999999</v>
      </c>
      <c r="L256" s="88">
        <v>7385900000</v>
      </c>
      <c r="M256" s="88">
        <v>-10.273197</v>
      </c>
      <c r="N256" s="88">
        <v>-7.9829469</v>
      </c>
    </row>
    <row r="257" spans="2:14" x14ac:dyDescent="0.25">
      <c r="B257" s="88">
        <v>7565800000</v>
      </c>
      <c r="C257" s="88">
        <v>-8.1567287000000004</v>
      </c>
      <c r="D257" s="88">
        <v>-10.071927000000001</v>
      </c>
      <c r="L257" s="88">
        <v>7565800000</v>
      </c>
      <c r="M257" s="88">
        <v>-10.354908999999999</v>
      </c>
      <c r="N257" s="88">
        <v>-7.8323254999999996</v>
      </c>
    </row>
    <row r="258" spans="2:14" x14ac:dyDescent="0.25">
      <c r="B258" s="88">
        <v>7745700000</v>
      </c>
      <c r="C258" s="88">
        <v>-8.2002992999999993</v>
      </c>
      <c r="D258" s="88">
        <v>-9.8818959999999993</v>
      </c>
      <c r="L258" s="88">
        <v>7745700000</v>
      </c>
      <c r="M258" s="88">
        <v>-10.412603000000001</v>
      </c>
      <c r="N258" s="88">
        <v>-7.7688575000000002</v>
      </c>
    </row>
    <row r="259" spans="2:14" x14ac:dyDescent="0.25">
      <c r="B259" s="88">
        <v>7925600000</v>
      </c>
      <c r="C259" s="88">
        <v>-8.2179728000000001</v>
      </c>
      <c r="D259" s="88">
        <v>-9.7032098999999992</v>
      </c>
      <c r="L259" s="88">
        <v>7925600000</v>
      </c>
      <c r="M259" s="88">
        <v>-10.450609999999999</v>
      </c>
      <c r="N259" s="88">
        <v>-7.7419500000000001</v>
      </c>
    </row>
    <row r="260" spans="2:14" x14ac:dyDescent="0.25">
      <c r="B260" s="88">
        <v>8105500000</v>
      </c>
      <c r="C260" s="88">
        <v>-8.2493838999999998</v>
      </c>
      <c r="D260" s="88">
        <v>-9.5771531999999997</v>
      </c>
      <c r="L260" s="88">
        <v>8105500000</v>
      </c>
      <c r="M260" s="88">
        <v>-10.488147</v>
      </c>
      <c r="N260" s="88">
        <v>-7.7381573000000001</v>
      </c>
    </row>
    <row r="261" spans="2:14" x14ac:dyDescent="0.25">
      <c r="B261" s="88">
        <v>8285400000</v>
      </c>
      <c r="C261" s="88">
        <v>-8.2954121000000001</v>
      </c>
      <c r="D261" s="88">
        <v>-9.4308309999999995</v>
      </c>
      <c r="L261" s="88">
        <v>8285400000</v>
      </c>
      <c r="M261" s="88">
        <v>-10.54669</v>
      </c>
      <c r="N261" s="88">
        <v>-7.8061967000000001</v>
      </c>
    </row>
    <row r="262" spans="2:14" x14ac:dyDescent="0.25">
      <c r="B262" s="88">
        <v>8465300000</v>
      </c>
      <c r="C262" s="88">
        <v>-8.3559561000000002</v>
      </c>
      <c r="D262" s="88">
        <v>-9.3179455000000004</v>
      </c>
      <c r="L262" s="88">
        <v>8465300000</v>
      </c>
      <c r="M262" s="88">
        <v>-10.609768000000001</v>
      </c>
      <c r="N262" s="88">
        <v>-7.9255675999999999</v>
      </c>
    </row>
    <row r="263" spans="2:14" x14ac:dyDescent="0.25">
      <c r="B263" s="88">
        <v>8645200000</v>
      </c>
      <c r="C263" s="88">
        <v>-8.3867559000000007</v>
      </c>
      <c r="D263" s="88">
        <v>-9.2734231999999999</v>
      </c>
      <c r="L263" s="88">
        <v>8645200000</v>
      </c>
      <c r="M263" s="88">
        <v>-10.633621</v>
      </c>
      <c r="N263" s="88">
        <v>-8.0756502000000001</v>
      </c>
    </row>
    <row r="264" spans="2:14" x14ac:dyDescent="0.25">
      <c r="B264" s="88">
        <v>8825100000</v>
      </c>
      <c r="C264" s="88">
        <v>-8.4062242999999999</v>
      </c>
      <c r="D264" s="88">
        <v>-9.3096417999999996</v>
      </c>
      <c r="L264" s="88">
        <v>8825100000</v>
      </c>
      <c r="M264" s="88">
        <v>-10.624404999999999</v>
      </c>
      <c r="N264" s="88">
        <v>-8.2840223000000002</v>
      </c>
    </row>
    <row r="265" spans="2:14" x14ac:dyDescent="0.25">
      <c r="B265" s="88">
        <v>9005000000</v>
      </c>
      <c r="C265" s="88">
        <v>-8.4195317999999997</v>
      </c>
      <c r="D265" s="88">
        <v>-9.3788099000000003</v>
      </c>
      <c r="L265" s="88">
        <v>9005000000</v>
      </c>
      <c r="M265" s="88">
        <v>-10.586479000000001</v>
      </c>
      <c r="N265" s="88">
        <v>-8.5358877</v>
      </c>
    </row>
    <row r="266" spans="2:14" x14ac:dyDescent="0.25">
      <c r="B266" s="88">
        <v>9184900000</v>
      </c>
      <c r="C266" s="88">
        <v>-8.4582862999999993</v>
      </c>
      <c r="D266" s="88">
        <v>-9.5302171999999992</v>
      </c>
      <c r="L266" s="88">
        <v>9184900000</v>
      </c>
      <c r="M266" s="88">
        <v>-10.568944</v>
      </c>
      <c r="N266" s="88">
        <v>-8.8154058000000006</v>
      </c>
    </row>
    <row r="267" spans="2:14" x14ac:dyDescent="0.25">
      <c r="B267" s="88">
        <v>9364800000</v>
      </c>
      <c r="C267" s="88">
        <v>-8.4989042000000001</v>
      </c>
      <c r="D267" s="88">
        <v>-9.7123804000000007</v>
      </c>
      <c r="L267" s="88">
        <v>9364800000</v>
      </c>
      <c r="M267" s="88">
        <v>-10.553713</v>
      </c>
      <c r="N267" s="88">
        <v>-9.0901098000000005</v>
      </c>
    </row>
    <row r="268" spans="2:14" x14ac:dyDescent="0.25">
      <c r="B268" s="88">
        <v>9544700000</v>
      </c>
      <c r="C268" s="88">
        <v>-8.5206260999999994</v>
      </c>
      <c r="D268" s="88">
        <v>-9.8890142000000001</v>
      </c>
      <c r="L268" s="88">
        <v>9544700000</v>
      </c>
      <c r="M268" s="88">
        <v>-10.537051999999999</v>
      </c>
      <c r="N268" s="88">
        <v>-9.3488684000000006</v>
      </c>
    </row>
    <row r="269" spans="2:14" x14ac:dyDescent="0.25">
      <c r="B269" s="88">
        <v>9724600000</v>
      </c>
      <c r="C269" s="88">
        <v>-8.5454682999999996</v>
      </c>
      <c r="D269" s="88">
        <v>-10.090572999999999</v>
      </c>
      <c r="L269" s="88">
        <v>9724600000</v>
      </c>
      <c r="M269" s="88">
        <v>-10.533502</v>
      </c>
      <c r="N269" s="88">
        <v>-9.5792664999999992</v>
      </c>
    </row>
    <row r="270" spans="2:14" x14ac:dyDescent="0.25">
      <c r="B270" s="88">
        <v>9904500000</v>
      </c>
      <c r="C270" s="88">
        <v>-8.5717821000000001</v>
      </c>
      <c r="D270" s="88">
        <v>-10.433654000000001</v>
      </c>
      <c r="L270" s="88">
        <v>9904500000</v>
      </c>
      <c r="M270" s="88">
        <v>-10.55584</v>
      </c>
      <c r="N270" s="88">
        <v>-9.8797034999999997</v>
      </c>
    </row>
    <row r="271" spans="2:14" x14ac:dyDescent="0.25">
      <c r="B271" s="88">
        <v>10084400000</v>
      </c>
      <c r="C271" s="88">
        <v>-8.6144972000000006</v>
      </c>
      <c r="D271" s="88">
        <v>-10.859305000000001</v>
      </c>
      <c r="L271" s="88">
        <v>10084400000</v>
      </c>
      <c r="M271" s="88">
        <v>-10.609640000000001</v>
      </c>
      <c r="N271" s="88">
        <v>-10.216236</v>
      </c>
    </row>
    <row r="272" spans="2:14" x14ac:dyDescent="0.25">
      <c r="B272" s="88">
        <v>10264300000</v>
      </c>
      <c r="C272" s="88">
        <v>-8.6572932999999992</v>
      </c>
      <c r="D272" s="88">
        <v>-11.318561000000001</v>
      </c>
      <c r="L272" s="88">
        <v>10264300000</v>
      </c>
      <c r="M272" s="88">
        <v>-10.674305</v>
      </c>
      <c r="N272" s="88">
        <v>-10.535382999999999</v>
      </c>
    </row>
    <row r="273" spans="2:14" x14ac:dyDescent="0.25">
      <c r="B273" s="88">
        <v>10444200000</v>
      </c>
      <c r="C273" s="88">
        <v>-8.7094363999999995</v>
      </c>
      <c r="D273" s="88">
        <v>-11.881525999999999</v>
      </c>
      <c r="L273" s="88">
        <v>10444200000</v>
      </c>
      <c r="M273" s="88">
        <v>-10.752295999999999</v>
      </c>
      <c r="N273" s="88">
        <v>-10.880246</v>
      </c>
    </row>
    <row r="274" spans="2:14" x14ac:dyDescent="0.25">
      <c r="B274" s="88">
        <v>10624100000</v>
      </c>
      <c r="C274" s="88">
        <v>-8.7886132999999997</v>
      </c>
      <c r="D274" s="88">
        <v>-12.563673</v>
      </c>
      <c r="L274" s="88">
        <v>10624100000</v>
      </c>
      <c r="M274" s="88">
        <v>-10.852622999999999</v>
      </c>
      <c r="N274" s="88">
        <v>-11.290857000000001</v>
      </c>
    </row>
    <row r="275" spans="2:14" x14ac:dyDescent="0.25">
      <c r="B275" s="88">
        <v>10804000000</v>
      </c>
      <c r="C275" s="88">
        <v>-8.8724594000000003</v>
      </c>
      <c r="D275" s="88">
        <v>-13.300848</v>
      </c>
      <c r="L275" s="88">
        <v>10804000000</v>
      </c>
      <c r="M275" s="88">
        <v>-10.963785</v>
      </c>
      <c r="N275" s="88">
        <v>-11.678395999999999</v>
      </c>
    </row>
    <row r="276" spans="2:14" x14ac:dyDescent="0.25">
      <c r="B276" s="88">
        <v>10983900000</v>
      </c>
      <c r="C276" s="88">
        <v>-8.9715757000000007</v>
      </c>
      <c r="D276" s="88">
        <v>-13.994823</v>
      </c>
      <c r="L276" s="88">
        <v>10983900000</v>
      </c>
      <c r="M276" s="88">
        <v>-11.082981</v>
      </c>
      <c r="N276" s="88">
        <v>-11.959998000000001</v>
      </c>
    </row>
    <row r="277" spans="2:14" x14ac:dyDescent="0.25">
      <c r="B277" s="88">
        <v>11163800000</v>
      </c>
      <c r="C277" s="88">
        <v>-9.0825949000000001</v>
      </c>
      <c r="D277" s="88">
        <v>-14.474332</v>
      </c>
      <c r="L277" s="88">
        <v>11163800000</v>
      </c>
      <c r="M277" s="88">
        <v>-11.219552999999999</v>
      </c>
      <c r="N277" s="88">
        <v>-12.038791</v>
      </c>
    </row>
    <row r="278" spans="2:14" x14ac:dyDescent="0.25">
      <c r="B278" s="88">
        <v>11343700000</v>
      </c>
      <c r="C278" s="88">
        <v>-9.2332257999999996</v>
      </c>
      <c r="D278" s="88">
        <v>-14.557658</v>
      </c>
      <c r="L278" s="88">
        <v>11343700000</v>
      </c>
      <c r="M278" s="88">
        <v>-11.399858999999999</v>
      </c>
      <c r="N278" s="88">
        <v>-11.841475000000001</v>
      </c>
    </row>
    <row r="279" spans="2:14" x14ac:dyDescent="0.25">
      <c r="B279" s="88">
        <v>11523600000</v>
      </c>
      <c r="C279" s="88">
        <v>-9.4429110999999999</v>
      </c>
      <c r="D279" s="88">
        <v>-14.205887000000001</v>
      </c>
      <c r="L279" s="88">
        <v>11523600000</v>
      </c>
      <c r="M279" s="88">
        <v>-11.651831</v>
      </c>
      <c r="N279" s="88">
        <v>-11.387212</v>
      </c>
    </row>
    <row r="280" spans="2:14" x14ac:dyDescent="0.25">
      <c r="B280" s="88">
        <v>11703500000</v>
      </c>
      <c r="C280" s="88">
        <v>-9.6868925000000008</v>
      </c>
      <c r="D280" s="88">
        <v>-13.384498000000001</v>
      </c>
      <c r="L280" s="88">
        <v>11703500000</v>
      </c>
      <c r="M280" s="88">
        <v>-11.914018</v>
      </c>
      <c r="N280" s="88">
        <v>-10.673882000000001</v>
      </c>
    </row>
    <row r="281" spans="2:14" x14ac:dyDescent="0.25">
      <c r="B281" s="88">
        <v>11883400000</v>
      </c>
      <c r="C281" s="88">
        <v>-9.9782753</v>
      </c>
      <c r="D281" s="88">
        <v>-12.176364</v>
      </c>
      <c r="L281" s="88">
        <v>11883400000</v>
      </c>
      <c r="M281" s="88">
        <v>-12.198423</v>
      </c>
      <c r="N281" s="88">
        <v>-9.7886352999999993</v>
      </c>
    </row>
    <row r="282" spans="2:14" x14ac:dyDescent="0.25">
      <c r="B282" s="88">
        <v>12063300000</v>
      </c>
      <c r="C282" s="88">
        <v>-10.333232000000001</v>
      </c>
      <c r="D282" s="88">
        <v>-10.789123999999999</v>
      </c>
      <c r="L282" s="88">
        <v>12063300000</v>
      </c>
      <c r="M282" s="88">
        <v>-12.499694</v>
      </c>
      <c r="N282" s="88">
        <v>-8.8649263000000005</v>
      </c>
    </row>
    <row r="283" spans="2:14" x14ac:dyDescent="0.25">
      <c r="B283" s="88">
        <v>12243200000</v>
      </c>
      <c r="C283" s="88">
        <v>-10.805164</v>
      </c>
      <c r="D283" s="88">
        <v>-9.4125671000000004</v>
      </c>
      <c r="L283" s="88">
        <v>12243200000</v>
      </c>
      <c r="M283" s="88">
        <v>-12.872173</v>
      </c>
      <c r="N283" s="88">
        <v>-7.9928355</v>
      </c>
    </row>
    <row r="284" spans="2:14" x14ac:dyDescent="0.25">
      <c r="B284" s="88">
        <v>12423100000</v>
      </c>
      <c r="C284" s="88">
        <v>-11.374935000000001</v>
      </c>
      <c r="D284" s="88">
        <v>-8.1000213999999993</v>
      </c>
      <c r="L284" s="88">
        <v>12423100000</v>
      </c>
      <c r="M284" s="88">
        <v>-13.300395</v>
      </c>
      <c r="N284" s="88">
        <v>-7.1278648000000002</v>
      </c>
    </row>
    <row r="285" spans="2:14" x14ac:dyDescent="0.25">
      <c r="B285" s="88">
        <v>12603000000</v>
      </c>
      <c r="C285" s="88">
        <v>-12.032097</v>
      </c>
      <c r="D285" s="88">
        <v>-6.9327917000000001</v>
      </c>
      <c r="L285" s="88">
        <v>12603000000</v>
      </c>
      <c r="M285" s="88">
        <v>-13.796313</v>
      </c>
      <c r="N285" s="88">
        <v>-6.3320173999999998</v>
      </c>
    </row>
    <row r="286" spans="2:14" x14ac:dyDescent="0.25">
      <c r="B286" s="88">
        <v>12782900000</v>
      </c>
      <c r="C286" s="88">
        <v>-12.74762</v>
      </c>
      <c r="D286" s="88">
        <v>-5.9373651000000001</v>
      </c>
      <c r="L286" s="88">
        <v>12782900000</v>
      </c>
      <c r="M286" s="88">
        <v>-14.336453000000001</v>
      </c>
      <c r="N286" s="88">
        <v>-5.6128916999999996</v>
      </c>
    </row>
    <row r="287" spans="2:14" x14ac:dyDescent="0.25">
      <c r="B287" s="88">
        <v>12962800000</v>
      </c>
      <c r="C287" s="88">
        <v>-13.523602</v>
      </c>
      <c r="D287" s="88">
        <v>-5.1081060999999996</v>
      </c>
      <c r="L287" s="88">
        <v>12962800000</v>
      </c>
      <c r="M287" s="88">
        <v>-14.922527000000001</v>
      </c>
      <c r="N287" s="88">
        <v>-4.9705795999999998</v>
      </c>
    </row>
    <row r="288" spans="2:14" x14ac:dyDescent="0.25">
      <c r="B288" s="88">
        <v>13142700000</v>
      </c>
      <c r="C288" s="88">
        <v>-14.329971</v>
      </c>
      <c r="D288" s="88">
        <v>-4.4118776000000004</v>
      </c>
      <c r="L288" s="88">
        <v>13142700000</v>
      </c>
      <c r="M288" s="88">
        <v>-15.566879999999999</v>
      </c>
      <c r="N288" s="88">
        <v>-4.3866367000000004</v>
      </c>
    </row>
    <row r="289" spans="2:14" x14ac:dyDescent="0.25">
      <c r="B289" s="88">
        <v>13322600000</v>
      </c>
      <c r="C289" s="88">
        <v>-15.195423</v>
      </c>
      <c r="D289" s="88">
        <v>-3.8392936999999998</v>
      </c>
      <c r="L289" s="88">
        <v>13322600000</v>
      </c>
      <c r="M289" s="88">
        <v>-16.320656</v>
      </c>
      <c r="N289" s="88">
        <v>-3.8841991</v>
      </c>
    </row>
    <row r="290" spans="2:14" x14ac:dyDescent="0.25">
      <c r="B290" s="88">
        <v>13502500000</v>
      </c>
      <c r="C290" s="88">
        <v>-16.111839</v>
      </c>
      <c r="D290" s="88">
        <v>-3.3670138999999999</v>
      </c>
      <c r="L290" s="88">
        <v>13502500000</v>
      </c>
      <c r="M290" s="88">
        <v>-17.161659</v>
      </c>
      <c r="N290" s="88">
        <v>-3.4464581000000001</v>
      </c>
    </row>
    <row r="291" spans="2:14" x14ac:dyDescent="0.25">
      <c r="B291" s="88">
        <v>13682400000</v>
      </c>
      <c r="C291" s="88">
        <v>-17.100693</v>
      </c>
      <c r="D291" s="88">
        <v>-2.9809201000000001</v>
      </c>
      <c r="L291" s="88">
        <v>13682400000</v>
      </c>
      <c r="M291" s="88">
        <v>-18.076542</v>
      </c>
      <c r="N291" s="88">
        <v>-3.0670559000000002</v>
      </c>
    </row>
    <row r="292" spans="2:14" x14ac:dyDescent="0.25">
      <c r="B292" s="88">
        <v>13862300000</v>
      </c>
      <c r="C292" s="88">
        <v>-18.132066999999999</v>
      </c>
      <c r="D292" s="88">
        <v>-2.6626892</v>
      </c>
      <c r="L292" s="88">
        <v>13862300000</v>
      </c>
      <c r="M292" s="88">
        <v>-19.061411</v>
      </c>
      <c r="N292" s="88">
        <v>-2.7435128999999998</v>
      </c>
    </row>
    <row r="293" spans="2:14" x14ac:dyDescent="0.25">
      <c r="B293" s="88">
        <v>14042200000</v>
      </c>
      <c r="C293" s="88">
        <v>-19.208981000000001</v>
      </c>
      <c r="D293" s="88">
        <v>-2.4059176</v>
      </c>
      <c r="L293" s="88">
        <v>14042200000</v>
      </c>
      <c r="M293" s="88">
        <v>-20.131143999999999</v>
      </c>
      <c r="N293" s="88">
        <v>-2.4757832999999998</v>
      </c>
    </row>
    <row r="294" spans="2:14" x14ac:dyDescent="0.25">
      <c r="B294" s="88">
        <v>14222100000</v>
      </c>
      <c r="C294" s="88">
        <v>-20.315169999999998</v>
      </c>
      <c r="D294" s="88">
        <v>-2.1945182999999999</v>
      </c>
      <c r="L294" s="88">
        <v>14222100000</v>
      </c>
      <c r="M294" s="88">
        <v>-21.285640999999998</v>
      </c>
      <c r="N294" s="88">
        <v>-2.2509519999999998</v>
      </c>
    </row>
    <row r="295" spans="2:14" x14ac:dyDescent="0.25">
      <c r="B295" s="88">
        <v>14402000000</v>
      </c>
      <c r="C295" s="88">
        <v>-21.441403999999999</v>
      </c>
      <c r="D295" s="88">
        <v>-2.0219889000000002</v>
      </c>
      <c r="L295" s="88">
        <v>14402000000</v>
      </c>
      <c r="M295" s="88">
        <v>-22.485039</v>
      </c>
      <c r="N295" s="88">
        <v>-2.0664091</v>
      </c>
    </row>
    <row r="296" spans="2:14" x14ac:dyDescent="0.25">
      <c r="B296" s="88">
        <v>14581900000</v>
      </c>
      <c r="C296" s="88">
        <v>-22.600023</v>
      </c>
      <c r="D296" s="88">
        <v>-1.8772283999999999</v>
      </c>
      <c r="L296" s="88">
        <v>14581900000</v>
      </c>
      <c r="M296" s="88">
        <v>-23.703377</v>
      </c>
      <c r="N296" s="88">
        <v>-1.9125725</v>
      </c>
    </row>
    <row r="297" spans="2:14" x14ac:dyDescent="0.25">
      <c r="B297" s="88">
        <v>14761800000</v>
      </c>
      <c r="C297" s="88">
        <v>-23.792840999999999</v>
      </c>
      <c r="D297" s="88">
        <v>-1.7553805</v>
      </c>
      <c r="L297" s="88">
        <v>14761800000</v>
      </c>
      <c r="M297" s="88">
        <v>-24.964506</v>
      </c>
      <c r="N297" s="88">
        <v>-1.7826784</v>
      </c>
    </row>
    <row r="298" spans="2:14" x14ac:dyDescent="0.25">
      <c r="B298" s="88">
        <v>14941700000</v>
      </c>
      <c r="C298" s="88">
        <v>-25.038634999999999</v>
      </c>
      <c r="D298" s="88">
        <v>-1.6517037999999999</v>
      </c>
      <c r="L298" s="88">
        <v>14941700000</v>
      </c>
      <c r="M298" s="88">
        <v>-26.251947000000001</v>
      </c>
      <c r="N298" s="88">
        <v>-1.6745299</v>
      </c>
    </row>
    <row r="299" spans="2:14" x14ac:dyDescent="0.25">
      <c r="B299" s="88">
        <v>15121600000</v>
      </c>
      <c r="C299" s="88">
        <v>-26.310352000000002</v>
      </c>
      <c r="D299" s="88">
        <v>-1.5668378999999999</v>
      </c>
      <c r="L299" s="88">
        <v>15121600000</v>
      </c>
      <c r="M299" s="88">
        <v>-27.591421</v>
      </c>
      <c r="N299" s="88">
        <v>-1.5856787000000001</v>
      </c>
    </row>
    <row r="300" spans="2:14" x14ac:dyDescent="0.25">
      <c r="B300" s="88">
        <v>15301500000</v>
      </c>
      <c r="C300" s="88">
        <v>-27.635535999999998</v>
      </c>
      <c r="D300" s="88">
        <v>-1.4932871000000001</v>
      </c>
      <c r="L300" s="88">
        <v>15301500000</v>
      </c>
      <c r="M300" s="88">
        <v>-28.955228999999999</v>
      </c>
      <c r="N300" s="88">
        <v>-1.5093254</v>
      </c>
    </row>
    <row r="301" spans="2:14" x14ac:dyDescent="0.25">
      <c r="B301" s="88">
        <v>15481400000</v>
      </c>
      <c r="C301" s="88">
        <v>-29.004147</v>
      </c>
      <c r="D301" s="88">
        <v>-1.4291171</v>
      </c>
      <c r="L301" s="88">
        <v>15481400000</v>
      </c>
      <c r="M301" s="88">
        <v>-30.408035000000002</v>
      </c>
      <c r="N301" s="88">
        <v>-1.4423283</v>
      </c>
    </row>
    <row r="302" spans="2:14" x14ac:dyDescent="0.25">
      <c r="B302" s="88">
        <v>15661300000</v>
      </c>
      <c r="C302" s="88">
        <v>-30.451920999999999</v>
      </c>
      <c r="D302" s="88">
        <v>-1.3754232</v>
      </c>
      <c r="L302" s="88">
        <v>15661300000</v>
      </c>
      <c r="M302" s="88">
        <v>-31.956817999999998</v>
      </c>
      <c r="N302" s="88">
        <v>-1.3862057000000001</v>
      </c>
    </row>
    <row r="303" spans="2:14" x14ac:dyDescent="0.25">
      <c r="B303" s="88">
        <v>15841200000</v>
      </c>
      <c r="C303" s="88">
        <v>-31.967521999999999</v>
      </c>
      <c r="D303" s="88">
        <v>-1.3297878999999999</v>
      </c>
      <c r="L303" s="88">
        <v>15841200000</v>
      </c>
      <c r="M303" s="88">
        <v>-33.604244000000001</v>
      </c>
      <c r="N303" s="88">
        <v>-1.3386168000000001</v>
      </c>
    </row>
    <row r="304" spans="2:14" x14ac:dyDescent="0.25">
      <c r="B304" s="88">
        <v>16021100000</v>
      </c>
      <c r="C304" s="88">
        <v>-33.656554999999997</v>
      </c>
      <c r="D304" s="88">
        <v>-1.2886115</v>
      </c>
      <c r="L304" s="88">
        <v>16021100000</v>
      </c>
      <c r="M304" s="88">
        <v>-35.389439000000003</v>
      </c>
      <c r="N304" s="88">
        <v>-1.2966443000000001</v>
      </c>
    </row>
    <row r="305" spans="2:14" x14ac:dyDescent="0.25">
      <c r="B305" s="88">
        <v>16201000000</v>
      </c>
      <c r="C305" s="88">
        <v>-35.442093</v>
      </c>
      <c r="D305" s="88">
        <v>-1.2532029</v>
      </c>
      <c r="L305" s="88">
        <v>16201000000</v>
      </c>
      <c r="M305" s="88">
        <v>-37.304298000000003</v>
      </c>
      <c r="N305" s="88">
        <v>-1.2598441</v>
      </c>
    </row>
    <row r="306" spans="2:14" x14ac:dyDescent="0.25">
      <c r="B306" s="88">
        <v>16380900000</v>
      </c>
      <c r="C306" s="88">
        <v>-37.388142000000002</v>
      </c>
      <c r="D306" s="88">
        <v>-1.2235168999999999</v>
      </c>
      <c r="L306" s="88">
        <v>16380900000</v>
      </c>
      <c r="M306" s="88">
        <v>-39.398266</v>
      </c>
      <c r="N306" s="88">
        <v>-1.2293023000000001</v>
      </c>
    </row>
    <row r="307" spans="2:14" x14ac:dyDescent="0.25">
      <c r="B307" s="88">
        <v>16560800000</v>
      </c>
      <c r="C307" s="88">
        <v>-39.495888000000001</v>
      </c>
      <c r="D307" s="88">
        <v>-1.1968417</v>
      </c>
      <c r="L307" s="88">
        <v>16560800000</v>
      </c>
      <c r="M307" s="88">
        <v>-41.661293000000001</v>
      </c>
      <c r="N307" s="88">
        <v>-1.2024889999999999</v>
      </c>
    </row>
    <row r="308" spans="2:14" x14ac:dyDescent="0.25">
      <c r="B308" s="88">
        <v>16740700000</v>
      </c>
      <c r="C308" s="88">
        <v>-41.80545</v>
      </c>
      <c r="D308" s="88">
        <v>-1.1740438</v>
      </c>
      <c r="L308" s="88">
        <v>16740700000</v>
      </c>
      <c r="M308" s="88">
        <v>-43.855797000000003</v>
      </c>
      <c r="N308" s="88">
        <v>-1.1796576999999999</v>
      </c>
    </row>
    <row r="309" spans="2:14" x14ac:dyDescent="0.25">
      <c r="B309" s="88">
        <v>16920600000</v>
      </c>
      <c r="C309" s="88">
        <v>-43.902057999999997</v>
      </c>
      <c r="D309" s="88">
        <v>-1.1544966000000001</v>
      </c>
      <c r="L309" s="88">
        <v>16920600000</v>
      </c>
      <c r="M309" s="88">
        <v>-45.792465</v>
      </c>
      <c r="N309" s="88">
        <v>-1.1586958000000001</v>
      </c>
    </row>
    <row r="310" spans="2:14" x14ac:dyDescent="0.25">
      <c r="B310" s="88">
        <v>17100500000</v>
      </c>
      <c r="C310" s="88">
        <v>-45.556854000000001</v>
      </c>
      <c r="D310" s="88">
        <v>-1.1378592000000001</v>
      </c>
      <c r="L310" s="88">
        <v>17100500000</v>
      </c>
      <c r="M310" s="88">
        <v>-46.895873999999999</v>
      </c>
      <c r="N310" s="88">
        <v>-1.1409829</v>
      </c>
    </row>
    <row r="311" spans="2:14" x14ac:dyDescent="0.25">
      <c r="B311" s="88">
        <v>17280400000</v>
      </c>
      <c r="C311" s="88">
        <v>-46.012599999999999</v>
      </c>
      <c r="D311" s="88">
        <v>-1.1233491</v>
      </c>
      <c r="L311" s="88">
        <v>17280400000</v>
      </c>
      <c r="M311" s="88">
        <v>-47.101199999999999</v>
      </c>
      <c r="N311" s="88">
        <v>-1.1279749999999999</v>
      </c>
    </row>
    <row r="312" spans="2:14" x14ac:dyDescent="0.25">
      <c r="B312" s="88">
        <v>17460300000</v>
      </c>
      <c r="C312" s="88">
        <v>-45.602238</v>
      </c>
      <c r="D312" s="88">
        <v>-1.1114941</v>
      </c>
      <c r="L312" s="88">
        <v>17460300000</v>
      </c>
      <c r="M312" s="88">
        <v>-46.381317000000003</v>
      </c>
      <c r="N312" s="88">
        <v>-1.1171579</v>
      </c>
    </row>
    <row r="313" spans="2:14" x14ac:dyDescent="0.25">
      <c r="B313" s="88">
        <v>17640200000</v>
      </c>
      <c r="C313" s="88">
        <v>-44.357886999999998</v>
      </c>
      <c r="D313" s="88">
        <v>-1.1029874</v>
      </c>
      <c r="L313" s="88">
        <v>17640200000</v>
      </c>
      <c r="M313" s="88">
        <v>-45.190517</v>
      </c>
      <c r="N313" s="88">
        <v>-1.1083741</v>
      </c>
    </row>
    <row r="314" spans="2:14" x14ac:dyDescent="0.25">
      <c r="B314" s="88">
        <v>17820100000</v>
      </c>
      <c r="C314" s="88">
        <v>-43.080959</v>
      </c>
      <c r="D314" s="88">
        <v>-1.0974303000000001</v>
      </c>
      <c r="L314" s="88">
        <v>17820100000</v>
      </c>
      <c r="M314" s="88">
        <v>-43.941195999999998</v>
      </c>
      <c r="N314" s="88">
        <v>-1.1032873000000001</v>
      </c>
    </row>
    <row r="315" spans="2:14" x14ac:dyDescent="0.25">
      <c r="B315" s="88">
        <v>18000000000</v>
      </c>
      <c r="C315" s="88">
        <v>-42.189255000000003</v>
      </c>
      <c r="D315" s="88">
        <v>-1.0938889999999999</v>
      </c>
      <c r="L315" s="88">
        <v>18000000000</v>
      </c>
      <c r="M315" s="88">
        <v>-43.116661000000001</v>
      </c>
      <c r="N315" s="88">
        <v>-1.1004948999999999</v>
      </c>
    </row>
    <row r="316" spans="2:14" x14ac:dyDescent="0.25">
      <c r="B316" s="88" t="s">
        <v>21</v>
      </c>
      <c r="L316" s="88" t="s">
        <v>21</v>
      </c>
    </row>
    <row r="319" spans="2:14" x14ac:dyDescent="0.25">
      <c r="B319" s="88" t="s">
        <v>22</v>
      </c>
      <c r="L319" s="88" t="s">
        <v>22</v>
      </c>
    </row>
    <row r="320" spans="2:14" x14ac:dyDescent="0.25">
      <c r="B320" s="88" t="s">
        <v>19</v>
      </c>
      <c r="C320" s="88" t="s">
        <v>309</v>
      </c>
      <c r="D320" s="88" t="s">
        <v>310</v>
      </c>
      <c r="L320" s="88" t="s">
        <v>19</v>
      </c>
      <c r="M320" s="88" t="s">
        <v>309</v>
      </c>
      <c r="N320" s="88" t="s">
        <v>310</v>
      </c>
    </row>
    <row r="321" spans="2:14" x14ac:dyDescent="0.25">
      <c r="B321" s="88">
        <v>10000000</v>
      </c>
      <c r="C321" s="88">
        <v>-8.7397632999999999</v>
      </c>
      <c r="D321" s="88">
        <v>-19.147584999999999</v>
      </c>
      <c r="L321" s="88">
        <v>10000000</v>
      </c>
      <c r="M321" s="88">
        <v>-9.1703396000000001</v>
      </c>
      <c r="N321" s="88">
        <v>-18.002697000000001</v>
      </c>
    </row>
    <row r="322" spans="2:14" x14ac:dyDescent="0.25">
      <c r="B322" s="88">
        <v>189900000</v>
      </c>
      <c r="C322" s="88">
        <v>-8.7265425000000008</v>
      </c>
      <c r="D322" s="88">
        <v>-19.411581000000002</v>
      </c>
      <c r="L322" s="88">
        <v>189900000</v>
      </c>
      <c r="M322" s="88">
        <v>-9.1842518000000002</v>
      </c>
      <c r="N322" s="88">
        <v>-17.997095000000002</v>
      </c>
    </row>
    <row r="323" spans="2:14" x14ac:dyDescent="0.25">
      <c r="B323" s="88">
        <v>369800000</v>
      </c>
      <c r="C323" s="88">
        <v>-8.680294</v>
      </c>
      <c r="D323" s="88">
        <v>-19.711189000000001</v>
      </c>
      <c r="L323" s="88">
        <v>369800000</v>
      </c>
      <c r="M323" s="88">
        <v>-9.1548213999999994</v>
      </c>
      <c r="N323" s="88">
        <v>-18.004967000000001</v>
      </c>
    </row>
    <row r="324" spans="2:14" x14ac:dyDescent="0.25">
      <c r="B324" s="88">
        <v>549700000</v>
      </c>
      <c r="C324" s="88">
        <v>-8.6236963000000006</v>
      </c>
      <c r="D324" s="88">
        <v>-20.075336</v>
      </c>
      <c r="L324" s="88">
        <v>549700000</v>
      </c>
      <c r="M324" s="88">
        <v>-9.0830269000000001</v>
      </c>
      <c r="N324" s="88">
        <v>-17.997959000000002</v>
      </c>
    </row>
    <row r="325" spans="2:14" x14ac:dyDescent="0.25">
      <c r="B325" s="88">
        <v>729600000</v>
      </c>
      <c r="C325" s="88">
        <v>-8.5731306000000007</v>
      </c>
      <c r="D325" s="88">
        <v>-20.332449</v>
      </c>
      <c r="L325" s="88">
        <v>729600000</v>
      </c>
      <c r="M325" s="88">
        <v>-9.0129184999999996</v>
      </c>
      <c r="N325" s="88">
        <v>-18.004449999999999</v>
      </c>
    </row>
    <row r="326" spans="2:14" x14ac:dyDescent="0.25">
      <c r="B326" s="88">
        <v>909500000</v>
      </c>
      <c r="C326" s="88">
        <v>-8.5589999999999993</v>
      </c>
      <c r="D326" s="88">
        <v>-20.851949999999999</v>
      </c>
      <c r="L326" s="88">
        <v>909500000</v>
      </c>
      <c r="M326" s="88">
        <v>-8.9991322</v>
      </c>
      <c r="N326" s="88">
        <v>-18.393476</v>
      </c>
    </row>
    <row r="327" spans="2:14" x14ac:dyDescent="0.25">
      <c r="B327" s="88">
        <v>1089400000</v>
      </c>
      <c r="C327" s="88">
        <v>-8.5622729999999994</v>
      </c>
      <c r="D327" s="88">
        <v>-21.029091000000001</v>
      </c>
      <c r="L327" s="88">
        <v>1089400000</v>
      </c>
      <c r="M327" s="88">
        <v>-8.9931678999999995</v>
      </c>
      <c r="N327" s="88">
        <v>-18.616432</v>
      </c>
    </row>
    <row r="328" spans="2:14" x14ac:dyDescent="0.25">
      <c r="B328" s="88">
        <v>1269300000</v>
      </c>
      <c r="C328" s="88">
        <v>-8.5742434999999997</v>
      </c>
      <c r="D328" s="88">
        <v>-21.001007000000001</v>
      </c>
      <c r="L328" s="88">
        <v>1269300000</v>
      </c>
      <c r="M328" s="88">
        <v>-8.9919194999999998</v>
      </c>
      <c r="N328" s="88">
        <v>-18.724125000000001</v>
      </c>
    </row>
    <row r="329" spans="2:14" x14ac:dyDescent="0.25">
      <c r="B329" s="88">
        <v>1449200000</v>
      </c>
      <c r="C329" s="88">
        <v>-8.5932578999999993</v>
      </c>
      <c r="D329" s="88">
        <v>-21.113796000000001</v>
      </c>
      <c r="L329" s="88">
        <v>1449200000</v>
      </c>
      <c r="M329" s="88">
        <v>-8.9839286999999999</v>
      </c>
      <c r="N329" s="88">
        <v>-19.092039</v>
      </c>
    </row>
    <row r="330" spans="2:14" x14ac:dyDescent="0.25">
      <c r="B330" s="88">
        <v>1629100000</v>
      </c>
      <c r="C330" s="88">
        <v>-8.6195477999999994</v>
      </c>
      <c r="D330" s="88">
        <v>-21.415597999999999</v>
      </c>
      <c r="L330" s="88">
        <v>1629100000</v>
      </c>
      <c r="M330" s="88">
        <v>-9.0026989000000004</v>
      </c>
      <c r="N330" s="88">
        <v>-19.702013000000001</v>
      </c>
    </row>
    <row r="331" spans="2:14" x14ac:dyDescent="0.25">
      <c r="B331" s="88">
        <v>1809000000</v>
      </c>
      <c r="C331" s="88">
        <v>-8.6412849000000005</v>
      </c>
      <c r="D331" s="88">
        <v>-21.864751999999999</v>
      </c>
      <c r="L331" s="88">
        <v>1809000000</v>
      </c>
      <c r="M331" s="88">
        <v>-9.0316647999999997</v>
      </c>
      <c r="N331" s="88">
        <v>-20.224981</v>
      </c>
    </row>
    <row r="332" spans="2:14" x14ac:dyDescent="0.25">
      <c r="B332" s="88">
        <v>1988900000</v>
      </c>
      <c r="C332" s="88">
        <v>-8.6547937000000008</v>
      </c>
      <c r="D332" s="88">
        <v>-22.463642</v>
      </c>
      <c r="L332" s="88">
        <v>1988900000</v>
      </c>
      <c r="M332" s="88">
        <v>-9.0683556000000003</v>
      </c>
      <c r="N332" s="88">
        <v>-21.044028999999998</v>
      </c>
    </row>
    <row r="333" spans="2:14" x14ac:dyDescent="0.25">
      <c r="B333" s="88">
        <v>2168800000</v>
      </c>
      <c r="C333" s="88">
        <v>-8.6705398999999996</v>
      </c>
      <c r="D333" s="88">
        <v>-23.008545000000002</v>
      </c>
      <c r="L333" s="88">
        <v>2168800000</v>
      </c>
      <c r="M333" s="88">
        <v>-9.0927457999999994</v>
      </c>
      <c r="N333" s="88">
        <v>-21.729727</v>
      </c>
    </row>
    <row r="334" spans="2:14" x14ac:dyDescent="0.25">
      <c r="B334" s="88">
        <v>2348700000</v>
      </c>
      <c r="C334" s="88">
        <v>-8.6947746000000006</v>
      </c>
      <c r="D334" s="88">
        <v>-23.085016</v>
      </c>
      <c r="L334" s="88">
        <v>2348700000</v>
      </c>
      <c r="M334" s="88">
        <v>-9.1264886999999995</v>
      </c>
      <c r="N334" s="88">
        <v>-22.324383000000001</v>
      </c>
    </row>
    <row r="335" spans="2:14" x14ac:dyDescent="0.25">
      <c r="B335" s="88">
        <v>2528600000</v>
      </c>
      <c r="C335" s="88">
        <v>-8.7343005999999992</v>
      </c>
      <c r="D335" s="88">
        <v>-23.318483000000001</v>
      </c>
      <c r="L335" s="88">
        <v>2528600000</v>
      </c>
      <c r="M335" s="88">
        <v>-9.1568556000000001</v>
      </c>
      <c r="N335" s="88">
        <v>-22.729334000000001</v>
      </c>
    </row>
    <row r="336" spans="2:14" x14ac:dyDescent="0.25">
      <c r="B336" s="88">
        <v>2708500000</v>
      </c>
      <c r="C336" s="88">
        <v>-8.7683248999999996</v>
      </c>
      <c r="D336" s="88">
        <v>-24.035762999999999</v>
      </c>
      <c r="L336" s="88">
        <v>2708500000</v>
      </c>
      <c r="M336" s="88">
        <v>-9.2009830000000008</v>
      </c>
      <c r="N336" s="88">
        <v>-23.345531000000001</v>
      </c>
    </row>
    <row r="337" spans="2:14" x14ac:dyDescent="0.25">
      <c r="B337" s="88">
        <v>2888400000</v>
      </c>
      <c r="C337" s="88">
        <v>-8.7924994999999999</v>
      </c>
      <c r="D337" s="88">
        <v>-24.847640999999999</v>
      </c>
      <c r="L337" s="88">
        <v>2888400000</v>
      </c>
      <c r="M337" s="88">
        <v>-9.2407941999999998</v>
      </c>
      <c r="N337" s="88">
        <v>-23.728037</v>
      </c>
    </row>
    <row r="338" spans="2:14" x14ac:dyDescent="0.25">
      <c r="B338" s="88">
        <v>3068300000</v>
      </c>
      <c r="C338" s="88">
        <v>-8.7944613</v>
      </c>
      <c r="D338" s="88">
        <v>-26.024806999999999</v>
      </c>
      <c r="L338" s="88">
        <v>3068300000</v>
      </c>
      <c r="M338" s="88">
        <v>-9.2779045</v>
      </c>
      <c r="N338" s="88">
        <v>-24.643442</v>
      </c>
    </row>
    <row r="339" spans="2:14" x14ac:dyDescent="0.25">
      <c r="B339" s="88">
        <v>3248200000</v>
      </c>
      <c r="C339" s="88">
        <v>-8.7914629000000009</v>
      </c>
      <c r="D339" s="88">
        <v>-27.857455999999999</v>
      </c>
      <c r="L339" s="88">
        <v>3248200000</v>
      </c>
      <c r="M339" s="88">
        <v>-9.2978687000000004</v>
      </c>
      <c r="N339" s="88">
        <v>-25.751003000000001</v>
      </c>
    </row>
    <row r="340" spans="2:14" x14ac:dyDescent="0.25">
      <c r="B340" s="88">
        <v>3428100000</v>
      </c>
      <c r="C340" s="88">
        <v>-8.7775555000000001</v>
      </c>
      <c r="D340" s="88">
        <v>-29.618486000000001</v>
      </c>
      <c r="L340" s="88">
        <v>3428100000</v>
      </c>
      <c r="M340" s="88">
        <v>-9.2969322000000005</v>
      </c>
      <c r="N340" s="88">
        <v>-27.332509999999999</v>
      </c>
    </row>
    <row r="341" spans="2:14" x14ac:dyDescent="0.25">
      <c r="B341" s="88">
        <v>3608000000</v>
      </c>
      <c r="C341" s="88">
        <v>-8.7615957000000009</v>
      </c>
      <c r="D341" s="88">
        <v>-29.872902</v>
      </c>
      <c r="L341" s="88">
        <v>3608000000</v>
      </c>
      <c r="M341" s="88">
        <v>-9.2825965999999998</v>
      </c>
      <c r="N341" s="88">
        <v>-28.646367999999999</v>
      </c>
    </row>
    <row r="342" spans="2:14" x14ac:dyDescent="0.25">
      <c r="B342" s="88">
        <v>3787900000</v>
      </c>
      <c r="C342" s="88">
        <v>-8.7381200999999997</v>
      </c>
      <c r="D342" s="88">
        <v>-29.339022</v>
      </c>
      <c r="L342" s="88">
        <v>3787900000</v>
      </c>
      <c r="M342" s="88">
        <v>-9.2549399999999995</v>
      </c>
      <c r="N342" s="88">
        <v>-29.453686000000001</v>
      </c>
    </row>
    <row r="343" spans="2:14" x14ac:dyDescent="0.25">
      <c r="B343" s="88">
        <v>3967800000</v>
      </c>
      <c r="C343" s="88">
        <v>-8.7183743000000007</v>
      </c>
      <c r="D343" s="88">
        <v>-28.514728999999999</v>
      </c>
      <c r="L343" s="88">
        <v>3967800000</v>
      </c>
      <c r="M343" s="88">
        <v>-9.2211151000000005</v>
      </c>
      <c r="N343" s="88">
        <v>-29.334602</v>
      </c>
    </row>
    <row r="344" spans="2:14" x14ac:dyDescent="0.25">
      <c r="B344" s="88">
        <v>4147700000</v>
      </c>
      <c r="C344" s="88">
        <v>-8.6965112999999992</v>
      </c>
      <c r="D344" s="88">
        <v>-26.910080000000001</v>
      </c>
      <c r="L344" s="88">
        <v>4147700000</v>
      </c>
      <c r="M344" s="88">
        <v>-9.1719103000000004</v>
      </c>
      <c r="N344" s="88">
        <v>-28.341190000000001</v>
      </c>
    </row>
    <row r="345" spans="2:14" x14ac:dyDescent="0.25">
      <c r="B345" s="88">
        <v>4327600000</v>
      </c>
      <c r="C345" s="88">
        <v>-8.6651688</v>
      </c>
      <c r="D345" s="88">
        <v>-24.763100000000001</v>
      </c>
      <c r="L345" s="88">
        <v>4327600000</v>
      </c>
      <c r="M345" s="88">
        <v>-9.1225804999999998</v>
      </c>
      <c r="N345" s="88">
        <v>-26.290254999999998</v>
      </c>
    </row>
    <row r="346" spans="2:14" x14ac:dyDescent="0.25">
      <c r="B346" s="88">
        <v>4507500000</v>
      </c>
      <c r="C346" s="88">
        <v>-8.6508950999999996</v>
      </c>
      <c r="D346" s="88">
        <v>-22.840153000000001</v>
      </c>
      <c r="L346" s="88">
        <v>4507500000</v>
      </c>
      <c r="M346" s="88">
        <v>-9.071332</v>
      </c>
      <c r="N346" s="88">
        <v>-23.976002000000001</v>
      </c>
    </row>
    <row r="347" spans="2:14" x14ac:dyDescent="0.25">
      <c r="B347" s="88">
        <v>4687400000</v>
      </c>
      <c r="C347" s="88">
        <v>-8.6520528999999993</v>
      </c>
      <c r="D347" s="88">
        <v>-21.222715000000001</v>
      </c>
      <c r="L347" s="88">
        <v>4687400000</v>
      </c>
      <c r="M347" s="88">
        <v>-9.0427836999999993</v>
      </c>
      <c r="N347" s="88">
        <v>-21.897127000000001</v>
      </c>
    </row>
    <row r="348" spans="2:14" x14ac:dyDescent="0.25">
      <c r="B348" s="88">
        <v>4867300000</v>
      </c>
      <c r="C348" s="88">
        <v>-8.7125187000000004</v>
      </c>
      <c r="D348" s="88">
        <v>-19.453258999999999</v>
      </c>
      <c r="L348" s="88">
        <v>4867300000</v>
      </c>
      <c r="M348" s="88">
        <v>-9.0404500999999993</v>
      </c>
      <c r="N348" s="88">
        <v>-20.202278</v>
      </c>
    </row>
    <row r="349" spans="2:14" x14ac:dyDescent="0.25">
      <c r="B349" s="88">
        <v>5047200000</v>
      </c>
      <c r="C349" s="88">
        <v>-8.8000621999999993</v>
      </c>
      <c r="D349" s="88">
        <v>-17.975876</v>
      </c>
      <c r="L349" s="88">
        <v>5047200000</v>
      </c>
      <c r="M349" s="88">
        <v>-9.0780648999999993</v>
      </c>
      <c r="N349" s="88">
        <v>-18.707695000000001</v>
      </c>
    </row>
    <row r="350" spans="2:14" x14ac:dyDescent="0.25">
      <c r="B350" s="88">
        <v>5227100000</v>
      </c>
      <c r="C350" s="88">
        <v>-8.8905610999999993</v>
      </c>
      <c r="D350" s="88">
        <v>-16.487368</v>
      </c>
      <c r="L350" s="88">
        <v>5227100000</v>
      </c>
      <c r="M350" s="88">
        <v>-9.1283302000000006</v>
      </c>
      <c r="N350" s="88">
        <v>-17.431546999999998</v>
      </c>
    </row>
    <row r="351" spans="2:14" x14ac:dyDescent="0.25">
      <c r="B351" s="88">
        <v>5407000000</v>
      </c>
      <c r="C351" s="88">
        <v>-8.9481582999999993</v>
      </c>
      <c r="D351" s="88">
        <v>-15.573057</v>
      </c>
      <c r="L351" s="88">
        <v>5407000000</v>
      </c>
      <c r="M351" s="88">
        <v>-9.1886215</v>
      </c>
      <c r="N351" s="88">
        <v>-15.970770999999999</v>
      </c>
    </row>
    <row r="352" spans="2:14" x14ac:dyDescent="0.25">
      <c r="B352" s="88">
        <v>5586900000</v>
      </c>
      <c r="C352" s="88">
        <v>-8.9488772999999995</v>
      </c>
      <c r="D352" s="88">
        <v>-14.965837000000001</v>
      </c>
      <c r="L352" s="88">
        <v>5586900000</v>
      </c>
      <c r="M352" s="88">
        <v>-9.2479648999999995</v>
      </c>
      <c r="N352" s="88">
        <v>-14.547344000000001</v>
      </c>
    </row>
    <row r="353" spans="2:14" x14ac:dyDescent="0.25">
      <c r="B353" s="88">
        <v>5766800000</v>
      </c>
      <c r="C353" s="88">
        <v>-8.9566277999999997</v>
      </c>
      <c r="D353" s="88">
        <v>-14.514977</v>
      </c>
      <c r="L353" s="88">
        <v>5766800000</v>
      </c>
      <c r="M353" s="88">
        <v>-9.3054056000000003</v>
      </c>
      <c r="N353" s="88">
        <v>-13.213355999999999</v>
      </c>
    </row>
    <row r="354" spans="2:14" x14ac:dyDescent="0.25">
      <c r="B354" s="88">
        <v>5946700000</v>
      </c>
      <c r="C354" s="88">
        <v>-8.9438218999999997</v>
      </c>
      <c r="D354" s="88">
        <v>-14.015055</v>
      </c>
      <c r="L354" s="88">
        <v>5946700000</v>
      </c>
      <c r="M354" s="88">
        <v>-9.3538504000000007</v>
      </c>
      <c r="N354" s="88">
        <v>-12.073577</v>
      </c>
    </row>
    <row r="355" spans="2:14" x14ac:dyDescent="0.25">
      <c r="B355" s="88">
        <v>6126600000</v>
      </c>
      <c r="C355" s="88">
        <v>-8.9570398000000004</v>
      </c>
      <c r="D355" s="88">
        <v>-13.547798</v>
      </c>
      <c r="L355" s="88">
        <v>6126600000</v>
      </c>
      <c r="M355" s="88">
        <v>-9.4009733000000004</v>
      </c>
      <c r="N355" s="88">
        <v>-11.112743999999999</v>
      </c>
    </row>
    <row r="356" spans="2:14" x14ac:dyDescent="0.25">
      <c r="B356" s="88">
        <v>6306500000</v>
      </c>
      <c r="C356" s="88">
        <v>-8.9585074999999996</v>
      </c>
      <c r="D356" s="88">
        <v>-12.905120999999999</v>
      </c>
      <c r="L356" s="88">
        <v>6306500000</v>
      </c>
      <c r="M356" s="88">
        <v>-9.4559640999999992</v>
      </c>
      <c r="N356" s="88">
        <v>-10.412820999999999</v>
      </c>
    </row>
    <row r="357" spans="2:14" x14ac:dyDescent="0.25">
      <c r="B357" s="88">
        <v>6486400000</v>
      </c>
      <c r="C357" s="88">
        <v>-8.9819859999999991</v>
      </c>
      <c r="D357" s="88">
        <v>-12.366987999999999</v>
      </c>
      <c r="L357" s="88">
        <v>6486400000</v>
      </c>
      <c r="M357" s="88">
        <v>-9.5264129999999998</v>
      </c>
      <c r="N357" s="88">
        <v>-9.8013209999999997</v>
      </c>
    </row>
    <row r="358" spans="2:14" x14ac:dyDescent="0.25">
      <c r="B358" s="88">
        <v>6666300000</v>
      </c>
      <c r="C358" s="88">
        <v>-9.0160932999999996</v>
      </c>
      <c r="D358" s="88">
        <v>-11.908032</v>
      </c>
      <c r="L358" s="88">
        <v>6666300000</v>
      </c>
      <c r="M358" s="88">
        <v>-9.5994729999999997</v>
      </c>
      <c r="N358" s="88">
        <v>-9.2383509000000004</v>
      </c>
    </row>
    <row r="359" spans="2:14" x14ac:dyDescent="0.25">
      <c r="B359" s="88">
        <v>6846200000</v>
      </c>
      <c r="C359" s="88">
        <v>-9.0529717999999999</v>
      </c>
      <c r="D359" s="88">
        <v>-11.489518</v>
      </c>
      <c r="L359" s="88">
        <v>6846200000</v>
      </c>
      <c r="M359" s="88">
        <v>-9.6848068000000005</v>
      </c>
      <c r="N359" s="88">
        <v>-8.7857102999999999</v>
      </c>
    </row>
    <row r="360" spans="2:14" x14ac:dyDescent="0.25">
      <c r="B360" s="88">
        <v>7026100000</v>
      </c>
      <c r="C360" s="88">
        <v>-9.1067637999999995</v>
      </c>
      <c r="D360" s="88">
        <v>-11.035894000000001</v>
      </c>
      <c r="L360" s="88">
        <v>7026100000</v>
      </c>
      <c r="M360" s="88">
        <v>-9.7519112000000003</v>
      </c>
      <c r="N360" s="88">
        <v>-8.4916848999999992</v>
      </c>
    </row>
    <row r="361" spans="2:14" x14ac:dyDescent="0.25">
      <c r="B361" s="88">
        <v>7206000000</v>
      </c>
      <c r="C361" s="88">
        <v>-9.1637497000000003</v>
      </c>
      <c r="D361" s="88">
        <v>-10.604618</v>
      </c>
      <c r="L361" s="88">
        <v>7206000000</v>
      </c>
      <c r="M361" s="88">
        <v>-9.8012247000000006</v>
      </c>
      <c r="N361" s="88">
        <v>-8.2482033000000001</v>
      </c>
    </row>
    <row r="362" spans="2:14" x14ac:dyDescent="0.25">
      <c r="B362" s="88">
        <v>7385900000</v>
      </c>
      <c r="C362" s="88">
        <v>-9.2358226999999999</v>
      </c>
      <c r="D362" s="88">
        <v>-10.19833</v>
      </c>
      <c r="L362" s="88">
        <v>7385900000</v>
      </c>
      <c r="M362" s="88">
        <v>-9.8284301999999997</v>
      </c>
      <c r="N362" s="88">
        <v>-8.0568255999999998</v>
      </c>
    </row>
    <row r="363" spans="2:14" x14ac:dyDescent="0.25">
      <c r="B363" s="88">
        <v>7565800000</v>
      </c>
      <c r="C363" s="88">
        <v>-9.2980889999999992</v>
      </c>
      <c r="D363" s="88">
        <v>-9.8042479</v>
      </c>
      <c r="L363" s="88">
        <v>7565800000</v>
      </c>
      <c r="M363" s="88">
        <v>-9.8567152</v>
      </c>
      <c r="N363" s="88">
        <v>-7.962688</v>
      </c>
    </row>
    <row r="364" spans="2:14" x14ac:dyDescent="0.25">
      <c r="B364" s="88">
        <v>7745700000</v>
      </c>
      <c r="C364" s="88">
        <v>-9.3587646000000007</v>
      </c>
      <c r="D364" s="88">
        <v>-9.4725008000000006</v>
      </c>
      <c r="L364" s="88">
        <v>7745700000</v>
      </c>
      <c r="M364" s="88">
        <v>-9.8927897999999992</v>
      </c>
      <c r="N364" s="88">
        <v>-7.8837891000000004</v>
      </c>
    </row>
    <row r="365" spans="2:14" x14ac:dyDescent="0.25">
      <c r="B365" s="88">
        <v>7925600000</v>
      </c>
      <c r="C365" s="88">
        <v>-9.4007901999999994</v>
      </c>
      <c r="D365" s="88">
        <v>-9.300065</v>
      </c>
      <c r="L365" s="88">
        <v>7925600000</v>
      </c>
      <c r="M365" s="88">
        <v>-9.9180879999999991</v>
      </c>
      <c r="N365" s="88">
        <v>-7.7845445</v>
      </c>
    </row>
    <row r="366" spans="2:14" x14ac:dyDescent="0.25">
      <c r="B366" s="88">
        <v>8105500000</v>
      </c>
      <c r="C366" s="88">
        <v>-9.4454718</v>
      </c>
      <c r="D366" s="88">
        <v>-9.1429319000000007</v>
      </c>
      <c r="L366" s="88">
        <v>8105500000</v>
      </c>
      <c r="M366" s="88">
        <v>-9.9448223000000002</v>
      </c>
      <c r="N366" s="88">
        <v>-7.7975291999999996</v>
      </c>
    </row>
    <row r="367" spans="2:14" x14ac:dyDescent="0.25">
      <c r="B367" s="88">
        <v>8285400000</v>
      </c>
      <c r="C367" s="88">
        <v>-9.4829760000000007</v>
      </c>
      <c r="D367" s="88">
        <v>-8.9122295000000005</v>
      </c>
      <c r="L367" s="88">
        <v>8285400000</v>
      </c>
      <c r="M367" s="88">
        <v>-9.9546107999999993</v>
      </c>
      <c r="N367" s="88">
        <v>-7.8963508999999998</v>
      </c>
    </row>
    <row r="368" spans="2:14" x14ac:dyDescent="0.25">
      <c r="B368" s="88">
        <v>8465300000</v>
      </c>
      <c r="C368" s="88">
        <v>-9.5341845000000003</v>
      </c>
      <c r="D368" s="88">
        <v>-8.7566585999999997</v>
      </c>
      <c r="L368" s="88">
        <v>8465300000</v>
      </c>
      <c r="M368" s="88">
        <v>-9.9788865999999992</v>
      </c>
      <c r="N368" s="88">
        <v>-8.0075673999999992</v>
      </c>
    </row>
    <row r="369" spans="2:14" x14ac:dyDescent="0.25">
      <c r="B369" s="88">
        <v>8645200000</v>
      </c>
      <c r="C369" s="88">
        <v>-9.5385437</v>
      </c>
      <c r="D369" s="88">
        <v>-8.6984996999999993</v>
      </c>
      <c r="L369" s="88">
        <v>8645200000</v>
      </c>
      <c r="M369" s="88">
        <v>-9.9862394000000005</v>
      </c>
      <c r="N369" s="88">
        <v>-8.1986016999999993</v>
      </c>
    </row>
    <row r="370" spans="2:14" x14ac:dyDescent="0.25">
      <c r="B370" s="88">
        <v>8825100000</v>
      </c>
      <c r="C370" s="88">
        <v>-9.5430574000000004</v>
      </c>
      <c r="D370" s="88">
        <v>-8.7116156</v>
      </c>
      <c r="L370" s="88">
        <v>8825100000</v>
      </c>
      <c r="M370" s="88">
        <v>-9.9817152</v>
      </c>
      <c r="N370" s="88">
        <v>-8.4706869000000005</v>
      </c>
    </row>
    <row r="371" spans="2:14" x14ac:dyDescent="0.25">
      <c r="B371" s="88">
        <v>9005000000</v>
      </c>
      <c r="C371" s="88">
        <v>-9.4948215000000005</v>
      </c>
      <c r="D371" s="88">
        <v>-8.8516407000000008</v>
      </c>
      <c r="L371" s="88">
        <v>9005000000</v>
      </c>
      <c r="M371" s="88">
        <v>-9.9476948000000007</v>
      </c>
      <c r="N371" s="88">
        <v>-8.7699145999999999</v>
      </c>
    </row>
    <row r="372" spans="2:14" x14ac:dyDescent="0.25">
      <c r="B372" s="88">
        <v>9184900000</v>
      </c>
      <c r="C372" s="88">
        <v>-9.4745206999999994</v>
      </c>
      <c r="D372" s="88">
        <v>-9.1271790999999993</v>
      </c>
      <c r="L372" s="88">
        <v>9184900000</v>
      </c>
      <c r="M372" s="88">
        <v>-9.9178095000000006</v>
      </c>
      <c r="N372" s="88">
        <v>-9.1573876999999992</v>
      </c>
    </row>
    <row r="373" spans="2:14" x14ac:dyDescent="0.25">
      <c r="B373" s="88">
        <v>9364800000</v>
      </c>
      <c r="C373" s="88">
        <v>-9.4492340000000006</v>
      </c>
      <c r="D373" s="88">
        <v>-9.5158223999999993</v>
      </c>
      <c r="L373" s="88">
        <v>9364800000</v>
      </c>
      <c r="M373" s="88">
        <v>-9.8903618000000009</v>
      </c>
      <c r="N373" s="88">
        <v>-9.7171192000000008</v>
      </c>
    </row>
    <row r="374" spans="2:14" x14ac:dyDescent="0.25">
      <c r="B374" s="88">
        <v>9544700000</v>
      </c>
      <c r="C374" s="88">
        <v>-9.4449243999999997</v>
      </c>
      <c r="D374" s="88">
        <v>-10.04116</v>
      </c>
      <c r="L374" s="88">
        <v>9544700000</v>
      </c>
      <c r="M374" s="88">
        <v>-9.8690052000000001</v>
      </c>
      <c r="N374" s="88">
        <v>-10.465469000000001</v>
      </c>
    </row>
    <row r="375" spans="2:14" x14ac:dyDescent="0.25">
      <c r="B375" s="88">
        <v>9724600000</v>
      </c>
      <c r="C375" s="88">
        <v>-9.4307517999999995</v>
      </c>
      <c r="D375" s="88">
        <v>-10.735844999999999</v>
      </c>
      <c r="L375" s="88">
        <v>9724600000</v>
      </c>
      <c r="M375" s="88">
        <v>-9.8380089000000002</v>
      </c>
      <c r="N375" s="88">
        <v>-11.397929</v>
      </c>
    </row>
    <row r="376" spans="2:14" x14ac:dyDescent="0.25">
      <c r="B376" s="88">
        <v>9904500000</v>
      </c>
      <c r="C376" s="88">
        <v>-9.4105196000000007</v>
      </c>
      <c r="D376" s="88">
        <v>-11.782387999999999</v>
      </c>
      <c r="L376" s="88">
        <v>9904500000</v>
      </c>
      <c r="M376" s="88">
        <v>-9.8252535000000005</v>
      </c>
      <c r="N376" s="88">
        <v>-12.847555</v>
      </c>
    </row>
    <row r="377" spans="2:14" x14ac:dyDescent="0.25">
      <c r="B377" s="88">
        <v>10084400000</v>
      </c>
      <c r="C377" s="88">
        <v>-9.4066867999999992</v>
      </c>
      <c r="D377" s="88">
        <v>-13.172817999999999</v>
      </c>
      <c r="L377" s="88">
        <v>10084400000</v>
      </c>
      <c r="M377" s="88">
        <v>-9.8267106999999996</v>
      </c>
      <c r="N377" s="88">
        <v>-14.966647999999999</v>
      </c>
    </row>
    <row r="378" spans="2:14" x14ac:dyDescent="0.25">
      <c r="B378" s="88">
        <v>10264300000</v>
      </c>
      <c r="C378" s="88">
        <v>-9.4059104999999992</v>
      </c>
      <c r="D378" s="88">
        <v>-14.908747999999999</v>
      </c>
      <c r="L378" s="88">
        <v>10264300000</v>
      </c>
      <c r="M378" s="88">
        <v>-9.8151282999999996</v>
      </c>
      <c r="N378" s="88">
        <v>-17.715689000000001</v>
      </c>
    </row>
    <row r="379" spans="2:14" x14ac:dyDescent="0.25">
      <c r="B379" s="88">
        <v>10444200000</v>
      </c>
      <c r="C379" s="88">
        <v>-9.4039105999999997</v>
      </c>
      <c r="D379" s="88">
        <v>-16.908401000000001</v>
      </c>
      <c r="L379" s="88">
        <v>10444200000</v>
      </c>
      <c r="M379" s="88">
        <v>-9.7805175999999996</v>
      </c>
      <c r="N379" s="88">
        <v>-19.969539999999999</v>
      </c>
    </row>
    <row r="380" spans="2:14" x14ac:dyDescent="0.25">
      <c r="B380" s="88">
        <v>10624100000</v>
      </c>
      <c r="C380" s="88">
        <v>-9.3814106000000006</v>
      </c>
      <c r="D380" s="88">
        <v>-18.957497</v>
      </c>
      <c r="L380" s="88">
        <v>10624100000</v>
      </c>
      <c r="M380" s="88">
        <v>-9.7062787999999998</v>
      </c>
      <c r="N380" s="88">
        <v>-21.715685000000001</v>
      </c>
    </row>
    <row r="381" spans="2:14" x14ac:dyDescent="0.25">
      <c r="B381" s="88">
        <v>10804000000</v>
      </c>
      <c r="C381" s="88">
        <v>-9.4100398999999992</v>
      </c>
      <c r="D381" s="88">
        <v>-20.993615999999999</v>
      </c>
      <c r="L381" s="88">
        <v>10804000000</v>
      </c>
      <c r="M381" s="88">
        <v>-9.6820889000000001</v>
      </c>
      <c r="N381" s="88">
        <v>-22.616230000000002</v>
      </c>
    </row>
    <row r="382" spans="2:14" x14ac:dyDescent="0.25">
      <c r="B382" s="88">
        <v>10983900000</v>
      </c>
      <c r="C382" s="88">
        <v>-9.4337139000000008</v>
      </c>
      <c r="D382" s="88">
        <v>-22.246787999999999</v>
      </c>
      <c r="L382" s="88">
        <v>10983900000</v>
      </c>
      <c r="M382" s="88">
        <v>-9.7010106999999994</v>
      </c>
      <c r="N382" s="88">
        <v>-22.358761000000001</v>
      </c>
    </row>
    <row r="383" spans="2:14" x14ac:dyDescent="0.25">
      <c r="B383" s="88">
        <v>11163800000</v>
      </c>
      <c r="C383" s="88">
        <v>-9.5603713999999993</v>
      </c>
      <c r="D383" s="88">
        <v>-22.611173999999998</v>
      </c>
      <c r="L383" s="88">
        <v>11163800000</v>
      </c>
      <c r="M383" s="88">
        <v>-9.8505754000000003</v>
      </c>
      <c r="N383" s="88">
        <v>-20.905616999999999</v>
      </c>
    </row>
    <row r="384" spans="2:14" x14ac:dyDescent="0.25">
      <c r="B384" s="88">
        <v>11343700000</v>
      </c>
      <c r="C384" s="88">
        <v>-9.6975727000000003</v>
      </c>
      <c r="D384" s="88">
        <v>-21.885477000000002</v>
      </c>
      <c r="L384" s="88">
        <v>11343700000</v>
      </c>
      <c r="M384" s="88">
        <v>-10.109202</v>
      </c>
      <c r="N384" s="88">
        <v>-19.174377</v>
      </c>
    </row>
    <row r="385" spans="2:14" x14ac:dyDescent="0.25">
      <c r="B385" s="88">
        <v>11523600000</v>
      </c>
      <c r="C385" s="88">
        <v>-10.029517999999999</v>
      </c>
      <c r="D385" s="88">
        <v>-20.198584</v>
      </c>
      <c r="L385" s="88">
        <v>11523600000</v>
      </c>
      <c r="M385" s="88">
        <v>-10.524444000000001</v>
      </c>
      <c r="N385" s="88">
        <v>-17.195654000000001</v>
      </c>
    </row>
    <row r="386" spans="2:14" x14ac:dyDescent="0.25">
      <c r="B386" s="88">
        <v>11703500000</v>
      </c>
      <c r="C386" s="88">
        <v>-10.485334</v>
      </c>
      <c r="D386" s="88">
        <v>-17.511538999999999</v>
      </c>
      <c r="L386" s="88">
        <v>11703500000</v>
      </c>
      <c r="M386" s="88">
        <v>-11.051939000000001</v>
      </c>
      <c r="N386" s="88">
        <v>-14.982189</v>
      </c>
    </row>
    <row r="387" spans="2:14" x14ac:dyDescent="0.25">
      <c r="B387" s="88">
        <v>11883400000</v>
      </c>
      <c r="C387" s="88">
        <v>-11.106875</v>
      </c>
      <c r="D387" s="88">
        <v>-14.735245000000001</v>
      </c>
      <c r="L387" s="88">
        <v>11883400000</v>
      </c>
      <c r="M387" s="88">
        <v>-11.679005</v>
      </c>
      <c r="N387" s="88">
        <v>-12.769543000000001</v>
      </c>
    </row>
    <row r="388" spans="2:14" x14ac:dyDescent="0.25">
      <c r="B388" s="88">
        <v>12063300000</v>
      </c>
      <c r="C388" s="88">
        <v>-11.847203</v>
      </c>
      <c r="D388" s="88">
        <v>-12.02092</v>
      </c>
      <c r="L388" s="88">
        <v>12063300000</v>
      </c>
      <c r="M388" s="88">
        <v>-12.382275999999999</v>
      </c>
      <c r="N388" s="88">
        <v>-10.663544</v>
      </c>
    </row>
    <row r="389" spans="2:14" x14ac:dyDescent="0.25">
      <c r="B389" s="88">
        <v>12243200000</v>
      </c>
      <c r="C389" s="88">
        <v>-12.689736</v>
      </c>
      <c r="D389" s="88">
        <v>-9.6888284999999996</v>
      </c>
      <c r="L389" s="88">
        <v>12243200000</v>
      </c>
      <c r="M389" s="88">
        <v>-13.134517000000001</v>
      </c>
      <c r="N389" s="88">
        <v>-8.847702</v>
      </c>
    </row>
    <row r="390" spans="2:14" x14ac:dyDescent="0.25">
      <c r="B390" s="88">
        <v>12423100000</v>
      </c>
      <c r="C390" s="88">
        <v>-13.602528</v>
      </c>
      <c r="D390" s="88">
        <v>-7.8187208000000004</v>
      </c>
      <c r="L390" s="88">
        <v>12423100000</v>
      </c>
      <c r="M390" s="88">
        <v>-13.902081000000001</v>
      </c>
      <c r="N390" s="88">
        <v>-7.3421874000000003</v>
      </c>
    </row>
    <row r="391" spans="2:14" x14ac:dyDescent="0.25">
      <c r="B391" s="88">
        <v>12603000000</v>
      </c>
      <c r="C391" s="88">
        <v>-14.479106</v>
      </c>
      <c r="D391" s="88">
        <v>-6.4156307999999997</v>
      </c>
      <c r="L391" s="88">
        <v>12603000000</v>
      </c>
      <c r="M391" s="88">
        <v>-14.680707999999999</v>
      </c>
      <c r="N391" s="88">
        <v>-6.1647663000000001</v>
      </c>
    </row>
    <row r="392" spans="2:14" x14ac:dyDescent="0.25">
      <c r="B392" s="88">
        <v>12782900000</v>
      </c>
      <c r="C392" s="88">
        <v>-15.304459</v>
      </c>
      <c r="D392" s="88">
        <v>-5.3672184999999999</v>
      </c>
      <c r="L392" s="88">
        <v>12782900000</v>
      </c>
      <c r="M392" s="88">
        <v>-15.454720999999999</v>
      </c>
      <c r="N392" s="88">
        <v>-5.2333430999999999</v>
      </c>
    </row>
    <row r="393" spans="2:14" x14ac:dyDescent="0.25">
      <c r="B393" s="88">
        <v>12962800000</v>
      </c>
      <c r="C393" s="88">
        <v>-16.098130999999999</v>
      </c>
      <c r="D393" s="88">
        <v>-4.5776677000000001</v>
      </c>
      <c r="L393" s="88">
        <v>12962800000</v>
      </c>
      <c r="M393" s="88">
        <v>-16.255541000000001</v>
      </c>
      <c r="N393" s="88">
        <v>-4.5022259</v>
      </c>
    </row>
    <row r="394" spans="2:14" x14ac:dyDescent="0.25">
      <c r="B394" s="88">
        <v>13142700000</v>
      </c>
      <c r="C394" s="88">
        <v>-16.871983</v>
      </c>
      <c r="D394" s="88">
        <v>-3.9633376999999999</v>
      </c>
      <c r="L394" s="88">
        <v>13142700000</v>
      </c>
      <c r="M394" s="88">
        <v>-17.023665999999999</v>
      </c>
      <c r="N394" s="88">
        <v>-3.9185691</v>
      </c>
    </row>
    <row r="395" spans="2:14" x14ac:dyDescent="0.25">
      <c r="B395" s="88">
        <v>13322600000</v>
      </c>
      <c r="C395" s="88">
        <v>-17.673528999999998</v>
      </c>
      <c r="D395" s="88">
        <v>-3.4809133999999999</v>
      </c>
      <c r="L395" s="88">
        <v>13322600000</v>
      </c>
      <c r="M395" s="88">
        <v>-17.841339000000001</v>
      </c>
      <c r="N395" s="88">
        <v>-3.4515927</v>
      </c>
    </row>
    <row r="396" spans="2:14" x14ac:dyDescent="0.25">
      <c r="B396" s="88">
        <v>13502500000</v>
      </c>
      <c r="C396" s="88">
        <v>-18.508496999999998</v>
      </c>
      <c r="D396" s="88">
        <v>-3.0908460999999998</v>
      </c>
      <c r="L396" s="88">
        <v>13502500000</v>
      </c>
      <c r="M396" s="88">
        <v>-18.684426999999999</v>
      </c>
      <c r="N396" s="88">
        <v>-3.0708701999999999</v>
      </c>
    </row>
    <row r="397" spans="2:14" x14ac:dyDescent="0.25">
      <c r="B397" s="88">
        <v>13682400000</v>
      </c>
      <c r="C397" s="88">
        <v>-19.388999999999999</v>
      </c>
      <c r="D397" s="88">
        <v>-2.7740635999999999</v>
      </c>
      <c r="L397" s="88">
        <v>13682400000</v>
      </c>
      <c r="M397" s="88">
        <v>-19.587381000000001</v>
      </c>
      <c r="N397" s="88">
        <v>-2.7608860000000002</v>
      </c>
    </row>
    <row r="398" spans="2:14" x14ac:dyDescent="0.25">
      <c r="B398" s="88">
        <v>13862300000</v>
      </c>
      <c r="C398" s="88">
        <v>-20.306052999999999</v>
      </c>
      <c r="D398" s="88">
        <v>-2.5104479999999998</v>
      </c>
      <c r="L398" s="88">
        <v>13862300000</v>
      </c>
      <c r="M398" s="88">
        <v>-20.493662</v>
      </c>
      <c r="N398" s="88">
        <v>-2.5013158</v>
      </c>
    </row>
    <row r="399" spans="2:14" x14ac:dyDescent="0.25">
      <c r="B399" s="88">
        <v>14042200000</v>
      </c>
      <c r="C399" s="88">
        <v>-21.237750999999999</v>
      </c>
      <c r="D399" s="88">
        <v>-2.2957806999999999</v>
      </c>
      <c r="L399" s="88">
        <v>14042200000</v>
      </c>
      <c r="M399" s="88">
        <v>-21.409362999999999</v>
      </c>
      <c r="N399" s="88">
        <v>-2.2888134</v>
      </c>
    </row>
    <row r="400" spans="2:14" x14ac:dyDescent="0.25">
      <c r="B400" s="88">
        <v>14222100000</v>
      </c>
      <c r="C400" s="88">
        <v>-22.156027000000002</v>
      </c>
      <c r="D400" s="88">
        <v>-2.1167246999999998</v>
      </c>
      <c r="L400" s="88">
        <v>14222100000</v>
      </c>
      <c r="M400" s="88">
        <v>-22.328071999999999</v>
      </c>
      <c r="N400" s="88">
        <v>-2.1119338999999999</v>
      </c>
    </row>
    <row r="401" spans="2:14" x14ac:dyDescent="0.25">
      <c r="B401" s="88">
        <v>14402000000</v>
      </c>
      <c r="C401" s="88">
        <v>-23.103072999999998</v>
      </c>
      <c r="D401" s="88">
        <v>-1.9681956</v>
      </c>
      <c r="L401" s="88">
        <v>14402000000</v>
      </c>
      <c r="M401" s="88">
        <v>-23.273962000000001</v>
      </c>
      <c r="N401" s="88">
        <v>-1.9657735999999999</v>
      </c>
    </row>
    <row r="402" spans="2:14" x14ac:dyDescent="0.25">
      <c r="B402" s="88">
        <v>14581900000</v>
      </c>
      <c r="C402" s="88">
        <v>-24.061672000000002</v>
      </c>
      <c r="D402" s="88">
        <v>-1.8413165</v>
      </c>
      <c r="L402" s="88">
        <v>14581900000</v>
      </c>
      <c r="M402" s="88">
        <v>-24.218129999999999</v>
      </c>
      <c r="N402" s="88">
        <v>-1.840557</v>
      </c>
    </row>
    <row r="403" spans="2:14" x14ac:dyDescent="0.25">
      <c r="B403" s="88">
        <v>14761800000</v>
      </c>
      <c r="C403" s="88">
        <v>-25.117661999999999</v>
      </c>
      <c r="D403" s="88">
        <v>-1.7323382000000001</v>
      </c>
      <c r="L403" s="88">
        <v>14761800000</v>
      </c>
      <c r="M403" s="88">
        <v>-25.240376999999999</v>
      </c>
      <c r="N403" s="88">
        <v>-1.7320902</v>
      </c>
    </row>
    <row r="404" spans="2:14" x14ac:dyDescent="0.25">
      <c r="B404" s="88">
        <v>14941700000</v>
      </c>
      <c r="C404" s="88">
        <v>-26.217521999999999</v>
      </c>
      <c r="D404" s="88">
        <v>-1.6371363000000001</v>
      </c>
      <c r="L404" s="88">
        <v>14941700000</v>
      </c>
      <c r="M404" s="88">
        <v>-26.318878000000002</v>
      </c>
      <c r="N404" s="88">
        <v>-1.6385677000000001</v>
      </c>
    </row>
    <row r="405" spans="2:14" x14ac:dyDescent="0.25">
      <c r="B405" s="88">
        <v>15121600000</v>
      </c>
      <c r="C405" s="88">
        <v>-27.451208000000001</v>
      </c>
      <c r="D405" s="88">
        <v>-1.5573405</v>
      </c>
      <c r="L405" s="88">
        <v>15121600000</v>
      </c>
      <c r="M405" s="88">
        <v>-27.524801</v>
      </c>
      <c r="N405" s="88">
        <v>-1.5591755</v>
      </c>
    </row>
    <row r="406" spans="2:14" x14ac:dyDescent="0.25">
      <c r="B406" s="88">
        <v>15301500000</v>
      </c>
      <c r="C406" s="88">
        <v>-28.768899999999999</v>
      </c>
      <c r="D406" s="88">
        <v>-1.4878655999999999</v>
      </c>
      <c r="L406" s="88">
        <v>15301500000</v>
      </c>
      <c r="M406" s="88">
        <v>-28.819072999999999</v>
      </c>
      <c r="N406" s="88">
        <v>-1.489687</v>
      </c>
    </row>
    <row r="407" spans="2:14" x14ac:dyDescent="0.25">
      <c r="B407" s="88">
        <v>15481400000</v>
      </c>
      <c r="C407" s="88">
        <v>-30.170748</v>
      </c>
      <c r="D407" s="88">
        <v>-1.4262128000000001</v>
      </c>
      <c r="L407" s="88">
        <v>15481400000</v>
      </c>
      <c r="M407" s="88">
        <v>-30.212665999999999</v>
      </c>
      <c r="N407" s="88">
        <v>-1.4283771999999999</v>
      </c>
    </row>
    <row r="408" spans="2:14" x14ac:dyDescent="0.25">
      <c r="B408" s="88">
        <v>15661300000</v>
      </c>
      <c r="C408" s="88">
        <v>-31.737787000000001</v>
      </c>
      <c r="D408" s="88">
        <v>-1.3731065</v>
      </c>
      <c r="L408" s="88">
        <v>15661300000</v>
      </c>
      <c r="M408" s="88">
        <v>-31.756712</v>
      </c>
      <c r="N408" s="88">
        <v>-1.3754303000000001</v>
      </c>
    </row>
    <row r="409" spans="2:14" x14ac:dyDescent="0.25">
      <c r="B409" s="88">
        <v>15841200000</v>
      </c>
      <c r="C409" s="88">
        <v>-33.390827000000002</v>
      </c>
      <c r="D409" s="88">
        <v>-1.3277391000000001</v>
      </c>
      <c r="L409" s="88">
        <v>15841200000</v>
      </c>
      <c r="M409" s="88">
        <v>-33.378467999999998</v>
      </c>
      <c r="N409" s="88">
        <v>-1.3303224</v>
      </c>
    </row>
    <row r="410" spans="2:14" x14ac:dyDescent="0.25">
      <c r="B410" s="88">
        <v>16021100000</v>
      </c>
      <c r="C410" s="88">
        <v>-35.136177000000004</v>
      </c>
      <c r="D410" s="88">
        <v>-1.2879456</v>
      </c>
      <c r="L410" s="88">
        <v>16021100000</v>
      </c>
      <c r="M410" s="88">
        <v>-35.099102000000002</v>
      </c>
      <c r="N410" s="88">
        <v>-1.2911705</v>
      </c>
    </row>
    <row r="411" spans="2:14" x14ac:dyDescent="0.25">
      <c r="B411" s="88">
        <v>16201000000</v>
      </c>
      <c r="C411" s="88">
        <v>-36.842616999999997</v>
      </c>
      <c r="D411" s="88">
        <v>-1.2534095999999999</v>
      </c>
      <c r="L411" s="88">
        <v>16201000000</v>
      </c>
      <c r="M411" s="88">
        <v>-36.847136999999996</v>
      </c>
      <c r="N411" s="88">
        <v>-1.2563043</v>
      </c>
    </row>
    <row r="412" spans="2:14" x14ac:dyDescent="0.25">
      <c r="B412" s="88">
        <v>16380900000</v>
      </c>
      <c r="C412" s="88">
        <v>-38.591529999999999</v>
      </c>
      <c r="D412" s="88">
        <v>-1.2234290999999999</v>
      </c>
      <c r="L412" s="88">
        <v>16380900000</v>
      </c>
      <c r="M412" s="88">
        <v>-38.686962000000001</v>
      </c>
      <c r="N412" s="88">
        <v>-1.2260987000000001</v>
      </c>
    </row>
    <row r="413" spans="2:14" x14ac:dyDescent="0.25">
      <c r="B413" s="88">
        <v>16560800000</v>
      </c>
      <c r="C413" s="88">
        <v>-40.553787</v>
      </c>
      <c r="D413" s="88">
        <v>-1.1978591999999999</v>
      </c>
      <c r="L413" s="88">
        <v>16560800000</v>
      </c>
      <c r="M413" s="88">
        <v>-40.654117999999997</v>
      </c>
      <c r="N413" s="88">
        <v>-1.2012292</v>
      </c>
    </row>
    <row r="414" spans="2:14" x14ac:dyDescent="0.25">
      <c r="B414" s="88">
        <v>16740700000</v>
      </c>
      <c r="C414" s="88">
        <v>-42.539161999999997</v>
      </c>
      <c r="D414" s="88">
        <v>-1.1760075000000001</v>
      </c>
      <c r="L414" s="88">
        <v>16740700000</v>
      </c>
      <c r="M414" s="88">
        <v>-42.687289999999997</v>
      </c>
      <c r="N414" s="88">
        <v>-1.1782188</v>
      </c>
    </row>
    <row r="415" spans="2:14" x14ac:dyDescent="0.25">
      <c r="B415" s="88">
        <v>16920600000</v>
      </c>
      <c r="C415" s="88">
        <v>-44.413361000000002</v>
      </c>
      <c r="D415" s="88">
        <v>-1.1562482000000001</v>
      </c>
      <c r="L415" s="88">
        <v>16920600000</v>
      </c>
      <c r="M415" s="88">
        <v>-44.516616999999997</v>
      </c>
      <c r="N415" s="88">
        <v>-1.1588685999999999</v>
      </c>
    </row>
    <row r="416" spans="2:14" x14ac:dyDescent="0.25">
      <c r="B416" s="88">
        <v>17100500000</v>
      </c>
      <c r="C416" s="88">
        <v>-45.501823000000002</v>
      </c>
      <c r="D416" s="88">
        <v>-1.13933</v>
      </c>
      <c r="L416" s="88">
        <v>17100500000</v>
      </c>
      <c r="M416" s="88">
        <v>-45.905605000000001</v>
      </c>
      <c r="N416" s="88">
        <v>-1.1412629999999999</v>
      </c>
    </row>
    <row r="417" spans="2:16" x14ac:dyDescent="0.25">
      <c r="B417" s="88">
        <v>17280400000</v>
      </c>
      <c r="C417" s="88">
        <v>-45.489960000000004</v>
      </c>
      <c r="D417" s="88">
        <v>-1.1262502999999999</v>
      </c>
      <c r="L417" s="88">
        <v>17280400000</v>
      </c>
      <c r="M417" s="88">
        <v>-46.257506999999997</v>
      </c>
      <c r="N417" s="88">
        <v>-1.1285563999999999</v>
      </c>
    </row>
    <row r="418" spans="2:16" x14ac:dyDescent="0.25">
      <c r="B418" s="88">
        <v>17460300000</v>
      </c>
      <c r="C418" s="88">
        <v>-44.562339999999999</v>
      </c>
      <c r="D418" s="88">
        <v>-1.114897</v>
      </c>
      <c r="L418" s="88">
        <v>17460300000</v>
      </c>
      <c r="M418" s="88">
        <v>-45.537360999999997</v>
      </c>
      <c r="N418" s="88">
        <v>-1.1177101</v>
      </c>
    </row>
    <row r="419" spans="2:16" x14ac:dyDescent="0.25">
      <c r="B419" s="88">
        <v>17640200000</v>
      </c>
      <c r="C419" s="88">
        <v>-43.013351</v>
      </c>
      <c r="D419" s="88">
        <v>-1.10676</v>
      </c>
      <c r="L419" s="88">
        <v>17640200000</v>
      </c>
      <c r="M419" s="88">
        <v>-43.983367999999999</v>
      </c>
      <c r="N419" s="88">
        <v>-1.1095397</v>
      </c>
    </row>
    <row r="420" spans="2:16" x14ac:dyDescent="0.25">
      <c r="B420" s="88">
        <v>17820100000</v>
      </c>
      <c r="C420" s="88">
        <v>-41.379299000000003</v>
      </c>
      <c r="D420" s="88">
        <v>-1.1017140000000001</v>
      </c>
      <c r="L420" s="88">
        <v>17820100000</v>
      </c>
      <c r="M420" s="88">
        <v>-42.256087999999998</v>
      </c>
      <c r="N420" s="88">
        <v>-1.1034474000000001</v>
      </c>
    </row>
    <row r="421" spans="2:16" x14ac:dyDescent="0.25">
      <c r="B421" s="88">
        <v>18000000000</v>
      </c>
      <c r="C421" s="88">
        <v>-40.178122999999999</v>
      </c>
      <c r="D421" s="88">
        <v>-1.098279</v>
      </c>
      <c r="L421" s="88">
        <v>18000000000</v>
      </c>
      <c r="M421" s="88">
        <v>-41.167706000000003</v>
      </c>
      <c r="N421" s="88">
        <v>-1.1004703</v>
      </c>
    </row>
    <row r="422" spans="2:16" x14ac:dyDescent="0.25">
      <c r="B422" s="88" t="s">
        <v>21</v>
      </c>
      <c r="L422" s="88" t="s">
        <v>21</v>
      </c>
    </row>
    <row r="425" spans="2:16" x14ac:dyDescent="0.25">
      <c r="B425" s="88" t="s">
        <v>23</v>
      </c>
      <c r="L425" s="88" t="s">
        <v>23</v>
      </c>
    </row>
    <row r="426" spans="2:16" x14ac:dyDescent="0.25">
      <c r="B426" s="88" t="s">
        <v>19</v>
      </c>
      <c r="C426" s="88" t="s">
        <v>101</v>
      </c>
      <c r="D426" s="88" t="s">
        <v>102</v>
      </c>
      <c r="E426" s="88" t="s">
        <v>103</v>
      </c>
      <c r="F426" s="88" t="s">
        <v>104</v>
      </c>
      <c r="L426" s="88" t="s">
        <v>19</v>
      </c>
      <c r="M426" s="88" t="s">
        <v>101</v>
      </c>
      <c r="N426" s="88" t="s">
        <v>102</v>
      </c>
      <c r="O426" s="88" t="s">
        <v>103</v>
      </c>
      <c r="P426" s="88" t="s">
        <v>104</v>
      </c>
    </row>
    <row r="427" spans="2:16" x14ac:dyDescent="0.25">
      <c r="B427" s="88">
        <v>6000000000</v>
      </c>
      <c r="C427" s="88">
        <v>-0.93759066000000002</v>
      </c>
      <c r="D427" s="88">
        <v>-60.860275000000001</v>
      </c>
      <c r="E427" s="88">
        <v>-34.295909999999999</v>
      </c>
      <c r="F427" s="88">
        <v>-59.789852000000003</v>
      </c>
      <c r="L427" s="88">
        <v>6000000000</v>
      </c>
      <c r="M427" s="88">
        <v>-2.2932136000000001</v>
      </c>
      <c r="N427" s="88">
        <v>-60.555885000000004</v>
      </c>
      <c r="O427" s="88">
        <v>-55.917628999999998</v>
      </c>
      <c r="P427" s="88">
        <v>-34.058689000000001</v>
      </c>
    </row>
    <row r="428" spans="2:16" x14ac:dyDescent="0.25">
      <c r="B428" s="88">
        <v>6145000000</v>
      </c>
      <c r="C428" s="88">
        <v>-0.98657477000000005</v>
      </c>
      <c r="D428" s="88">
        <v>-59.946663000000001</v>
      </c>
      <c r="E428" s="88">
        <v>-34.050204999999998</v>
      </c>
      <c r="F428" s="88">
        <v>-58.028416</v>
      </c>
      <c r="L428" s="88">
        <v>6145000000</v>
      </c>
      <c r="M428" s="88">
        <v>-2.3893081999999999</v>
      </c>
      <c r="N428" s="88">
        <v>-59.871017000000002</v>
      </c>
      <c r="O428" s="88">
        <v>-54.713771999999999</v>
      </c>
      <c r="P428" s="88">
        <v>-33.809627999999996</v>
      </c>
    </row>
    <row r="429" spans="2:16" x14ac:dyDescent="0.25">
      <c r="B429" s="88">
        <v>6290000000</v>
      </c>
      <c r="C429" s="88">
        <v>-1.0559647999999999</v>
      </c>
      <c r="D429" s="88">
        <v>-58.860027000000002</v>
      </c>
      <c r="E429" s="88">
        <v>-33.772815999999999</v>
      </c>
      <c r="F429" s="88">
        <v>-55.818455</v>
      </c>
      <c r="L429" s="88">
        <v>6290000000</v>
      </c>
      <c r="M429" s="88">
        <v>-2.5134262999999999</v>
      </c>
      <c r="N429" s="88">
        <v>-59.022381000000003</v>
      </c>
      <c r="O429" s="88">
        <v>-53.268859999999997</v>
      </c>
      <c r="P429" s="88">
        <v>-33.638596</v>
      </c>
    </row>
    <row r="430" spans="2:16" x14ac:dyDescent="0.25">
      <c r="B430" s="88">
        <v>6435000000</v>
      </c>
      <c r="C430" s="88">
        <v>-1.1502384999999999</v>
      </c>
      <c r="D430" s="88">
        <v>-57.636096999999999</v>
      </c>
      <c r="E430" s="88">
        <v>-33.457912</v>
      </c>
      <c r="F430" s="88">
        <v>-53.308734999999999</v>
      </c>
      <c r="L430" s="88">
        <v>6435000000</v>
      </c>
      <c r="M430" s="88">
        <v>-2.6753355999999999</v>
      </c>
      <c r="N430" s="88">
        <v>-57.997546999999997</v>
      </c>
      <c r="O430" s="88">
        <v>-51.537182000000001</v>
      </c>
      <c r="P430" s="88">
        <v>-33.421047000000002</v>
      </c>
    </row>
    <row r="431" spans="2:16" x14ac:dyDescent="0.25">
      <c r="B431" s="88">
        <v>6580000000</v>
      </c>
      <c r="C431" s="88">
        <v>-1.2566738</v>
      </c>
      <c r="D431" s="88">
        <v>-56.574824999999997</v>
      </c>
      <c r="E431" s="88">
        <v>-33.380885999999997</v>
      </c>
      <c r="F431" s="88">
        <v>-51.355376999999997</v>
      </c>
      <c r="L431" s="88">
        <v>6580000000</v>
      </c>
      <c r="M431" s="88">
        <v>-2.8353647999999998</v>
      </c>
      <c r="N431" s="88">
        <v>-57.054909000000002</v>
      </c>
      <c r="O431" s="88">
        <v>-50.055453999999997</v>
      </c>
      <c r="P431" s="88">
        <v>-33.446815000000001</v>
      </c>
    </row>
    <row r="432" spans="2:16" x14ac:dyDescent="0.25">
      <c r="B432" s="88">
        <v>6725000000</v>
      </c>
      <c r="C432" s="88">
        <v>-1.3802236000000001</v>
      </c>
      <c r="D432" s="88">
        <v>-55.632648000000003</v>
      </c>
      <c r="E432" s="88">
        <v>-33.159233</v>
      </c>
      <c r="F432" s="88">
        <v>-49.488892</v>
      </c>
      <c r="L432" s="88">
        <v>6725000000</v>
      </c>
      <c r="M432" s="88">
        <v>-2.9872462999999998</v>
      </c>
      <c r="N432" s="88">
        <v>-56.259346000000001</v>
      </c>
      <c r="O432" s="88">
        <v>-48.52393</v>
      </c>
      <c r="P432" s="88">
        <v>-33.340125999999998</v>
      </c>
    </row>
    <row r="433" spans="2:16" x14ac:dyDescent="0.25">
      <c r="B433" s="88">
        <v>6870000000</v>
      </c>
      <c r="C433" s="88">
        <v>-1.5129679</v>
      </c>
      <c r="D433" s="88">
        <v>-54.969082</v>
      </c>
      <c r="E433" s="88">
        <v>-33.049526</v>
      </c>
      <c r="F433" s="88">
        <v>-47.905582000000003</v>
      </c>
      <c r="L433" s="88">
        <v>6870000000</v>
      </c>
      <c r="M433" s="88">
        <v>-3.1431420000000001</v>
      </c>
      <c r="N433" s="88">
        <v>-55.457034999999998</v>
      </c>
      <c r="O433" s="88">
        <v>-47.303215000000002</v>
      </c>
      <c r="P433" s="88">
        <v>-33.397689999999997</v>
      </c>
    </row>
    <row r="434" spans="2:16" x14ac:dyDescent="0.25">
      <c r="B434" s="88">
        <v>7015000000</v>
      </c>
      <c r="C434" s="88">
        <v>-1.6562124</v>
      </c>
      <c r="D434" s="88">
        <v>-54.405726999999999</v>
      </c>
      <c r="E434" s="88">
        <v>-32.958599</v>
      </c>
      <c r="F434" s="88">
        <v>-46.522632999999999</v>
      </c>
      <c r="L434" s="88">
        <v>7015000000</v>
      </c>
      <c r="M434" s="88">
        <v>-3.3041152999999999</v>
      </c>
      <c r="N434" s="88">
        <v>-54.581665000000001</v>
      </c>
      <c r="O434" s="88">
        <v>-46.046332999999997</v>
      </c>
      <c r="P434" s="88">
        <v>-33.335976000000002</v>
      </c>
    </row>
    <row r="435" spans="2:16" x14ac:dyDescent="0.25">
      <c r="B435" s="88">
        <v>7160000000</v>
      </c>
      <c r="C435" s="88">
        <v>-1.8083235</v>
      </c>
      <c r="D435" s="88">
        <v>-53.873942999999997</v>
      </c>
      <c r="E435" s="88">
        <v>-33.104362000000002</v>
      </c>
      <c r="F435" s="88">
        <v>-45.264946000000002</v>
      </c>
      <c r="L435" s="88">
        <v>7160000000</v>
      </c>
      <c r="M435" s="88">
        <v>-3.4395077000000001</v>
      </c>
      <c r="N435" s="88">
        <v>-53.779659000000002</v>
      </c>
      <c r="O435" s="88">
        <v>-44.913815</v>
      </c>
      <c r="P435" s="88">
        <v>-33.452503</v>
      </c>
    </row>
    <row r="436" spans="2:16" x14ac:dyDescent="0.25">
      <c r="B436" s="88">
        <v>7305000000</v>
      </c>
      <c r="C436" s="88">
        <v>-1.963643</v>
      </c>
      <c r="D436" s="88">
        <v>-53.462688</v>
      </c>
      <c r="E436" s="88">
        <v>-33.150246000000003</v>
      </c>
      <c r="F436" s="88">
        <v>-43.982719000000003</v>
      </c>
      <c r="L436" s="88">
        <v>7305000000</v>
      </c>
      <c r="M436" s="88">
        <v>-3.5766892000000001</v>
      </c>
      <c r="N436" s="88">
        <v>-52.980518000000004</v>
      </c>
      <c r="O436" s="88">
        <v>-43.716034000000001</v>
      </c>
      <c r="P436" s="88">
        <v>-33.503880000000002</v>
      </c>
    </row>
    <row r="437" spans="2:16" x14ac:dyDescent="0.25">
      <c r="B437" s="88">
        <v>7450000000</v>
      </c>
      <c r="C437" s="88">
        <v>-2.1320839</v>
      </c>
      <c r="D437" s="88">
        <v>-53.162376000000002</v>
      </c>
      <c r="E437" s="88">
        <v>-33.316825999999999</v>
      </c>
      <c r="F437" s="88">
        <v>-42.768799000000001</v>
      </c>
      <c r="I437" s="5">
        <f>AVERAGE(F441:F606)</f>
        <v>-34.415703903614464</v>
      </c>
      <c r="L437" s="88">
        <v>7450000000</v>
      </c>
      <c r="M437" s="88">
        <v>-3.7454320999999999</v>
      </c>
      <c r="N437" s="88">
        <v>-52.169727000000002</v>
      </c>
      <c r="O437" s="88">
        <v>-42.607109000000001</v>
      </c>
      <c r="P437" s="88">
        <v>-33.727448000000003</v>
      </c>
    </row>
    <row r="438" spans="2:16" x14ac:dyDescent="0.25">
      <c r="B438" s="88">
        <v>7595000000</v>
      </c>
      <c r="C438" s="88">
        <v>-2.3072146999999998</v>
      </c>
      <c r="D438" s="88">
        <v>-53.028984000000001</v>
      </c>
      <c r="E438" s="88">
        <v>-33.639957000000003</v>
      </c>
      <c r="F438" s="88">
        <v>-41.695709000000001</v>
      </c>
      <c r="L438" s="88">
        <v>7595000000</v>
      </c>
      <c r="M438" s="88">
        <v>-3.9057230999999999</v>
      </c>
      <c r="N438" s="88">
        <v>-51.490059000000002</v>
      </c>
      <c r="O438" s="88">
        <v>-41.576552999999997</v>
      </c>
      <c r="P438" s="88">
        <v>-34.034775000000003</v>
      </c>
    </row>
    <row r="439" spans="2:16" x14ac:dyDescent="0.25">
      <c r="B439" s="88">
        <v>7740000000</v>
      </c>
      <c r="C439" s="88">
        <v>-2.4936778999999998</v>
      </c>
      <c r="D439" s="88">
        <v>-53.208354999999997</v>
      </c>
      <c r="E439" s="88">
        <v>-34.121841000000003</v>
      </c>
      <c r="F439" s="88">
        <v>-40.726588999999997</v>
      </c>
      <c r="L439" s="88">
        <v>7740000000</v>
      </c>
      <c r="M439" s="88">
        <v>-4.0650969000000003</v>
      </c>
      <c r="N439" s="88">
        <v>-51.003234999999997</v>
      </c>
      <c r="O439" s="88">
        <v>-40.679577000000002</v>
      </c>
      <c r="P439" s="88">
        <v>-34.486317</v>
      </c>
    </row>
    <row r="440" spans="2:16" x14ac:dyDescent="0.25">
      <c r="B440" s="88">
        <v>7885000000</v>
      </c>
      <c r="C440" s="88">
        <v>-2.6821446</v>
      </c>
      <c r="D440" s="88">
        <v>-53.675727999999999</v>
      </c>
      <c r="E440" s="88">
        <v>-34.440472</v>
      </c>
      <c r="F440" s="88">
        <v>-39.727417000000003</v>
      </c>
      <c r="L440" s="88">
        <v>7885000000</v>
      </c>
      <c r="M440" s="88">
        <v>-4.2329936000000004</v>
      </c>
      <c r="N440" s="88">
        <v>-50.716782000000002</v>
      </c>
      <c r="O440" s="88">
        <v>-39.700313999999999</v>
      </c>
      <c r="P440" s="88">
        <v>-34.875179000000003</v>
      </c>
    </row>
    <row r="441" spans="2:16" x14ac:dyDescent="0.25">
      <c r="B441" s="88">
        <v>8030000000</v>
      </c>
      <c r="C441" s="88">
        <v>-2.8796911000000001</v>
      </c>
      <c r="D441" s="88">
        <v>-54.424416000000001</v>
      </c>
      <c r="E441" s="88">
        <v>-34.790984999999999</v>
      </c>
      <c r="F441" s="88">
        <v>-38.837581999999998</v>
      </c>
      <c r="L441" s="88">
        <v>8030000000</v>
      </c>
      <c r="M441" s="88">
        <v>-4.3992772000000002</v>
      </c>
      <c r="N441" s="88">
        <v>-50.651164999999999</v>
      </c>
      <c r="O441" s="88">
        <v>-38.813693999999998</v>
      </c>
      <c r="P441" s="88">
        <v>-35.202812000000002</v>
      </c>
    </row>
    <row r="442" spans="2:16" x14ac:dyDescent="0.25">
      <c r="B442" s="88">
        <v>8175000000</v>
      </c>
      <c r="C442" s="88">
        <v>-3.0822463</v>
      </c>
      <c r="D442" s="88">
        <v>-55.334434999999999</v>
      </c>
      <c r="E442" s="88">
        <v>-35.242877999999997</v>
      </c>
      <c r="F442" s="88">
        <v>-37.970202999999998</v>
      </c>
      <c r="L442" s="88">
        <v>8175000000</v>
      </c>
      <c r="M442" s="88">
        <v>-4.5457678000000001</v>
      </c>
      <c r="N442" s="88">
        <v>-50.918605999999997</v>
      </c>
      <c r="O442" s="88">
        <v>-37.935935999999998</v>
      </c>
      <c r="P442" s="88">
        <v>-35.541511999999997</v>
      </c>
    </row>
    <row r="443" spans="2:16" x14ac:dyDescent="0.25">
      <c r="B443" s="88">
        <v>8320000000</v>
      </c>
      <c r="C443" s="88">
        <v>-3.2997196</v>
      </c>
      <c r="D443" s="88">
        <v>-56.032021</v>
      </c>
      <c r="E443" s="88">
        <v>-35.591144999999997</v>
      </c>
      <c r="F443" s="88">
        <v>-37.118400999999999</v>
      </c>
      <c r="L443" s="88">
        <v>8320000000</v>
      </c>
      <c r="M443" s="88">
        <v>-4.7160644999999999</v>
      </c>
      <c r="N443" s="88">
        <v>-51.582844000000001</v>
      </c>
      <c r="O443" s="88">
        <v>-37.050198000000002</v>
      </c>
      <c r="P443" s="88">
        <v>-35.787762000000001</v>
      </c>
    </row>
    <row r="444" spans="2:16" x14ac:dyDescent="0.25">
      <c r="B444" s="88">
        <v>8465000000</v>
      </c>
      <c r="C444" s="88">
        <v>-3.5187943000000002</v>
      </c>
      <c r="D444" s="88">
        <v>-56.375256</v>
      </c>
      <c r="E444" s="88">
        <v>-35.854328000000002</v>
      </c>
      <c r="F444" s="88">
        <v>-36.258536999999997</v>
      </c>
      <c r="L444" s="88">
        <v>8465000000</v>
      </c>
      <c r="M444" s="88">
        <v>-4.8803840000000003</v>
      </c>
      <c r="N444" s="88">
        <v>-52.548980999999998</v>
      </c>
      <c r="O444" s="88">
        <v>-36.138503999999998</v>
      </c>
      <c r="P444" s="88">
        <v>-36.000419999999998</v>
      </c>
    </row>
    <row r="445" spans="2:16" x14ac:dyDescent="0.25">
      <c r="B445" s="88">
        <v>8610000000</v>
      </c>
      <c r="C445" s="88">
        <v>-3.7556155000000002</v>
      </c>
      <c r="D445" s="88">
        <v>-56.362862</v>
      </c>
      <c r="E445" s="88">
        <v>-36.102463</v>
      </c>
      <c r="F445" s="88">
        <v>-35.435676999999998</v>
      </c>
      <c r="L445" s="88">
        <v>8610000000</v>
      </c>
      <c r="M445" s="88">
        <v>-5.0670470999999999</v>
      </c>
      <c r="N445" s="88">
        <v>-53.497630999999998</v>
      </c>
      <c r="O445" s="88">
        <v>-35.323802999999998</v>
      </c>
      <c r="P445" s="88">
        <v>-36.158264000000003</v>
      </c>
    </row>
    <row r="446" spans="2:16" x14ac:dyDescent="0.25">
      <c r="B446" s="88">
        <v>8755000000</v>
      </c>
      <c r="C446" s="88">
        <v>-4.0116272000000004</v>
      </c>
      <c r="D446" s="88">
        <v>-55.906418000000002</v>
      </c>
      <c r="E446" s="88">
        <v>-36.225002000000003</v>
      </c>
      <c r="F446" s="88">
        <v>-34.621386999999999</v>
      </c>
      <c r="L446" s="88">
        <v>8755000000</v>
      </c>
      <c r="M446" s="88">
        <v>-5.2774963000000001</v>
      </c>
      <c r="N446" s="88">
        <v>-54.023457000000001</v>
      </c>
      <c r="O446" s="88">
        <v>-34.515765999999999</v>
      </c>
      <c r="P446" s="88">
        <v>-36.293723999999997</v>
      </c>
    </row>
    <row r="447" spans="2:16" x14ac:dyDescent="0.25">
      <c r="B447" s="88">
        <v>8900000000</v>
      </c>
      <c r="C447" s="88">
        <v>-4.2696671000000004</v>
      </c>
      <c r="D447" s="88">
        <v>-55.223002999999999</v>
      </c>
      <c r="E447" s="88">
        <v>-36.246547999999997</v>
      </c>
      <c r="F447" s="88">
        <v>-33.828986999999998</v>
      </c>
      <c r="L447" s="88">
        <v>8900000000</v>
      </c>
      <c r="M447" s="88">
        <v>-5.4745274000000004</v>
      </c>
      <c r="N447" s="88">
        <v>-54.078743000000003</v>
      </c>
      <c r="O447" s="88">
        <v>-33.690105000000003</v>
      </c>
      <c r="P447" s="88">
        <v>-36.325909000000003</v>
      </c>
    </row>
    <row r="448" spans="2:16" x14ac:dyDescent="0.25">
      <c r="B448" s="88">
        <v>9045000000</v>
      </c>
      <c r="C448" s="88">
        <v>-4.5465317000000001</v>
      </c>
      <c r="D448" s="88">
        <v>-54.534495999999997</v>
      </c>
      <c r="E448" s="88">
        <v>-36.208393000000001</v>
      </c>
      <c r="F448" s="88">
        <v>-33.104098999999998</v>
      </c>
      <c r="L448" s="88">
        <v>9045000000</v>
      </c>
      <c r="M448" s="88">
        <v>-5.6630406000000004</v>
      </c>
      <c r="N448" s="88">
        <v>-53.543427000000001</v>
      </c>
      <c r="O448" s="88">
        <v>-32.961224000000001</v>
      </c>
      <c r="P448" s="88">
        <v>-36.318255999999998</v>
      </c>
    </row>
    <row r="449" spans="2:16" x14ac:dyDescent="0.25">
      <c r="B449" s="88">
        <v>9190000000</v>
      </c>
      <c r="C449" s="88">
        <v>-4.8353714999999999</v>
      </c>
      <c r="D449" s="88">
        <v>-53.862068000000001</v>
      </c>
      <c r="E449" s="88">
        <v>-36.079430000000002</v>
      </c>
      <c r="F449" s="88">
        <v>-32.490043999999997</v>
      </c>
      <c r="L449" s="88">
        <v>9190000000</v>
      </c>
      <c r="M449" s="88">
        <v>-5.8687806</v>
      </c>
      <c r="N449" s="88">
        <v>-52.803280000000001</v>
      </c>
      <c r="O449" s="88">
        <v>-32.366833</v>
      </c>
      <c r="P449" s="88">
        <v>-36.172863</v>
      </c>
    </row>
    <row r="450" spans="2:16" x14ac:dyDescent="0.25">
      <c r="B450" s="88">
        <v>9335000000</v>
      </c>
      <c r="C450" s="88">
        <v>-5.1294532000000004</v>
      </c>
      <c r="D450" s="88">
        <v>-53.183070999999998</v>
      </c>
      <c r="E450" s="88">
        <v>-35.740313999999998</v>
      </c>
      <c r="F450" s="88">
        <v>-32.079982999999999</v>
      </c>
      <c r="L450" s="88">
        <v>9335000000</v>
      </c>
      <c r="M450" s="88">
        <v>-6.0554098999999999</v>
      </c>
      <c r="N450" s="88">
        <v>-51.860401000000003</v>
      </c>
      <c r="O450" s="88">
        <v>-31.957884</v>
      </c>
      <c r="P450" s="88">
        <v>-35.859878999999999</v>
      </c>
    </row>
    <row r="451" spans="2:16" x14ac:dyDescent="0.25">
      <c r="B451" s="88">
        <v>9480000000</v>
      </c>
      <c r="C451" s="88">
        <v>-5.4423203000000004</v>
      </c>
      <c r="D451" s="88">
        <v>-52.522007000000002</v>
      </c>
      <c r="E451" s="88">
        <v>-35.476486000000001</v>
      </c>
      <c r="F451" s="88">
        <v>-31.774695999999999</v>
      </c>
      <c r="L451" s="88">
        <v>9480000000</v>
      </c>
      <c r="M451" s="88">
        <v>-6.2470903</v>
      </c>
      <c r="N451" s="88">
        <v>-51.236221</v>
      </c>
      <c r="O451" s="88">
        <v>-31.696504999999998</v>
      </c>
      <c r="P451" s="88">
        <v>-35.580441</v>
      </c>
    </row>
    <row r="452" spans="2:16" x14ac:dyDescent="0.25">
      <c r="B452" s="88">
        <v>9625000000</v>
      </c>
      <c r="C452" s="88">
        <v>-5.7931204000000003</v>
      </c>
      <c r="D452" s="88">
        <v>-51.956482000000001</v>
      </c>
      <c r="E452" s="88">
        <v>-35.001148000000001</v>
      </c>
      <c r="F452" s="88">
        <v>-31.560182999999999</v>
      </c>
      <c r="L452" s="88">
        <v>9625000000</v>
      </c>
      <c r="M452" s="88">
        <v>-6.4810752999999997</v>
      </c>
      <c r="N452" s="88">
        <v>-50.654387999999997</v>
      </c>
      <c r="O452" s="88">
        <v>-31.613282999999999</v>
      </c>
      <c r="P452" s="88">
        <v>-35.120899000000001</v>
      </c>
    </row>
    <row r="453" spans="2:16" x14ac:dyDescent="0.25">
      <c r="B453" s="88">
        <v>9770000000</v>
      </c>
      <c r="C453" s="88">
        <v>-6.1294689</v>
      </c>
      <c r="D453" s="88">
        <v>-51.293762000000001</v>
      </c>
      <c r="E453" s="88">
        <v>-34.457557999999999</v>
      </c>
      <c r="F453" s="88">
        <v>-31.383507000000002</v>
      </c>
      <c r="L453" s="88">
        <v>9770000000</v>
      </c>
      <c r="M453" s="88">
        <v>-6.6918534999999997</v>
      </c>
      <c r="N453" s="88">
        <v>-50.178280000000001</v>
      </c>
      <c r="O453" s="88">
        <v>-31.447223999999999</v>
      </c>
      <c r="P453" s="88">
        <v>-34.558715999999997</v>
      </c>
    </row>
    <row r="454" spans="2:16" x14ac:dyDescent="0.25">
      <c r="B454" s="88">
        <v>9915000000</v>
      </c>
      <c r="C454" s="88">
        <v>-6.4899072999999996</v>
      </c>
      <c r="D454" s="88">
        <v>-50.563811999999999</v>
      </c>
      <c r="E454" s="88">
        <v>-33.733542999999997</v>
      </c>
      <c r="F454" s="88">
        <v>-31.151530999999999</v>
      </c>
      <c r="L454" s="88">
        <v>9915000000</v>
      </c>
      <c r="M454" s="88">
        <v>-6.8837279999999996</v>
      </c>
      <c r="N454" s="88">
        <v>-49.509098000000002</v>
      </c>
      <c r="O454" s="88">
        <v>-31.204426000000002</v>
      </c>
      <c r="P454" s="88">
        <v>-33.906661999999997</v>
      </c>
    </row>
    <row r="455" spans="2:16" x14ac:dyDescent="0.25">
      <c r="B455" s="88">
        <v>10060000000</v>
      </c>
      <c r="C455" s="88">
        <v>-6.8927550000000002</v>
      </c>
      <c r="D455" s="88">
        <v>-49.930987999999999</v>
      </c>
      <c r="E455" s="88">
        <v>-33.164622999999999</v>
      </c>
      <c r="F455" s="88">
        <v>-30.786583</v>
      </c>
      <c r="L455" s="88">
        <v>10060000000</v>
      </c>
      <c r="M455" s="88">
        <v>-7.1010203000000001</v>
      </c>
      <c r="N455" s="88">
        <v>-48.887203</v>
      </c>
      <c r="O455" s="88">
        <v>-30.844622000000001</v>
      </c>
      <c r="P455" s="88">
        <v>-33.305351000000002</v>
      </c>
    </row>
    <row r="456" spans="2:16" x14ac:dyDescent="0.25">
      <c r="B456" s="88">
        <v>10205000000</v>
      </c>
      <c r="C456" s="88">
        <v>-7.3303403999999999</v>
      </c>
      <c r="D456" s="88">
        <v>-49.430518999999997</v>
      </c>
      <c r="E456" s="88">
        <v>-32.479298</v>
      </c>
      <c r="F456" s="88">
        <v>-30.381049999999998</v>
      </c>
      <c r="L456" s="88">
        <v>10205000000</v>
      </c>
      <c r="M456" s="88">
        <v>-7.3293780999999996</v>
      </c>
      <c r="N456" s="88">
        <v>-48.293598000000003</v>
      </c>
      <c r="O456" s="88">
        <v>-30.442361999999999</v>
      </c>
      <c r="P456" s="88">
        <v>-32.592339000000003</v>
      </c>
    </row>
    <row r="457" spans="2:16" x14ac:dyDescent="0.25">
      <c r="B457" s="88">
        <v>10350000000</v>
      </c>
      <c r="C457" s="88">
        <v>-7.7917233000000001</v>
      </c>
      <c r="D457" s="88">
        <v>-48.851612000000003</v>
      </c>
      <c r="E457" s="88">
        <v>-31.864901</v>
      </c>
      <c r="F457" s="88">
        <v>-29.940709999999999</v>
      </c>
      <c r="L457" s="88">
        <v>10350000000</v>
      </c>
      <c r="M457" s="88">
        <v>-7.5313701999999996</v>
      </c>
      <c r="N457" s="88">
        <v>-47.917487999999999</v>
      </c>
      <c r="O457" s="88">
        <v>-29.924327999999999</v>
      </c>
      <c r="P457" s="88">
        <v>-31.947523</v>
      </c>
    </row>
    <row r="458" spans="2:16" x14ac:dyDescent="0.25">
      <c r="B458" s="88">
        <v>10495000000</v>
      </c>
      <c r="C458" s="88">
        <v>-8.3124389999999995</v>
      </c>
      <c r="D458" s="88">
        <v>-48.437538000000004</v>
      </c>
      <c r="E458" s="88">
        <v>-31.265989000000001</v>
      </c>
      <c r="F458" s="88">
        <v>-29.504576</v>
      </c>
      <c r="L458" s="88">
        <v>10495000000</v>
      </c>
      <c r="M458" s="88">
        <v>-7.7646231999999999</v>
      </c>
      <c r="N458" s="88">
        <v>-47.613334999999999</v>
      </c>
      <c r="O458" s="88">
        <v>-29.467625000000002</v>
      </c>
      <c r="P458" s="88">
        <v>-31.330559000000001</v>
      </c>
    </row>
    <row r="459" spans="2:16" x14ac:dyDescent="0.25">
      <c r="B459" s="88">
        <v>10640000000</v>
      </c>
      <c r="C459" s="88">
        <v>-8.8895187</v>
      </c>
      <c r="D459" s="88">
        <v>-48.167904</v>
      </c>
      <c r="E459" s="88">
        <v>-30.771622000000001</v>
      </c>
      <c r="F459" s="88">
        <v>-29.104578</v>
      </c>
      <c r="L459" s="88">
        <v>10640000000</v>
      </c>
      <c r="M459" s="88">
        <v>-8.0593108999999998</v>
      </c>
      <c r="N459" s="88">
        <v>-47.359614999999998</v>
      </c>
      <c r="O459" s="88">
        <v>-29.072631999999999</v>
      </c>
      <c r="P459" s="88">
        <v>-30.761156</v>
      </c>
    </row>
    <row r="460" spans="2:16" x14ac:dyDescent="0.25">
      <c r="B460" s="88">
        <v>10785000000</v>
      </c>
      <c r="C460" s="88">
        <v>-9.4839964000000005</v>
      </c>
      <c r="D460" s="88">
        <v>-48.050044999999997</v>
      </c>
      <c r="E460" s="88">
        <v>-30.179234000000001</v>
      </c>
      <c r="F460" s="88">
        <v>-28.770422</v>
      </c>
      <c r="L460" s="88">
        <v>10785000000</v>
      </c>
      <c r="M460" s="88">
        <v>-8.3780307999999994</v>
      </c>
      <c r="N460" s="88">
        <v>-47.151477999999997</v>
      </c>
      <c r="O460" s="88">
        <v>-28.745066000000001</v>
      </c>
      <c r="P460" s="88">
        <v>-30.182026</v>
      </c>
    </row>
    <row r="461" spans="2:16" x14ac:dyDescent="0.25">
      <c r="B461" s="88">
        <v>10930000000</v>
      </c>
      <c r="C461" s="88">
        <v>-10.110543</v>
      </c>
      <c r="D461" s="88">
        <v>-47.962848999999999</v>
      </c>
      <c r="E461" s="88">
        <v>-29.591059000000001</v>
      </c>
      <c r="F461" s="88">
        <v>-28.505887999999999</v>
      </c>
      <c r="L461" s="88">
        <v>10930000000</v>
      </c>
      <c r="M461" s="88">
        <v>-8.7221154999999992</v>
      </c>
      <c r="N461" s="88">
        <v>-46.940143999999997</v>
      </c>
      <c r="O461" s="88">
        <v>-28.459066</v>
      </c>
      <c r="P461" s="88">
        <v>-29.597930999999999</v>
      </c>
    </row>
    <row r="462" spans="2:16" x14ac:dyDescent="0.25">
      <c r="B462" s="88">
        <v>11075000000</v>
      </c>
      <c r="C462" s="88">
        <v>-10.742956</v>
      </c>
      <c r="D462" s="88">
        <v>-48.018729999999998</v>
      </c>
      <c r="E462" s="88">
        <v>-29.099257000000001</v>
      </c>
      <c r="F462" s="88">
        <v>-28.306477000000001</v>
      </c>
      <c r="L462" s="88">
        <v>11075000000</v>
      </c>
      <c r="M462" s="88">
        <v>-9.0878133999999999</v>
      </c>
      <c r="N462" s="88">
        <v>-46.749405000000003</v>
      </c>
      <c r="O462" s="88">
        <v>-28.246003999999999</v>
      </c>
      <c r="P462" s="88">
        <v>-29.112857999999999</v>
      </c>
    </row>
    <row r="463" spans="2:16" x14ac:dyDescent="0.25">
      <c r="B463" s="88">
        <v>11220000000</v>
      </c>
      <c r="C463" s="88">
        <v>-11.396020999999999</v>
      </c>
      <c r="D463" s="88">
        <v>-48.067225999999998</v>
      </c>
      <c r="E463" s="88">
        <v>-28.622709</v>
      </c>
      <c r="F463" s="88">
        <v>-28.113941000000001</v>
      </c>
      <c r="L463" s="88">
        <v>11220000000</v>
      </c>
      <c r="M463" s="88">
        <v>-9.4788923</v>
      </c>
      <c r="N463" s="88">
        <v>-46.622559000000003</v>
      </c>
      <c r="O463" s="88">
        <v>-28.061278999999999</v>
      </c>
      <c r="P463" s="88">
        <v>-28.632441</v>
      </c>
    </row>
    <row r="464" spans="2:16" x14ac:dyDescent="0.25">
      <c r="B464" s="88">
        <v>11365000000</v>
      </c>
      <c r="C464" s="88">
        <v>-12.00051</v>
      </c>
      <c r="D464" s="88">
        <v>-48.228928000000003</v>
      </c>
      <c r="E464" s="88">
        <v>-28.194459999999999</v>
      </c>
      <c r="F464" s="88">
        <v>-27.998466000000001</v>
      </c>
      <c r="L464" s="88">
        <v>11365000000</v>
      </c>
      <c r="M464" s="88">
        <v>-9.8754349000000001</v>
      </c>
      <c r="N464" s="88">
        <v>-46.733780000000003</v>
      </c>
      <c r="O464" s="88">
        <v>-27.915405</v>
      </c>
      <c r="P464" s="88">
        <v>-28.223390999999999</v>
      </c>
    </row>
    <row r="465" spans="2:16" x14ac:dyDescent="0.25">
      <c r="B465" s="88">
        <v>11510000000</v>
      </c>
      <c r="C465" s="88">
        <v>-12.567589999999999</v>
      </c>
      <c r="D465" s="88">
        <v>-48.387680000000003</v>
      </c>
      <c r="E465" s="88">
        <v>-27.836652999999998</v>
      </c>
      <c r="F465" s="88">
        <v>-27.872637000000001</v>
      </c>
      <c r="L465" s="88">
        <v>11510000000</v>
      </c>
      <c r="M465" s="88">
        <v>-10.297483</v>
      </c>
      <c r="N465" s="88">
        <v>-46.938541000000001</v>
      </c>
      <c r="O465" s="88">
        <v>-27.782191999999998</v>
      </c>
      <c r="P465" s="88">
        <v>-27.896384999999999</v>
      </c>
    </row>
    <row r="466" spans="2:16" x14ac:dyDescent="0.25">
      <c r="B466" s="88">
        <v>11655000000</v>
      </c>
      <c r="C466" s="88">
        <v>-13.038380999999999</v>
      </c>
      <c r="D466" s="88">
        <v>-48.767456000000003</v>
      </c>
      <c r="E466" s="88">
        <v>-27.548397000000001</v>
      </c>
      <c r="F466" s="88">
        <v>-27.801148999999999</v>
      </c>
      <c r="L466" s="88">
        <v>11655000000</v>
      </c>
      <c r="M466" s="88">
        <v>-10.732718</v>
      </c>
      <c r="N466" s="88">
        <v>-47.338805999999998</v>
      </c>
      <c r="O466" s="88">
        <v>-27.696740999999999</v>
      </c>
      <c r="P466" s="88">
        <v>-27.646656</v>
      </c>
    </row>
    <row r="467" spans="2:16" x14ac:dyDescent="0.25">
      <c r="B467" s="88">
        <v>11800000000</v>
      </c>
      <c r="C467" s="88">
        <v>-13.425176</v>
      </c>
      <c r="D467" s="88">
        <v>-49.299819999999997</v>
      </c>
      <c r="E467" s="88">
        <v>-27.271128000000001</v>
      </c>
      <c r="F467" s="88">
        <v>-27.735196999999999</v>
      </c>
      <c r="L467" s="88">
        <v>11800000000</v>
      </c>
      <c r="M467" s="88">
        <v>-11.213620000000001</v>
      </c>
      <c r="N467" s="88">
        <v>-47.842689999999997</v>
      </c>
      <c r="O467" s="88">
        <v>-27.595113999999999</v>
      </c>
      <c r="P467" s="88">
        <v>-27.408633999999999</v>
      </c>
    </row>
    <row r="468" spans="2:16" x14ac:dyDescent="0.25">
      <c r="B468" s="88">
        <v>11945000000</v>
      </c>
      <c r="C468" s="88">
        <v>-13.673341000000001</v>
      </c>
      <c r="D468" s="88">
        <v>-49.973782</v>
      </c>
      <c r="E468" s="88">
        <v>-27.115282000000001</v>
      </c>
      <c r="F468" s="88">
        <v>-27.737593</v>
      </c>
      <c r="L468" s="88">
        <v>11945000000</v>
      </c>
      <c r="M468" s="88">
        <v>-11.754096000000001</v>
      </c>
      <c r="N468" s="88">
        <v>-48.507973</v>
      </c>
      <c r="O468" s="88">
        <v>-27.600075</v>
      </c>
      <c r="P468" s="88">
        <v>-27.254588999999999</v>
      </c>
    </row>
    <row r="469" spans="2:16" x14ac:dyDescent="0.25">
      <c r="B469" s="88">
        <v>12090000000</v>
      </c>
      <c r="C469" s="88">
        <v>-13.791024999999999</v>
      </c>
      <c r="D469" s="88">
        <v>-50.712527999999999</v>
      </c>
      <c r="E469" s="88">
        <v>-27.006516999999999</v>
      </c>
      <c r="F469" s="88">
        <v>-27.760871999999999</v>
      </c>
      <c r="L469" s="88">
        <v>12090000000</v>
      </c>
      <c r="M469" s="88">
        <v>-12.354801999999999</v>
      </c>
      <c r="N469" s="88">
        <v>-49.113509999999998</v>
      </c>
      <c r="O469" s="88">
        <v>-27.642458000000001</v>
      </c>
      <c r="P469" s="88">
        <v>-27.14385</v>
      </c>
    </row>
    <row r="470" spans="2:16" x14ac:dyDescent="0.25">
      <c r="B470" s="88">
        <v>12235000000</v>
      </c>
      <c r="C470" s="88">
        <v>-13.758050000000001</v>
      </c>
      <c r="D470" s="88">
        <v>-51.758029999999998</v>
      </c>
      <c r="E470" s="88">
        <v>-26.979382999999999</v>
      </c>
      <c r="F470" s="88">
        <v>-27.887056000000001</v>
      </c>
      <c r="L470" s="88">
        <v>12235000000</v>
      </c>
      <c r="M470" s="88">
        <v>-13.009722</v>
      </c>
      <c r="N470" s="88">
        <v>-49.866225999999997</v>
      </c>
      <c r="O470" s="88">
        <v>-27.768039999999999</v>
      </c>
      <c r="P470" s="88">
        <v>-27.075441000000001</v>
      </c>
    </row>
    <row r="471" spans="2:16" x14ac:dyDescent="0.25">
      <c r="B471" s="88">
        <v>12380000000</v>
      </c>
      <c r="C471" s="88">
        <v>-13.572637</v>
      </c>
      <c r="D471" s="88">
        <v>-52.653731999999998</v>
      </c>
      <c r="E471" s="88">
        <v>-27.011728000000002</v>
      </c>
      <c r="F471" s="88">
        <v>-28.010335999999999</v>
      </c>
      <c r="L471" s="88">
        <v>12380000000</v>
      </c>
      <c r="M471" s="88">
        <v>-13.747559000000001</v>
      </c>
      <c r="N471" s="88">
        <v>-50.414721999999998</v>
      </c>
      <c r="O471" s="88">
        <v>-27.908132999999999</v>
      </c>
      <c r="P471" s="88">
        <v>-27.087215</v>
      </c>
    </row>
    <row r="472" spans="2:16" x14ac:dyDescent="0.25">
      <c r="B472" s="88">
        <v>12525000000</v>
      </c>
      <c r="C472" s="88">
        <v>-13.290843000000001</v>
      </c>
      <c r="D472" s="88">
        <v>-53.618645000000001</v>
      </c>
      <c r="E472" s="88">
        <v>-27.163004000000001</v>
      </c>
      <c r="F472" s="88">
        <v>-28.225892999999999</v>
      </c>
      <c r="L472" s="88">
        <v>12525000000</v>
      </c>
      <c r="M472" s="88">
        <v>-14.5725</v>
      </c>
      <c r="N472" s="88">
        <v>-50.815159000000001</v>
      </c>
      <c r="O472" s="88">
        <v>-28.188117999999999</v>
      </c>
      <c r="P472" s="88">
        <v>-27.176774999999999</v>
      </c>
    </row>
    <row r="473" spans="2:16" x14ac:dyDescent="0.25">
      <c r="B473" s="88">
        <v>12670000000</v>
      </c>
      <c r="C473" s="88">
        <v>-12.919586000000001</v>
      </c>
      <c r="D473" s="88">
        <v>-54.874088</v>
      </c>
      <c r="E473" s="88">
        <v>-27.312180999999999</v>
      </c>
      <c r="F473" s="88">
        <v>-28.486540000000002</v>
      </c>
      <c r="L473" s="88">
        <v>12670000000</v>
      </c>
      <c r="M473" s="88">
        <v>-15.502024</v>
      </c>
      <c r="N473" s="88">
        <v>-51.023269999999997</v>
      </c>
      <c r="O473" s="88">
        <v>-28.448364000000002</v>
      </c>
      <c r="P473" s="88">
        <v>-27.345196000000001</v>
      </c>
    </row>
    <row r="474" spans="2:16" x14ac:dyDescent="0.25">
      <c r="B474" s="88">
        <v>12815000000</v>
      </c>
      <c r="C474" s="88">
        <v>-12.554328999999999</v>
      </c>
      <c r="D474" s="88">
        <v>-55.997860000000003</v>
      </c>
      <c r="E474" s="88">
        <v>-27.559639000000001</v>
      </c>
      <c r="F474" s="88">
        <v>-28.801821</v>
      </c>
      <c r="L474" s="88">
        <v>12815000000</v>
      </c>
      <c r="M474" s="88">
        <v>-16.495514</v>
      </c>
      <c r="N474" s="88">
        <v>-51.02713</v>
      </c>
      <c r="O474" s="88">
        <v>-28.775600000000001</v>
      </c>
      <c r="P474" s="88">
        <v>-27.570540999999999</v>
      </c>
    </row>
    <row r="475" spans="2:16" x14ac:dyDescent="0.25">
      <c r="B475" s="88">
        <v>12960000000</v>
      </c>
      <c r="C475" s="88">
        <v>-12.102461999999999</v>
      </c>
      <c r="D475" s="88">
        <v>-56.698101000000001</v>
      </c>
      <c r="E475" s="88">
        <v>-27.830690000000001</v>
      </c>
      <c r="F475" s="88">
        <v>-29.099841999999999</v>
      </c>
      <c r="L475" s="88">
        <v>12960000000</v>
      </c>
      <c r="M475" s="88">
        <v>-17.62875</v>
      </c>
      <c r="N475" s="88">
        <v>-50.623989000000002</v>
      </c>
      <c r="O475" s="88">
        <v>-29.047585999999999</v>
      </c>
      <c r="P475" s="88">
        <v>-27.854946000000002</v>
      </c>
    </row>
    <row r="476" spans="2:16" x14ac:dyDescent="0.25">
      <c r="B476" s="88">
        <v>13105000000</v>
      </c>
      <c r="C476" s="88">
        <v>-11.711884</v>
      </c>
      <c r="D476" s="88">
        <v>-57.340091999999999</v>
      </c>
      <c r="E476" s="88">
        <v>-28.166903000000001</v>
      </c>
      <c r="F476" s="88">
        <v>-29.461088</v>
      </c>
      <c r="L476" s="88">
        <v>13105000000</v>
      </c>
      <c r="M476" s="88">
        <v>-18.770786000000001</v>
      </c>
      <c r="N476" s="88">
        <v>-50.204284999999999</v>
      </c>
      <c r="O476" s="88">
        <v>-29.432447</v>
      </c>
      <c r="P476" s="88">
        <v>-28.163032999999999</v>
      </c>
    </row>
    <row r="477" spans="2:16" x14ac:dyDescent="0.25">
      <c r="B477" s="88">
        <v>13250000000</v>
      </c>
      <c r="C477" s="88">
        <v>-11.300195</v>
      </c>
      <c r="D477" s="88">
        <v>-57.648128999999997</v>
      </c>
      <c r="E477" s="88">
        <v>-28.490138999999999</v>
      </c>
      <c r="F477" s="88">
        <v>-29.821992999999999</v>
      </c>
      <c r="L477" s="88">
        <v>13250000000</v>
      </c>
      <c r="M477" s="88">
        <v>-20.090638999999999</v>
      </c>
      <c r="N477" s="88">
        <v>-50.297592000000002</v>
      </c>
      <c r="O477" s="88">
        <v>-29.777687</v>
      </c>
      <c r="P477" s="88">
        <v>-28.501124999999998</v>
      </c>
    </row>
    <row r="478" spans="2:16" x14ac:dyDescent="0.25">
      <c r="B478" s="88">
        <v>13395000000</v>
      </c>
      <c r="C478" s="88">
        <v>-10.935635</v>
      </c>
      <c r="D478" s="88">
        <v>-57.570979999999999</v>
      </c>
      <c r="E478" s="88">
        <v>-28.862492</v>
      </c>
      <c r="F478" s="88">
        <v>-30.207564999999999</v>
      </c>
      <c r="L478" s="88">
        <v>13395000000</v>
      </c>
      <c r="M478" s="88">
        <v>-21.589856999999999</v>
      </c>
      <c r="N478" s="88">
        <v>-50.545955999999997</v>
      </c>
      <c r="O478" s="88">
        <v>-30.169287000000001</v>
      </c>
      <c r="P478" s="88">
        <v>-28.844856</v>
      </c>
    </row>
    <row r="479" spans="2:16" x14ac:dyDescent="0.25">
      <c r="B479" s="88">
        <v>13540000000</v>
      </c>
      <c r="C479" s="88">
        <v>-10.526272000000001</v>
      </c>
      <c r="D479" s="88">
        <v>-57.541533999999999</v>
      </c>
      <c r="E479" s="88">
        <v>-29.210915</v>
      </c>
      <c r="F479" s="88">
        <v>-30.567779999999999</v>
      </c>
      <c r="L479" s="88">
        <v>13540000000</v>
      </c>
      <c r="M479" s="88">
        <v>-23.497744000000001</v>
      </c>
      <c r="N479" s="88">
        <v>-50.908538999999998</v>
      </c>
      <c r="O479" s="88">
        <v>-30.54204</v>
      </c>
      <c r="P479" s="88">
        <v>-29.200741000000001</v>
      </c>
    </row>
    <row r="480" spans="2:16" x14ac:dyDescent="0.25">
      <c r="B480" s="88">
        <v>13685000000</v>
      </c>
      <c r="C480" s="88">
        <v>-10.194818</v>
      </c>
      <c r="D480" s="88">
        <v>-57.424942000000001</v>
      </c>
      <c r="E480" s="88">
        <v>-29.595324999999999</v>
      </c>
      <c r="F480" s="88">
        <v>-30.983070000000001</v>
      </c>
      <c r="L480" s="88">
        <v>13685000000</v>
      </c>
      <c r="M480" s="88">
        <v>-25.902024999999998</v>
      </c>
      <c r="N480" s="88">
        <v>-51.397114000000002</v>
      </c>
      <c r="O480" s="88">
        <v>-30.996956000000001</v>
      </c>
      <c r="P480" s="88">
        <v>-29.556501000000001</v>
      </c>
    </row>
    <row r="481" spans="2:16" x14ac:dyDescent="0.25">
      <c r="B481" s="88">
        <v>13830000000</v>
      </c>
      <c r="C481" s="88">
        <v>-9.8327770000000001</v>
      </c>
      <c r="D481" s="88">
        <v>-56.838405999999999</v>
      </c>
      <c r="E481" s="88">
        <v>-29.956989</v>
      </c>
      <c r="F481" s="88">
        <v>-31.402422000000001</v>
      </c>
      <c r="L481" s="88">
        <v>13830000000</v>
      </c>
      <c r="M481" s="88">
        <v>-28.993744</v>
      </c>
      <c r="N481" s="88">
        <v>-51.790343999999997</v>
      </c>
      <c r="O481" s="88">
        <v>-31.398947</v>
      </c>
      <c r="P481" s="88">
        <v>-29.928749</v>
      </c>
    </row>
    <row r="482" spans="2:16" x14ac:dyDescent="0.25">
      <c r="B482" s="88">
        <v>13975000000</v>
      </c>
      <c r="C482" s="88">
        <v>-9.5031318999999996</v>
      </c>
      <c r="D482" s="88">
        <v>-56.066127999999999</v>
      </c>
      <c r="E482" s="88">
        <v>-30.338194000000001</v>
      </c>
      <c r="F482" s="88">
        <v>-31.845438000000001</v>
      </c>
      <c r="L482" s="88">
        <v>13975000000</v>
      </c>
      <c r="M482" s="88">
        <v>-31.05208</v>
      </c>
      <c r="N482" s="88">
        <v>-51.659602999999997</v>
      </c>
      <c r="O482" s="88">
        <v>-31.857344000000001</v>
      </c>
      <c r="P482" s="88">
        <v>-30.293388</v>
      </c>
    </row>
    <row r="483" spans="2:16" x14ac:dyDescent="0.25">
      <c r="B483" s="88">
        <v>14120000000</v>
      </c>
      <c r="C483" s="88">
        <v>-9.1814861000000008</v>
      </c>
      <c r="D483" s="88">
        <v>-55.097565000000003</v>
      </c>
      <c r="E483" s="88">
        <v>-30.70665</v>
      </c>
      <c r="F483" s="88">
        <v>-32.292090999999999</v>
      </c>
      <c r="L483" s="88">
        <v>14120000000</v>
      </c>
      <c r="M483" s="88">
        <v>-31.774899000000001</v>
      </c>
      <c r="N483" s="88">
        <v>-51.400447999999997</v>
      </c>
      <c r="O483" s="88">
        <v>-32.310616000000003</v>
      </c>
      <c r="P483" s="88">
        <v>-30.667562</v>
      </c>
    </row>
    <row r="484" spans="2:16" x14ac:dyDescent="0.25">
      <c r="B484" s="88">
        <v>14265000000</v>
      </c>
      <c r="C484" s="88">
        <v>-8.9035521000000006</v>
      </c>
      <c r="D484" s="88">
        <v>-53.925919</v>
      </c>
      <c r="E484" s="88">
        <v>-31.089925999999998</v>
      </c>
      <c r="F484" s="88">
        <v>-32.759506000000002</v>
      </c>
      <c r="L484" s="88">
        <v>14265000000</v>
      </c>
      <c r="M484" s="88">
        <v>-31.178000999999998</v>
      </c>
      <c r="N484" s="88">
        <v>-51.164791000000001</v>
      </c>
      <c r="O484" s="88">
        <v>-32.801361</v>
      </c>
      <c r="P484" s="88">
        <v>-31.039781999999999</v>
      </c>
    </row>
    <row r="485" spans="2:16" x14ac:dyDescent="0.25">
      <c r="B485" s="88">
        <v>14410000000</v>
      </c>
      <c r="C485" s="88">
        <v>-8.6520176000000006</v>
      </c>
      <c r="D485" s="88">
        <v>-52.808743</v>
      </c>
      <c r="E485" s="88">
        <v>-31.471959999999999</v>
      </c>
      <c r="F485" s="88">
        <v>-33.240096999999999</v>
      </c>
      <c r="L485" s="88">
        <v>14410000000</v>
      </c>
      <c r="M485" s="88">
        <v>-29.332912</v>
      </c>
      <c r="N485" s="88">
        <v>-51.022449000000002</v>
      </c>
      <c r="O485" s="88">
        <v>-33.290554</v>
      </c>
      <c r="P485" s="88">
        <v>-31.428792999999999</v>
      </c>
    </row>
    <row r="486" spans="2:16" x14ac:dyDescent="0.25">
      <c r="B486" s="88">
        <v>14555000000</v>
      </c>
      <c r="C486" s="88">
        <v>-8.4422379000000003</v>
      </c>
      <c r="D486" s="88">
        <v>-52.000393000000003</v>
      </c>
      <c r="E486" s="88">
        <v>-31.862572</v>
      </c>
      <c r="F486" s="88">
        <v>-33.735568999999998</v>
      </c>
      <c r="L486" s="88">
        <v>14555000000</v>
      </c>
      <c r="M486" s="88">
        <v>-26.278154000000001</v>
      </c>
      <c r="N486" s="88">
        <v>-51.121555000000001</v>
      </c>
      <c r="O486" s="88">
        <v>-33.798355000000001</v>
      </c>
      <c r="P486" s="88">
        <v>-31.812166000000001</v>
      </c>
    </row>
    <row r="487" spans="2:16" x14ac:dyDescent="0.25">
      <c r="B487" s="88">
        <v>14700000000</v>
      </c>
      <c r="C487" s="88">
        <v>-8.2577200000000008</v>
      </c>
      <c r="D487" s="88">
        <v>-51.431404000000001</v>
      </c>
      <c r="E487" s="88">
        <v>-32.248080999999999</v>
      </c>
      <c r="F487" s="88">
        <v>-34.223990999999998</v>
      </c>
      <c r="L487" s="88">
        <v>14700000000</v>
      </c>
      <c r="M487" s="88">
        <v>-23.596733</v>
      </c>
      <c r="N487" s="88">
        <v>-51.223911000000001</v>
      </c>
      <c r="O487" s="88">
        <v>-34.275123999999998</v>
      </c>
      <c r="P487" s="88">
        <v>-32.200645000000002</v>
      </c>
    </row>
    <row r="488" spans="2:16" x14ac:dyDescent="0.25">
      <c r="B488" s="88">
        <v>14845000000</v>
      </c>
      <c r="C488" s="88">
        <v>-8.1025848000000007</v>
      </c>
      <c r="D488" s="88">
        <v>-51.000252000000003</v>
      </c>
      <c r="E488" s="88">
        <v>-32.641860999999999</v>
      </c>
      <c r="F488" s="88">
        <v>-34.702606000000003</v>
      </c>
      <c r="L488" s="88">
        <v>14845000000</v>
      </c>
      <c r="M488" s="88">
        <v>-21.629189</v>
      </c>
      <c r="N488" s="88">
        <v>-51.369427000000002</v>
      </c>
      <c r="O488" s="88">
        <v>-34.775295</v>
      </c>
      <c r="P488" s="88">
        <v>-32.593304000000003</v>
      </c>
    </row>
    <row r="489" spans="2:16" x14ac:dyDescent="0.25">
      <c r="B489" s="88">
        <v>14990000000</v>
      </c>
      <c r="C489" s="88">
        <v>-7.9763818000000004</v>
      </c>
      <c r="D489" s="88">
        <v>-50.682552000000001</v>
      </c>
      <c r="E489" s="88">
        <v>-33.031685000000003</v>
      </c>
      <c r="F489" s="88">
        <v>-35.154674999999997</v>
      </c>
      <c r="L489" s="88">
        <v>14990000000</v>
      </c>
      <c r="M489" s="88">
        <v>-20.170840999999999</v>
      </c>
      <c r="N489" s="88">
        <v>-51.383246999999997</v>
      </c>
      <c r="O489" s="88">
        <v>-35.215969000000001</v>
      </c>
      <c r="P489" s="88">
        <v>-32.998730000000002</v>
      </c>
    </row>
    <row r="490" spans="2:16" x14ac:dyDescent="0.25">
      <c r="B490" s="88">
        <v>15135000000</v>
      </c>
      <c r="C490" s="88">
        <v>-7.8784003</v>
      </c>
      <c r="D490" s="88">
        <v>-50.364261999999997</v>
      </c>
      <c r="E490" s="88">
        <v>-33.427318999999997</v>
      </c>
      <c r="F490" s="88">
        <v>-35.580345000000001</v>
      </c>
      <c r="L490" s="88">
        <v>15135000000</v>
      </c>
      <c r="M490" s="88">
        <v>-18.974008999999999</v>
      </c>
      <c r="N490" s="88">
        <v>-51.375416000000001</v>
      </c>
      <c r="O490" s="88">
        <v>-35.610714000000002</v>
      </c>
      <c r="P490" s="88">
        <v>-33.399025000000002</v>
      </c>
    </row>
    <row r="491" spans="2:16" x14ac:dyDescent="0.25">
      <c r="B491" s="88">
        <v>15280000000</v>
      </c>
      <c r="C491" s="88">
        <v>-7.8146972999999997</v>
      </c>
      <c r="D491" s="88">
        <v>-50.168728000000002</v>
      </c>
      <c r="E491" s="88">
        <v>-33.820239999999998</v>
      </c>
      <c r="F491" s="88">
        <v>-35.961722999999999</v>
      </c>
      <c r="L491" s="88">
        <v>15280000000</v>
      </c>
      <c r="M491" s="88">
        <v>-17.955147</v>
      </c>
      <c r="N491" s="88">
        <v>-51.298800999999997</v>
      </c>
      <c r="O491" s="88">
        <v>-35.963698999999998</v>
      </c>
      <c r="P491" s="88">
        <v>-33.802005999999999</v>
      </c>
    </row>
    <row r="492" spans="2:16" x14ac:dyDescent="0.25">
      <c r="B492" s="88">
        <v>15425000000</v>
      </c>
      <c r="C492" s="88">
        <v>-7.7840838000000003</v>
      </c>
      <c r="D492" s="88">
        <v>-50.003852999999999</v>
      </c>
      <c r="E492" s="88">
        <v>-34.221148999999997</v>
      </c>
      <c r="F492" s="88">
        <v>-36.314152</v>
      </c>
      <c r="L492" s="88">
        <v>15425000000</v>
      </c>
      <c r="M492" s="88">
        <v>-17.155529000000001</v>
      </c>
      <c r="N492" s="88">
        <v>-51.372588999999998</v>
      </c>
      <c r="O492" s="88">
        <v>-36.339077000000003</v>
      </c>
      <c r="P492" s="88">
        <v>-34.204360999999999</v>
      </c>
    </row>
    <row r="493" spans="2:16" x14ac:dyDescent="0.25">
      <c r="B493" s="88">
        <v>15570000000</v>
      </c>
      <c r="C493" s="88">
        <v>-7.7620835000000001</v>
      </c>
      <c r="D493" s="88">
        <v>-49.896095000000003</v>
      </c>
      <c r="E493" s="88">
        <v>-34.610939000000002</v>
      </c>
      <c r="F493" s="88">
        <v>-36.658619000000002</v>
      </c>
      <c r="L493" s="88">
        <v>15570000000</v>
      </c>
      <c r="M493" s="88">
        <v>-16.453491</v>
      </c>
      <c r="N493" s="88">
        <v>-51.439368999999999</v>
      </c>
      <c r="O493" s="88">
        <v>-36.678370999999999</v>
      </c>
      <c r="P493" s="88">
        <v>-34.605518000000004</v>
      </c>
    </row>
    <row r="494" spans="2:16" x14ac:dyDescent="0.25">
      <c r="B494" s="88">
        <v>15715000000</v>
      </c>
      <c r="C494" s="88">
        <v>-7.7599520999999996</v>
      </c>
      <c r="D494" s="88">
        <v>-49.802605</v>
      </c>
      <c r="E494" s="88">
        <v>-35.005318000000003</v>
      </c>
      <c r="F494" s="88">
        <v>-37.016829999999999</v>
      </c>
      <c r="L494" s="88">
        <v>15715000000</v>
      </c>
      <c r="M494" s="88">
        <v>-15.809188000000001</v>
      </c>
      <c r="N494" s="88">
        <v>-51.670448</v>
      </c>
      <c r="O494" s="88">
        <v>-37.014633000000003</v>
      </c>
      <c r="P494" s="88">
        <v>-35.001961000000001</v>
      </c>
    </row>
    <row r="495" spans="2:16" x14ac:dyDescent="0.25">
      <c r="B495" s="88">
        <v>15860000000</v>
      </c>
      <c r="C495" s="88">
        <v>-7.7963519000000003</v>
      </c>
      <c r="D495" s="88">
        <v>-49.768517000000003</v>
      </c>
      <c r="E495" s="88">
        <v>-35.390675000000002</v>
      </c>
      <c r="F495" s="88">
        <v>-37.340114999999997</v>
      </c>
      <c r="L495" s="88">
        <v>15860000000</v>
      </c>
      <c r="M495" s="88">
        <v>-15.252826000000001</v>
      </c>
      <c r="N495" s="88">
        <v>-51.936870999999996</v>
      </c>
      <c r="O495" s="88">
        <v>-37.344898000000001</v>
      </c>
      <c r="P495" s="88">
        <v>-35.396362000000003</v>
      </c>
    </row>
    <row r="496" spans="2:16" x14ac:dyDescent="0.25">
      <c r="B496" s="88">
        <v>16005000000</v>
      </c>
      <c r="C496" s="88">
        <v>-7.8527469999999999</v>
      </c>
      <c r="D496" s="88">
        <v>-49.673614999999998</v>
      </c>
      <c r="E496" s="88">
        <v>-35.779133000000002</v>
      </c>
      <c r="F496" s="88">
        <v>-37.670093999999999</v>
      </c>
      <c r="L496" s="88">
        <v>16005000000</v>
      </c>
      <c r="M496" s="88">
        <v>-14.761818999999999</v>
      </c>
      <c r="N496" s="88">
        <v>-52.256748000000002</v>
      </c>
      <c r="O496" s="88">
        <v>-37.678074000000002</v>
      </c>
      <c r="P496" s="88">
        <v>-35.783489000000003</v>
      </c>
    </row>
    <row r="497" spans="2:16" x14ac:dyDescent="0.25">
      <c r="B497" s="88">
        <v>16150000000</v>
      </c>
      <c r="C497" s="88">
        <v>-7.9301009000000002</v>
      </c>
      <c r="D497" s="88">
        <v>-49.510573999999998</v>
      </c>
      <c r="E497" s="88">
        <v>-36.158005000000003</v>
      </c>
      <c r="F497" s="88">
        <v>-37.980122000000001</v>
      </c>
      <c r="L497" s="88">
        <v>16150000000</v>
      </c>
      <c r="M497" s="88">
        <v>-14.306759</v>
      </c>
      <c r="N497" s="88">
        <v>-52.486857999999998</v>
      </c>
      <c r="O497" s="88">
        <v>-37.979953999999999</v>
      </c>
      <c r="P497" s="88">
        <v>-36.169659000000003</v>
      </c>
    </row>
    <row r="498" spans="2:16" x14ac:dyDescent="0.25">
      <c r="B498" s="88">
        <v>16295000000</v>
      </c>
      <c r="C498" s="88">
        <v>-8.0407095000000002</v>
      </c>
      <c r="D498" s="88">
        <v>-49.249077</v>
      </c>
      <c r="E498" s="88">
        <v>-36.537528999999999</v>
      </c>
      <c r="F498" s="88">
        <v>-38.262214999999998</v>
      </c>
      <c r="L498" s="88">
        <v>16295000000</v>
      </c>
      <c r="M498" s="88">
        <v>-13.845349000000001</v>
      </c>
      <c r="N498" s="88">
        <v>-52.695217</v>
      </c>
      <c r="O498" s="88">
        <v>-38.242728999999997</v>
      </c>
      <c r="P498" s="88">
        <v>-36.541156999999998</v>
      </c>
    </row>
    <row r="499" spans="2:16" x14ac:dyDescent="0.25">
      <c r="B499" s="88">
        <v>16440000000</v>
      </c>
      <c r="C499" s="88">
        <v>-8.1762370999999998</v>
      </c>
      <c r="D499" s="88">
        <v>-49.041972999999999</v>
      </c>
      <c r="E499" s="88">
        <v>-36.908306000000003</v>
      </c>
      <c r="F499" s="88">
        <v>-38.508839000000002</v>
      </c>
      <c r="L499" s="88">
        <v>16440000000</v>
      </c>
      <c r="M499" s="88">
        <v>-13.481230999999999</v>
      </c>
      <c r="N499" s="88">
        <v>-52.89217</v>
      </c>
      <c r="O499" s="88">
        <v>-38.494129000000001</v>
      </c>
      <c r="P499" s="88">
        <v>-36.912757999999997</v>
      </c>
    </row>
    <row r="500" spans="2:16" x14ac:dyDescent="0.25">
      <c r="B500" s="88">
        <v>16585000000</v>
      </c>
      <c r="C500" s="88">
        <v>-8.3412514000000009</v>
      </c>
      <c r="D500" s="88">
        <v>-48.749091999999997</v>
      </c>
      <c r="E500" s="88">
        <v>-37.279308</v>
      </c>
      <c r="F500" s="88">
        <v>-38.736435</v>
      </c>
      <c r="L500" s="88">
        <v>16585000000</v>
      </c>
      <c r="M500" s="88">
        <v>-13.142355999999999</v>
      </c>
      <c r="N500" s="88">
        <v>-53.092452999999999</v>
      </c>
      <c r="O500" s="88">
        <v>-38.708599</v>
      </c>
      <c r="P500" s="88">
        <v>-37.271908000000003</v>
      </c>
    </row>
    <row r="501" spans="2:16" x14ac:dyDescent="0.25">
      <c r="B501" s="88">
        <v>16730000000</v>
      </c>
      <c r="C501" s="88">
        <v>-8.5178080000000005</v>
      </c>
      <c r="D501" s="88">
        <v>-48.584778</v>
      </c>
      <c r="E501" s="88">
        <v>-37.628712</v>
      </c>
      <c r="F501" s="88">
        <v>-38.920566999999998</v>
      </c>
      <c r="L501" s="88">
        <v>16730000000</v>
      </c>
      <c r="M501" s="88">
        <v>-12.890578</v>
      </c>
      <c r="N501" s="88">
        <v>-53.139904000000001</v>
      </c>
      <c r="O501" s="88">
        <v>-38.897979999999997</v>
      </c>
      <c r="P501" s="88">
        <v>-37.628979000000001</v>
      </c>
    </row>
    <row r="502" spans="2:16" x14ac:dyDescent="0.25">
      <c r="B502" s="88">
        <v>16875000000</v>
      </c>
      <c r="C502" s="88">
        <v>-8.7132473000000008</v>
      </c>
      <c r="D502" s="88">
        <v>-48.445953000000003</v>
      </c>
      <c r="E502" s="88">
        <v>-37.980350000000001</v>
      </c>
      <c r="F502" s="88">
        <v>-39.072231000000002</v>
      </c>
      <c r="L502" s="88">
        <v>16875000000</v>
      </c>
      <c r="M502" s="88">
        <v>-12.606192999999999</v>
      </c>
      <c r="N502" s="88">
        <v>-53.105808000000003</v>
      </c>
      <c r="O502" s="88">
        <v>-39.031436999999997</v>
      </c>
      <c r="P502" s="88">
        <v>-37.970661</v>
      </c>
    </row>
    <row r="503" spans="2:16" x14ac:dyDescent="0.25">
      <c r="B503" s="88">
        <v>17020000000</v>
      </c>
      <c r="C503" s="88">
        <v>-8.9059934999999992</v>
      </c>
      <c r="D503" s="88">
        <v>-48.452182999999998</v>
      </c>
      <c r="E503" s="88">
        <v>-38.306762999999997</v>
      </c>
      <c r="F503" s="88">
        <v>-39.176270000000002</v>
      </c>
      <c r="L503" s="88">
        <v>17020000000</v>
      </c>
      <c r="M503" s="88">
        <v>-12.389967</v>
      </c>
      <c r="N503" s="88">
        <v>-53.007216999999997</v>
      </c>
      <c r="O503" s="88">
        <v>-39.131847</v>
      </c>
      <c r="P503" s="88">
        <v>-38.310963000000001</v>
      </c>
    </row>
    <row r="504" spans="2:16" x14ac:dyDescent="0.25">
      <c r="B504" s="88">
        <v>17165000000</v>
      </c>
      <c r="C504" s="88">
        <v>-9.1072434999999992</v>
      </c>
      <c r="D504" s="88">
        <v>-48.441516999999997</v>
      </c>
      <c r="E504" s="88">
        <v>-38.624256000000003</v>
      </c>
      <c r="F504" s="88">
        <v>-39.235011999999998</v>
      </c>
      <c r="L504" s="88">
        <v>17165000000</v>
      </c>
      <c r="M504" s="88">
        <v>-12.214452</v>
      </c>
      <c r="N504" s="88">
        <v>-52.816502</v>
      </c>
      <c r="O504" s="88">
        <v>-39.199328999999999</v>
      </c>
      <c r="P504" s="88">
        <v>-38.622292000000002</v>
      </c>
    </row>
    <row r="505" spans="2:16" x14ac:dyDescent="0.25">
      <c r="B505" s="88">
        <v>17310000000</v>
      </c>
      <c r="C505" s="88">
        <v>-9.3164043000000003</v>
      </c>
      <c r="D505" s="88">
        <v>-48.476982</v>
      </c>
      <c r="E505" s="88">
        <v>-38.919952000000002</v>
      </c>
      <c r="F505" s="88">
        <v>-39.248370999999999</v>
      </c>
      <c r="L505" s="88">
        <v>17310000000</v>
      </c>
      <c r="M505" s="88">
        <v>-12.059418000000001</v>
      </c>
      <c r="N505" s="88">
        <v>-52.596237000000002</v>
      </c>
      <c r="O505" s="88">
        <v>-39.225169999999999</v>
      </c>
      <c r="P505" s="88">
        <v>-38.912140000000001</v>
      </c>
    </row>
    <row r="506" spans="2:16" x14ac:dyDescent="0.25">
      <c r="B506" s="88">
        <v>17455000000</v>
      </c>
      <c r="C506" s="88">
        <v>-9.5426597999999991</v>
      </c>
      <c r="D506" s="88">
        <v>-48.535995</v>
      </c>
      <c r="E506" s="88">
        <v>-39.194710000000001</v>
      </c>
      <c r="F506" s="88">
        <v>-39.230507000000003</v>
      </c>
      <c r="L506" s="88">
        <v>17455000000</v>
      </c>
      <c r="M506" s="88">
        <v>-11.915715000000001</v>
      </c>
      <c r="N506" s="88">
        <v>-52.452385</v>
      </c>
      <c r="O506" s="88">
        <v>-39.215912000000003</v>
      </c>
      <c r="P506" s="88">
        <v>-39.169857</v>
      </c>
    </row>
    <row r="507" spans="2:16" x14ac:dyDescent="0.25">
      <c r="B507" s="88">
        <v>17600000000</v>
      </c>
      <c r="C507" s="88">
        <v>-9.7965975000000007</v>
      </c>
      <c r="D507" s="88">
        <v>-48.667419000000002</v>
      </c>
      <c r="E507" s="88">
        <v>-39.423076999999999</v>
      </c>
      <c r="F507" s="88">
        <v>-39.183498</v>
      </c>
      <c r="L507" s="88">
        <v>17600000000</v>
      </c>
      <c r="M507" s="88">
        <v>-11.816554999999999</v>
      </c>
      <c r="N507" s="88">
        <v>-52.481335000000001</v>
      </c>
      <c r="O507" s="88">
        <v>-39.176464000000003</v>
      </c>
      <c r="P507" s="88">
        <v>-39.395190999999997</v>
      </c>
    </row>
    <row r="508" spans="2:16" x14ac:dyDescent="0.25">
      <c r="B508" s="88">
        <v>17745000000</v>
      </c>
      <c r="C508" s="88">
        <v>-10.087109</v>
      </c>
      <c r="D508" s="88">
        <v>-48.750641000000002</v>
      </c>
      <c r="E508" s="88">
        <v>-39.617106999999997</v>
      </c>
      <c r="F508" s="88">
        <v>-39.112319999999997</v>
      </c>
      <c r="L508" s="88">
        <v>17745000000</v>
      </c>
      <c r="M508" s="88">
        <v>-11.734916999999999</v>
      </c>
      <c r="N508" s="88">
        <v>-52.610084999999998</v>
      </c>
      <c r="O508" s="88">
        <v>-39.114128000000001</v>
      </c>
      <c r="P508" s="88">
        <v>-39.567028000000001</v>
      </c>
    </row>
    <row r="509" spans="2:16" x14ac:dyDescent="0.25">
      <c r="B509" s="88">
        <v>17890000000</v>
      </c>
      <c r="C509" s="88">
        <v>-10.415136</v>
      </c>
      <c r="D509" s="88">
        <v>-48.805194999999998</v>
      </c>
      <c r="E509" s="88">
        <v>-39.745075</v>
      </c>
      <c r="F509" s="88">
        <v>-39.009041000000003</v>
      </c>
      <c r="L509" s="88">
        <v>17890000000</v>
      </c>
      <c r="M509" s="88">
        <v>-11.644506</v>
      </c>
      <c r="N509" s="88">
        <v>-52.691544</v>
      </c>
      <c r="O509" s="88">
        <v>-39.014927</v>
      </c>
      <c r="P509" s="88">
        <v>-39.688293000000002</v>
      </c>
    </row>
    <row r="510" spans="2:16" x14ac:dyDescent="0.25">
      <c r="B510" s="88">
        <v>18035000000</v>
      </c>
      <c r="C510" s="88">
        <v>-10.75154</v>
      </c>
      <c r="D510" s="88">
        <v>-48.900512999999997</v>
      </c>
      <c r="E510" s="88">
        <v>-39.810946999999999</v>
      </c>
      <c r="F510" s="88">
        <v>-38.895949999999999</v>
      </c>
      <c r="L510" s="88">
        <v>18035000000</v>
      </c>
      <c r="M510" s="88">
        <v>-11.618247</v>
      </c>
      <c r="N510" s="88">
        <v>-52.832492999999999</v>
      </c>
      <c r="O510" s="88">
        <v>-38.901648999999999</v>
      </c>
      <c r="P510" s="88">
        <v>-39.739745999999997</v>
      </c>
    </row>
    <row r="511" spans="2:16" x14ac:dyDescent="0.25">
      <c r="B511" s="88">
        <v>18180000000</v>
      </c>
      <c r="C511" s="88">
        <v>-11.123239</v>
      </c>
      <c r="D511" s="88">
        <v>-48.880718000000002</v>
      </c>
      <c r="E511" s="88">
        <v>-39.800624999999997</v>
      </c>
      <c r="F511" s="88">
        <v>-38.758217000000002</v>
      </c>
      <c r="L511" s="88">
        <v>18180000000</v>
      </c>
      <c r="M511" s="88">
        <v>-11.596697000000001</v>
      </c>
      <c r="N511" s="88">
        <v>-52.932918999999998</v>
      </c>
      <c r="O511" s="88">
        <v>-38.765403999999997</v>
      </c>
      <c r="P511" s="88">
        <v>-39.727245000000003</v>
      </c>
    </row>
    <row r="512" spans="2:16" x14ac:dyDescent="0.25">
      <c r="B512" s="88">
        <v>18325000000</v>
      </c>
      <c r="C512" s="88">
        <v>-11.497904</v>
      </c>
      <c r="D512" s="88">
        <v>-48.869929999999997</v>
      </c>
      <c r="E512" s="88">
        <v>-39.715736</v>
      </c>
      <c r="F512" s="88">
        <v>-38.601512999999997</v>
      </c>
      <c r="L512" s="88">
        <v>18325000000</v>
      </c>
      <c r="M512" s="88">
        <v>-11.594141</v>
      </c>
      <c r="N512" s="88">
        <v>-52.922237000000003</v>
      </c>
      <c r="O512" s="88">
        <v>-38.602997000000002</v>
      </c>
      <c r="P512" s="88">
        <v>-39.643188000000002</v>
      </c>
    </row>
    <row r="513" spans="2:16" x14ac:dyDescent="0.25">
      <c r="B513" s="88">
        <v>18470000000</v>
      </c>
      <c r="C513" s="88">
        <v>-11.889060000000001</v>
      </c>
      <c r="D513" s="88">
        <v>-48.793018000000004</v>
      </c>
      <c r="E513" s="88">
        <v>-39.553153999999999</v>
      </c>
      <c r="F513" s="88">
        <v>-38.431370000000001</v>
      </c>
      <c r="L513" s="88">
        <v>18470000000</v>
      </c>
      <c r="M513" s="88">
        <v>-11.629991</v>
      </c>
      <c r="N513" s="88">
        <v>-52.848274000000004</v>
      </c>
      <c r="O513" s="88">
        <v>-38.433548000000002</v>
      </c>
      <c r="P513" s="88">
        <v>-39.475673999999998</v>
      </c>
    </row>
    <row r="514" spans="2:16" x14ac:dyDescent="0.25">
      <c r="B514" s="88">
        <v>18615000000</v>
      </c>
      <c r="C514" s="88">
        <v>-12.263903000000001</v>
      </c>
      <c r="D514" s="88">
        <v>-48.735087999999998</v>
      </c>
      <c r="E514" s="88">
        <v>-39.321044999999998</v>
      </c>
      <c r="F514" s="88">
        <v>-38.271968999999999</v>
      </c>
      <c r="L514" s="88">
        <v>18615000000</v>
      </c>
      <c r="M514" s="88">
        <v>-11.670952</v>
      </c>
      <c r="N514" s="88">
        <v>-52.876724000000003</v>
      </c>
      <c r="O514" s="88">
        <v>-38.259903000000001</v>
      </c>
      <c r="P514" s="88">
        <v>-39.242882000000002</v>
      </c>
    </row>
    <row r="515" spans="2:16" x14ac:dyDescent="0.25">
      <c r="B515" s="88">
        <v>18760000000</v>
      </c>
      <c r="C515" s="88">
        <v>-12.661939</v>
      </c>
      <c r="D515" s="88">
        <v>-48.697544000000001</v>
      </c>
      <c r="E515" s="88">
        <v>-39.017338000000002</v>
      </c>
      <c r="F515" s="88">
        <v>-38.094585000000002</v>
      </c>
      <c r="L515" s="88">
        <v>18760000000</v>
      </c>
      <c r="M515" s="88">
        <v>-11.743411</v>
      </c>
      <c r="N515" s="88">
        <v>-52.821407000000001</v>
      </c>
      <c r="O515" s="88">
        <v>-38.093097999999998</v>
      </c>
      <c r="P515" s="88">
        <v>-38.942191999999999</v>
      </c>
    </row>
    <row r="516" spans="2:16" x14ac:dyDescent="0.25">
      <c r="B516" s="88">
        <v>18905000000</v>
      </c>
      <c r="C516" s="88">
        <v>-13.031549</v>
      </c>
      <c r="D516" s="88">
        <v>-48.740074</v>
      </c>
      <c r="E516" s="88">
        <v>-38.653896000000003</v>
      </c>
      <c r="F516" s="88">
        <v>-37.912948999999998</v>
      </c>
      <c r="L516" s="88">
        <v>18905000000</v>
      </c>
      <c r="M516" s="88">
        <v>-11.806398</v>
      </c>
      <c r="N516" s="88">
        <v>-52.694889000000003</v>
      </c>
      <c r="O516" s="88">
        <v>-37.913628000000003</v>
      </c>
      <c r="P516" s="88">
        <v>-38.572277</v>
      </c>
    </row>
    <row r="517" spans="2:16" x14ac:dyDescent="0.25">
      <c r="B517" s="88">
        <v>19050000000</v>
      </c>
      <c r="C517" s="88">
        <v>-13.378814</v>
      </c>
      <c r="D517" s="88">
        <v>-48.720950999999999</v>
      </c>
      <c r="E517" s="88">
        <v>-38.244812000000003</v>
      </c>
      <c r="F517" s="88">
        <v>-37.736412000000001</v>
      </c>
      <c r="L517" s="88">
        <v>19050000000</v>
      </c>
      <c r="M517" s="88">
        <v>-11.874271</v>
      </c>
      <c r="N517" s="88">
        <v>-52.398066999999998</v>
      </c>
      <c r="O517" s="88">
        <v>-37.744923</v>
      </c>
      <c r="P517" s="88">
        <v>-38.159508000000002</v>
      </c>
    </row>
    <row r="518" spans="2:16" x14ac:dyDescent="0.25">
      <c r="B518" s="88">
        <v>19195000000</v>
      </c>
      <c r="C518" s="88">
        <v>-13.679458</v>
      </c>
      <c r="D518" s="88">
        <v>-48.73254</v>
      </c>
      <c r="E518" s="88">
        <v>-37.801056000000003</v>
      </c>
      <c r="F518" s="88">
        <v>-37.55444</v>
      </c>
      <c r="L518" s="88">
        <v>19195000000</v>
      </c>
      <c r="M518" s="88">
        <v>-11.941031000000001</v>
      </c>
      <c r="N518" s="88">
        <v>-52.000529999999998</v>
      </c>
      <c r="O518" s="88">
        <v>-37.567413000000002</v>
      </c>
      <c r="P518" s="88">
        <v>-37.721511999999997</v>
      </c>
    </row>
    <row r="519" spans="2:16" x14ac:dyDescent="0.25">
      <c r="B519" s="88">
        <v>19340000000</v>
      </c>
      <c r="C519" s="88">
        <v>-13.929864</v>
      </c>
      <c r="D519" s="88">
        <v>-48.659484999999997</v>
      </c>
      <c r="E519" s="88">
        <v>-37.334418999999997</v>
      </c>
      <c r="F519" s="88">
        <v>-37.369011</v>
      </c>
      <c r="L519" s="88">
        <v>19340000000</v>
      </c>
      <c r="M519" s="88">
        <v>-12.018039</v>
      </c>
      <c r="N519" s="88">
        <v>-51.423774999999999</v>
      </c>
      <c r="O519" s="88">
        <v>-37.391876000000003</v>
      </c>
      <c r="P519" s="88">
        <v>-37.239604999999997</v>
      </c>
    </row>
    <row r="520" spans="2:16" x14ac:dyDescent="0.25">
      <c r="B520" s="88">
        <v>19485000000</v>
      </c>
      <c r="C520" s="88">
        <v>-14.134554</v>
      </c>
      <c r="D520" s="88">
        <v>-48.533188000000003</v>
      </c>
      <c r="E520" s="88">
        <v>-36.827010999999999</v>
      </c>
      <c r="F520" s="88">
        <v>-37.201031</v>
      </c>
      <c r="L520" s="88">
        <v>19485000000</v>
      </c>
      <c r="M520" s="88">
        <v>-12.099422000000001</v>
      </c>
      <c r="N520" s="88">
        <v>-50.648753999999997</v>
      </c>
      <c r="O520" s="88">
        <v>-37.215443</v>
      </c>
      <c r="P520" s="88">
        <v>-36.732039999999998</v>
      </c>
    </row>
    <row r="521" spans="2:16" x14ac:dyDescent="0.25">
      <c r="B521" s="88">
        <v>19630000000</v>
      </c>
      <c r="C521" s="88">
        <v>-14.319041</v>
      </c>
      <c r="D521" s="88">
        <v>-48.289532000000001</v>
      </c>
      <c r="E521" s="88">
        <v>-36.304943000000002</v>
      </c>
      <c r="F521" s="88">
        <v>-37.036724</v>
      </c>
      <c r="L521" s="88">
        <v>19630000000</v>
      </c>
      <c r="M521" s="88">
        <v>-12.201536000000001</v>
      </c>
      <c r="N521" s="88">
        <v>-49.891716000000002</v>
      </c>
      <c r="O521" s="88">
        <v>-37.041836000000004</v>
      </c>
      <c r="P521" s="88">
        <v>-36.214827999999997</v>
      </c>
    </row>
    <row r="522" spans="2:16" x14ac:dyDescent="0.25">
      <c r="B522" s="88">
        <v>19775000000</v>
      </c>
      <c r="C522" s="88">
        <v>-14.447639000000001</v>
      </c>
      <c r="D522" s="88">
        <v>-47.980488000000001</v>
      </c>
      <c r="E522" s="88">
        <v>-35.755206999999999</v>
      </c>
      <c r="F522" s="88">
        <v>-36.859650000000002</v>
      </c>
      <c r="L522" s="88">
        <v>19775000000</v>
      </c>
      <c r="M522" s="88">
        <v>-12.326102000000001</v>
      </c>
      <c r="N522" s="88">
        <v>-49.124844000000003</v>
      </c>
      <c r="O522" s="88">
        <v>-36.872104999999998</v>
      </c>
      <c r="P522" s="88">
        <v>-35.660277999999998</v>
      </c>
    </row>
    <row r="523" spans="2:16" x14ac:dyDescent="0.25">
      <c r="B523" s="88">
        <v>19920000000</v>
      </c>
      <c r="C523" s="88">
        <v>-14.563748</v>
      </c>
      <c r="D523" s="88">
        <v>-47.628951999999998</v>
      </c>
      <c r="E523" s="88">
        <v>-35.169792000000001</v>
      </c>
      <c r="F523" s="88">
        <v>-36.684704000000004</v>
      </c>
      <c r="L523" s="88">
        <v>19920000000</v>
      </c>
      <c r="M523" s="88">
        <v>-12.465795999999999</v>
      </c>
      <c r="N523" s="88">
        <v>-48.312339999999999</v>
      </c>
      <c r="O523" s="88">
        <v>-36.701500000000003</v>
      </c>
      <c r="P523" s="88">
        <v>-35.077300999999999</v>
      </c>
    </row>
    <row r="524" spans="2:16" x14ac:dyDescent="0.25">
      <c r="B524" s="88">
        <v>20065000000</v>
      </c>
      <c r="C524" s="88">
        <v>-14.665153999999999</v>
      </c>
      <c r="D524" s="88">
        <v>-47.243724999999998</v>
      </c>
      <c r="E524" s="88">
        <v>-34.563046</v>
      </c>
      <c r="F524" s="88">
        <v>-36.497520000000002</v>
      </c>
      <c r="L524" s="88">
        <v>20065000000</v>
      </c>
      <c r="M524" s="88">
        <v>-12.609995</v>
      </c>
      <c r="N524" s="88">
        <v>-47.526470000000003</v>
      </c>
      <c r="O524" s="88">
        <v>-36.520480999999997</v>
      </c>
      <c r="P524" s="88">
        <v>-34.475700000000003</v>
      </c>
    </row>
    <row r="525" spans="2:16" x14ac:dyDescent="0.25">
      <c r="B525" s="88">
        <v>20210000000</v>
      </c>
      <c r="C525" s="88">
        <v>-14.73316</v>
      </c>
      <c r="D525" s="88">
        <v>-46.745224</v>
      </c>
      <c r="E525" s="88">
        <v>-33.952950000000001</v>
      </c>
      <c r="F525" s="88">
        <v>-36.284866000000001</v>
      </c>
      <c r="L525" s="88">
        <v>20210000000</v>
      </c>
      <c r="M525" s="88">
        <v>-12.76327</v>
      </c>
      <c r="N525" s="88">
        <v>-46.818634000000003</v>
      </c>
      <c r="O525" s="88">
        <v>-36.317805999999997</v>
      </c>
      <c r="P525" s="88">
        <v>-33.872146999999998</v>
      </c>
    </row>
    <row r="526" spans="2:16" x14ac:dyDescent="0.25">
      <c r="B526" s="88">
        <v>20355000000</v>
      </c>
      <c r="C526" s="88">
        <v>-14.746746</v>
      </c>
      <c r="D526" s="88">
        <v>-46.127178000000001</v>
      </c>
      <c r="E526" s="88">
        <v>-33.431441999999997</v>
      </c>
      <c r="F526" s="88">
        <v>-36.040889999999997</v>
      </c>
      <c r="L526" s="88">
        <v>20355000000</v>
      </c>
      <c r="M526" s="88">
        <v>-12.914372999999999</v>
      </c>
      <c r="N526" s="88">
        <v>-45.903751</v>
      </c>
      <c r="O526" s="88">
        <v>-36.078738999999999</v>
      </c>
      <c r="P526" s="88">
        <v>-33.366382999999999</v>
      </c>
    </row>
    <row r="527" spans="2:16" x14ac:dyDescent="0.25">
      <c r="B527" s="88">
        <v>20500000000</v>
      </c>
      <c r="C527" s="88">
        <v>-14.939219</v>
      </c>
      <c r="D527" s="88">
        <v>-45.866965999999998</v>
      </c>
      <c r="E527" s="88">
        <v>-32.790230000000001</v>
      </c>
      <c r="F527" s="88">
        <v>-35.782722</v>
      </c>
      <c r="L527" s="88">
        <v>20500000000</v>
      </c>
      <c r="M527" s="88">
        <v>-13.107103</v>
      </c>
      <c r="N527" s="88">
        <v>-45.49297</v>
      </c>
      <c r="O527" s="88">
        <v>-35.828915000000002</v>
      </c>
      <c r="P527" s="88">
        <v>-32.739372000000003</v>
      </c>
    </row>
    <row r="528" spans="2:16" x14ac:dyDescent="0.25">
      <c r="B528" s="88">
        <v>20645000000</v>
      </c>
      <c r="C528" s="88">
        <v>-15.090215000000001</v>
      </c>
      <c r="D528" s="88">
        <v>-45.248351999999997</v>
      </c>
      <c r="E528" s="88">
        <v>-32.094833000000001</v>
      </c>
      <c r="F528" s="88">
        <v>-35.53801</v>
      </c>
      <c r="L528" s="88">
        <v>20645000000</v>
      </c>
      <c r="M528" s="88">
        <v>-13.493591</v>
      </c>
      <c r="N528" s="88">
        <v>-44.994033999999999</v>
      </c>
      <c r="O528" s="88">
        <v>-35.577572000000004</v>
      </c>
      <c r="P528" s="88">
        <v>-32.04665</v>
      </c>
    </row>
    <row r="529" spans="2:16" x14ac:dyDescent="0.25">
      <c r="B529" s="88">
        <v>20790000000</v>
      </c>
      <c r="C529" s="88">
        <v>-15.1972</v>
      </c>
      <c r="D529" s="88">
        <v>-44.768222999999999</v>
      </c>
      <c r="E529" s="88">
        <v>-31.378713999999999</v>
      </c>
      <c r="F529" s="88">
        <v>-35.389442000000003</v>
      </c>
      <c r="L529" s="88">
        <v>20790000000</v>
      </c>
      <c r="M529" s="88">
        <v>-13.853997</v>
      </c>
      <c r="N529" s="88">
        <v>-44.423527</v>
      </c>
      <c r="O529" s="88">
        <v>-35.434581999999999</v>
      </c>
      <c r="P529" s="88">
        <v>-31.326688999999998</v>
      </c>
    </row>
    <row r="530" spans="2:16" x14ac:dyDescent="0.25">
      <c r="B530" s="88">
        <v>20935000000</v>
      </c>
      <c r="C530" s="88">
        <v>-15.352219</v>
      </c>
      <c r="D530" s="88">
        <v>-44.380760000000002</v>
      </c>
      <c r="E530" s="88">
        <v>-30.67728</v>
      </c>
      <c r="F530" s="88">
        <v>-35.160946000000003</v>
      </c>
      <c r="L530" s="88">
        <v>20935000000</v>
      </c>
      <c r="M530" s="88">
        <v>-14.286243000000001</v>
      </c>
      <c r="N530" s="88">
        <v>-43.872065999999997</v>
      </c>
      <c r="O530" s="88">
        <v>-35.202896000000003</v>
      </c>
      <c r="P530" s="88">
        <v>-30.626663000000001</v>
      </c>
    </row>
    <row r="531" spans="2:16" x14ac:dyDescent="0.25">
      <c r="B531" s="88">
        <v>21080000000</v>
      </c>
      <c r="C531" s="88">
        <v>-15.554646</v>
      </c>
      <c r="D531" s="88">
        <v>-44.435326000000003</v>
      </c>
      <c r="E531" s="88">
        <v>-30.033802000000001</v>
      </c>
      <c r="F531" s="88">
        <v>-35.352710999999999</v>
      </c>
      <c r="L531" s="88">
        <v>21080000000</v>
      </c>
      <c r="M531" s="88">
        <v>-14.534306000000001</v>
      </c>
      <c r="N531" s="88">
        <v>-43.535583000000003</v>
      </c>
      <c r="O531" s="88">
        <v>-35.399357000000002</v>
      </c>
      <c r="P531" s="88">
        <v>-29.972221000000001</v>
      </c>
    </row>
    <row r="532" spans="2:16" x14ac:dyDescent="0.25">
      <c r="B532" s="88">
        <v>21225000000</v>
      </c>
      <c r="C532" s="88">
        <v>-15.748346</v>
      </c>
      <c r="D532" s="88">
        <v>-44.311748999999999</v>
      </c>
      <c r="E532" s="88">
        <v>-29.311067999999999</v>
      </c>
      <c r="F532" s="88">
        <v>-35.548386000000001</v>
      </c>
      <c r="L532" s="88">
        <v>21225000000</v>
      </c>
      <c r="M532" s="88">
        <v>-14.721926</v>
      </c>
      <c r="N532" s="88">
        <v>-43.031288000000004</v>
      </c>
      <c r="O532" s="88">
        <v>-35.589244999999998</v>
      </c>
      <c r="P532" s="88">
        <v>-29.245771000000001</v>
      </c>
    </row>
    <row r="533" spans="2:16" x14ac:dyDescent="0.25">
      <c r="B533" s="88">
        <v>21370000000</v>
      </c>
      <c r="C533" s="88">
        <v>-15.98781</v>
      </c>
      <c r="D533" s="88">
        <v>-44.574677000000001</v>
      </c>
      <c r="E533" s="88">
        <v>-28.582722</v>
      </c>
      <c r="F533" s="88">
        <v>-35.746391000000003</v>
      </c>
      <c r="L533" s="88">
        <v>21370000000</v>
      </c>
      <c r="M533" s="88">
        <v>-14.697217</v>
      </c>
      <c r="N533" s="88">
        <v>-42.669373</v>
      </c>
      <c r="O533" s="88">
        <v>-35.797916000000001</v>
      </c>
      <c r="P533" s="88">
        <v>-28.51623</v>
      </c>
    </row>
    <row r="534" spans="2:16" x14ac:dyDescent="0.25">
      <c r="B534" s="88">
        <v>21515000000</v>
      </c>
      <c r="C534" s="88">
        <v>-16.367526999999999</v>
      </c>
      <c r="D534" s="88">
        <v>-44.621796000000003</v>
      </c>
      <c r="E534" s="88">
        <v>-27.815404999999998</v>
      </c>
      <c r="F534" s="88">
        <v>-35.879356000000001</v>
      </c>
      <c r="L534" s="88">
        <v>21515000000</v>
      </c>
      <c r="M534" s="88">
        <v>-14.735749</v>
      </c>
      <c r="N534" s="88">
        <v>-42.374549999999999</v>
      </c>
      <c r="O534" s="88">
        <v>-35.946841999999997</v>
      </c>
      <c r="P534" s="88">
        <v>-27.770672000000001</v>
      </c>
    </row>
    <row r="535" spans="2:16" x14ac:dyDescent="0.25">
      <c r="B535" s="88">
        <v>21660000000</v>
      </c>
      <c r="C535" s="88">
        <v>-16.744302999999999</v>
      </c>
      <c r="D535" s="88">
        <v>-44.651271999999999</v>
      </c>
      <c r="E535" s="88">
        <v>-26.994745000000002</v>
      </c>
      <c r="F535" s="88">
        <v>-36.173305999999997</v>
      </c>
      <c r="L535" s="88">
        <v>21660000000</v>
      </c>
      <c r="M535" s="88">
        <v>-14.667752999999999</v>
      </c>
      <c r="N535" s="88">
        <v>-42.078896</v>
      </c>
      <c r="O535" s="88">
        <v>-36.260562999999998</v>
      </c>
      <c r="P535" s="88">
        <v>-26.957699000000002</v>
      </c>
    </row>
    <row r="536" spans="2:16" x14ac:dyDescent="0.25">
      <c r="B536" s="88">
        <v>21805000000</v>
      </c>
      <c r="C536" s="88">
        <v>-17.217997</v>
      </c>
      <c r="D536" s="88">
        <v>-44.462173</v>
      </c>
      <c r="E536" s="88">
        <v>-25.985992</v>
      </c>
      <c r="F536" s="88">
        <v>-36.179321000000002</v>
      </c>
      <c r="L536" s="88">
        <v>21805000000</v>
      </c>
      <c r="M536" s="88">
        <v>-14.781978000000001</v>
      </c>
      <c r="N536" s="88">
        <v>-41.777157000000003</v>
      </c>
      <c r="O536" s="88">
        <v>-36.289490000000001</v>
      </c>
      <c r="P536" s="88">
        <v>-25.954062</v>
      </c>
    </row>
    <row r="537" spans="2:16" x14ac:dyDescent="0.25">
      <c r="B537" s="88">
        <v>21950000000</v>
      </c>
      <c r="C537" s="88">
        <v>-17.596287</v>
      </c>
      <c r="D537" s="88">
        <v>-44.227001000000001</v>
      </c>
      <c r="E537" s="88">
        <v>-25.154147999999999</v>
      </c>
      <c r="F537" s="88">
        <v>-36.356434</v>
      </c>
      <c r="L537" s="88">
        <v>21950000000</v>
      </c>
      <c r="M537" s="88">
        <v>-14.857129</v>
      </c>
      <c r="N537" s="88">
        <v>-41.257725000000001</v>
      </c>
      <c r="O537" s="88">
        <v>-36.468575000000001</v>
      </c>
      <c r="P537" s="88">
        <v>-25.122071999999999</v>
      </c>
    </row>
    <row r="538" spans="2:16" x14ac:dyDescent="0.25">
      <c r="B538" s="88">
        <v>22095000000</v>
      </c>
      <c r="C538" s="88">
        <v>-18.070454000000002</v>
      </c>
      <c r="D538" s="88">
        <v>-44.081268000000001</v>
      </c>
      <c r="E538" s="88">
        <v>-24.390626999999999</v>
      </c>
      <c r="F538" s="88">
        <v>-36.728577000000001</v>
      </c>
      <c r="L538" s="88">
        <v>22095000000</v>
      </c>
      <c r="M538" s="88">
        <v>-14.929171</v>
      </c>
      <c r="N538" s="88">
        <v>-40.800148</v>
      </c>
      <c r="O538" s="88">
        <v>-36.858241999999997</v>
      </c>
      <c r="P538" s="88">
        <v>-24.361881</v>
      </c>
    </row>
    <row r="539" spans="2:16" x14ac:dyDescent="0.25">
      <c r="B539" s="88">
        <v>22240000000</v>
      </c>
      <c r="C539" s="88">
        <v>-18.590596999999999</v>
      </c>
      <c r="D539" s="88">
        <v>-44.218857</v>
      </c>
      <c r="E539" s="88">
        <v>-23.707605000000001</v>
      </c>
      <c r="F539" s="88">
        <v>-37.383567999999997</v>
      </c>
      <c r="L539" s="88">
        <v>22240000000</v>
      </c>
      <c r="M539" s="88">
        <v>-14.928929</v>
      </c>
      <c r="N539" s="88">
        <v>-40.436171999999999</v>
      </c>
      <c r="O539" s="88">
        <v>-37.522060000000003</v>
      </c>
      <c r="P539" s="88">
        <v>-23.675024000000001</v>
      </c>
    </row>
    <row r="540" spans="2:16" x14ac:dyDescent="0.25">
      <c r="B540" s="88">
        <v>22385000000</v>
      </c>
      <c r="C540" s="88">
        <v>-19.146488000000002</v>
      </c>
      <c r="D540" s="88">
        <v>-44.493293999999999</v>
      </c>
      <c r="E540" s="88">
        <v>-23.121493999999998</v>
      </c>
      <c r="F540" s="88">
        <v>-38.445746999999997</v>
      </c>
      <c r="L540" s="88">
        <v>22385000000</v>
      </c>
      <c r="M540" s="88">
        <v>-14.867682</v>
      </c>
      <c r="N540" s="88">
        <v>-40.203861000000003</v>
      </c>
      <c r="O540" s="88">
        <v>-38.577316000000003</v>
      </c>
      <c r="P540" s="88">
        <v>-23.087288000000001</v>
      </c>
    </row>
    <row r="541" spans="2:16" x14ac:dyDescent="0.25">
      <c r="B541" s="88">
        <v>22530000000</v>
      </c>
      <c r="C541" s="88">
        <v>-19.727181999999999</v>
      </c>
      <c r="D541" s="88">
        <v>-44.806018999999999</v>
      </c>
      <c r="E541" s="88">
        <v>-22.667894</v>
      </c>
      <c r="F541" s="88">
        <v>-40.194175999999999</v>
      </c>
      <c r="L541" s="88">
        <v>22530000000</v>
      </c>
      <c r="M541" s="88">
        <v>-14.777165999999999</v>
      </c>
      <c r="N541" s="88">
        <v>-40.011741999999998</v>
      </c>
      <c r="O541" s="88">
        <v>-40.294369000000003</v>
      </c>
      <c r="P541" s="88">
        <v>-22.630845999999998</v>
      </c>
    </row>
    <row r="542" spans="2:16" x14ac:dyDescent="0.25">
      <c r="B542" s="88">
        <v>22675000000</v>
      </c>
      <c r="C542" s="88">
        <v>-20.376822000000001</v>
      </c>
      <c r="D542" s="88">
        <v>-45.167603</v>
      </c>
      <c r="E542" s="88">
        <v>-22.376186000000001</v>
      </c>
      <c r="F542" s="88">
        <v>-43.052627999999999</v>
      </c>
      <c r="L542" s="88">
        <v>22675000000</v>
      </c>
      <c r="M542" s="88">
        <v>-14.680452000000001</v>
      </c>
      <c r="N542" s="88">
        <v>-39.938946000000001</v>
      </c>
      <c r="O542" s="88">
        <v>-43.109923999999999</v>
      </c>
      <c r="P542" s="88">
        <v>-22.338638</v>
      </c>
    </row>
    <row r="543" spans="2:16" x14ac:dyDescent="0.25">
      <c r="B543" s="88">
        <v>22820000000</v>
      </c>
      <c r="C543" s="88">
        <v>-21.011846999999999</v>
      </c>
      <c r="D543" s="88">
        <v>-45.498043000000003</v>
      </c>
      <c r="E543" s="88">
        <v>-22.272165000000001</v>
      </c>
      <c r="F543" s="88">
        <v>-46.517727000000001</v>
      </c>
      <c r="L543" s="88">
        <v>22820000000</v>
      </c>
      <c r="M543" s="88">
        <v>-14.583104000000001</v>
      </c>
      <c r="N543" s="88">
        <v>-39.942123000000002</v>
      </c>
      <c r="O543" s="88">
        <v>-46.420726999999999</v>
      </c>
      <c r="P543" s="88">
        <v>-22.23377</v>
      </c>
    </row>
    <row r="544" spans="2:16" x14ac:dyDescent="0.25">
      <c r="B544" s="88">
        <v>22965000000</v>
      </c>
      <c r="C544" s="88">
        <v>-21.710466</v>
      </c>
      <c r="D544" s="88">
        <v>-45.700336</v>
      </c>
      <c r="E544" s="88">
        <v>-22.359750999999999</v>
      </c>
      <c r="F544" s="88">
        <v>-48.251904000000003</v>
      </c>
      <c r="L544" s="88">
        <v>22965000000</v>
      </c>
      <c r="M544" s="88">
        <v>-14.453021</v>
      </c>
      <c r="N544" s="88">
        <v>-40.051234999999998</v>
      </c>
      <c r="O544" s="88">
        <v>-48.062626000000002</v>
      </c>
      <c r="P544" s="88">
        <v>-22.323813999999999</v>
      </c>
    </row>
    <row r="545" spans="2:16" x14ac:dyDescent="0.25">
      <c r="B545" s="88">
        <v>23110000000</v>
      </c>
      <c r="C545" s="88">
        <v>-22.491274000000001</v>
      </c>
      <c r="D545" s="88">
        <v>-45.707115000000002</v>
      </c>
      <c r="E545" s="88">
        <v>-22.637029999999999</v>
      </c>
      <c r="F545" s="88">
        <v>-48.670769</v>
      </c>
      <c r="L545" s="88">
        <v>23110000000</v>
      </c>
      <c r="M545" s="88">
        <v>-14.341896999999999</v>
      </c>
      <c r="N545" s="88">
        <v>-40.163272999999997</v>
      </c>
      <c r="O545" s="88">
        <v>-48.453620999999998</v>
      </c>
      <c r="P545" s="88">
        <v>-22.601433</v>
      </c>
    </row>
    <row r="546" spans="2:16" x14ac:dyDescent="0.25">
      <c r="B546" s="88">
        <v>23255000000</v>
      </c>
      <c r="C546" s="88">
        <v>-23.373612999999999</v>
      </c>
      <c r="D546" s="88">
        <v>-45.471817000000001</v>
      </c>
      <c r="E546" s="88">
        <v>-23.070934000000001</v>
      </c>
      <c r="F546" s="88">
        <v>-47.819713999999998</v>
      </c>
      <c r="L546" s="88">
        <v>23255000000</v>
      </c>
      <c r="M546" s="88">
        <v>-14.182562000000001</v>
      </c>
      <c r="N546" s="88">
        <v>-40.369213000000002</v>
      </c>
      <c r="O546" s="88">
        <v>-47.621357000000003</v>
      </c>
      <c r="P546" s="88">
        <v>-23.038031</v>
      </c>
    </row>
    <row r="547" spans="2:16" x14ac:dyDescent="0.25">
      <c r="B547" s="88">
        <v>23400000000</v>
      </c>
      <c r="C547" s="88">
        <v>-24.405373000000001</v>
      </c>
      <c r="D547" s="88">
        <v>-44.974269999999997</v>
      </c>
      <c r="E547" s="88">
        <v>-23.632116</v>
      </c>
      <c r="F547" s="88">
        <v>-45.389190999999997</v>
      </c>
      <c r="L547" s="88">
        <v>23400000000</v>
      </c>
      <c r="M547" s="88">
        <v>-14.056044</v>
      </c>
      <c r="N547" s="88">
        <v>-40.505038999999996</v>
      </c>
      <c r="O547" s="88">
        <v>-45.213721999999997</v>
      </c>
      <c r="P547" s="88">
        <v>-23.600168</v>
      </c>
    </row>
    <row r="548" spans="2:16" x14ac:dyDescent="0.25">
      <c r="B548" s="88">
        <v>23545000000</v>
      </c>
      <c r="C548" s="88">
        <v>-25.765347999999999</v>
      </c>
      <c r="D548" s="88">
        <v>-44.313510999999998</v>
      </c>
      <c r="E548" s="88">
        <v>-24.283412999999999</v>
      </c>
      <c r="F548" s="88">
        <v>-41.941647000000003</v>
      </c>
      <c r="L548" s="88">
        <v>23545000000</v>
      </c>
      <c r="M548" s="88">
        <v>-13.862183</v>
      </c>
      <c r="N548" s="88">
        <v>-40.600655000000003</v>
      </c>
      <c r="O548" s="88">
        <v>-41.894320999999998</v>
      </c>
      <c r="P548" s="88">
        <v>-24.248781000000001</v>
      </c>
    </row>
    <row r="549" spans="2:16" x14ac:dyDescent="0.25">
      <c r="B549" s="88">
        <v>23690000000</v>
      </c>
      <c r="C549" s="88">
        <v>-27.181532000000001</v>
      </c>
      <c r="D549" s="88">
        <v>-43.588363999999999</v>
      </c>
      <c r="E549" s="88">
        <v>-24.990044000000001</v>
      </c>
      <c r="F549" s="88">
        <v>-39.738365000000002</v>
      </c>
      <c r="L549" s="88">
        <v>23690000000</v>
      </c>
      <c r="M549" s="88">
        <v>-13.744631</v>
      </c>
      <c r="N549" s="88">
        <v>-40.570732</v>
      </c>
      <c r="O549" s="88">
        <v>-39.746670000000002</v>
      </c>
      <c r="P549" s="88">
        <v>-24.955352999999999</v>
      </c>
    </row>
    <row r="550" spans="2:16" x14ac:dyDescent="0.25">
      <c r="B550" s="88">
        <v>23835000000</v>
      </c>
      <c r="C550" s="88">
        <v>-28.887087000000001</v>
      </c>
      <c r="D550" s="88">
        <v>-42.957633999999999</v>
      </c>
      <c r="E550" s="88">
        <v>-25.724295000000001</v>
      </c>
      <c r="F550" s="88">
        <v>-38.263824</v>
      </c>
      <c r="L550" s="88">
        <v>23835000000</v>
      </c>
      <c r="M550" s="88">
        <v>-13.603794000000001</v>
      </c>
      <c r="N550" s="88">
        <v>-40.502105999999998</v>
      </c>
      <c r="O550" s="88">
        <v>-38.288657999999998</v>
      </c>
      <c r="P550" s="88">
        <v>-25.690919999999998</v>
      </c>
    </row>
    <row r="551" spans="2:16" x14ac:dyDescent="0.25">
      <c r="B551" s="88">
        <v>23980000000</v>
      </c>
      <c r="C551" s="88">
        <v>-31.171354000000001</v>
      </c>
      <c r="D551" s="88">
        <v>-42.463366999999998</v>
      </c>
      <c r="E551" s="88">
        <v>-26.471876000000002</v>
      </c>
      <c r="F551" s="88">
        <v>-37.189362000000003</v>
      </c>
      <c r="L551" s="88">
        <v>23980000000</v>
      </c>
      <c r="M551" s="88">
        <v>-13.489516</v>
      </c>
      <c r="N551" s="88">
        <v>-40.361687000000003</v>
      </c>
      <c r="O551" s="88">
        <v>-37.203823</v>
      </c>
      <c r="P551" s="88">
        <v>-26.435276000000002</v>
      </c>
    </row>
    <row r="552" spans="2:16" x14ac:dyDescent="0.25">
      <c r="B552" s="88">
        <v>24125000000</v>
      </c>
      <c r="C552" s="88">
        <v>-34.129886999999997</v>
      </c>
      <c r="D552" s="88">
        <v>-42.07761</v>
      </c>
      <c r="E552" s="88">
        <v>-27.216217</v>
      </c>
      <c r="F552" s="88">
        <v>-36.376930000000002</v>
      </c>
      <c r="L552" s="88">
        <v>24125000000</v>
      </c>
      <c r="M552" s="88">
        <v>-13.335716</v>
      </c>
      <c r="N552" s="88">
        <v>-40.283554000000002</v>
      </c>
      <c r="O552" s="88">
        <v>-36.395428000000003</v>
      </c>
      <c r="P552" s="88">
        <v>-27.175163000000001</v>
      </c>
    </row>
    <row r="553" spans="2:16" x14ac:dyDescent="0.25">
      <c r="B553" s="88">
        <v>24270000000</v>
      </c>
      <c r="C553" s="88">
        <v>-37.12735</v>
      </c>
      <c r="D553" s="88">
        <v>-41.755585000000004</v>
      </c>
      <c r="E553" s="88">
        <v>-27.945195999999999</v>
      </c>
      <c r="F553" s="88">
        <v>-35.707554000000002</v>
      </c>
      <c r="L553" s="88">
        <v>24270000000</v>
      </c>
      <c r="M553" s="88">
        <v>-13.238407</v>
      </c>
      <c r="N553" s="88">
        <v>-40.192596000000002</v>
      </c>
      <c r="O553" s="88">
        <v>-35.720050999999998</v>
      </c>
      <c r="P553" s="88">
        <v>-27.906088</v>
      </c>
    </row>
    <row r="554" spans="2:16" x14ac:dyDescent="0.25">
      <c r="B554" s="88">
        <v>24415000000</v>
      </c>
      <c r="C554" s="88">
        <v>-39.210357999999999</v>
      </c>
      <c r="D554" s="88">
        <v>-41.449885999999999</v>
      </c>
      <c r="E554" s="88">
        <v>-28.65991</v>
      </c>
      <c r="F554" s="88">
        <v>-35.168129</v>
      </c>
      <c r="L554" s="88">
        <v>24415000000</v>
      </c>
      <c r="M554" s="88">
        <v>-13.093906</v>
      </c>
      <c r="N554" s="88">
        <v>-40.183945000000001</v>
      </c>
      <c r="O554" s="88">
        <v>-35.177768999999998</v>
      </c>
      <c r="P554" s="88">
        <v>-28.618003999999999</v>
      </c>
    </row>
    <row r="555" spans="2:16" x14ac:dyDescent="0.25">
      <c r="B555" s="88">
        <v>24560000000</v>
      </c>
      <c r="C555" s="88">
        <v>-40.211334000000001</v>
      </c>
      <c r="D555" s="88">
        <v>-41.136864000000003</v>
      </c>
      <c r="E555" s="88">
        <v>-29.350166000000002</v>
      </c>
      <c r="F555" s="88">
        <v>-34.694946000000002</v>
      </c>
      <c r="L555" s="88">
        <v>24560000000</v>
      </c>
      <c r="M555" s="88">
        <v>-12.958527999999999</v>
      </c>
      <c r="N555" s="88">
        <v>-40.193153000000002</v>
      </c>
      <c r="O555" s="88">
        <v>-34.708148999999999</v>
      </c>
      <c r="P555" s="88">
        <v>-29.307576999999998</v>
      </c>
    </row>
    <row r="556" spans="2:16" x14ac:dyDescent="0.25">
      <c r="B556" s="88">
        <v>24705000000</v>
      </c>
      <c r="C556" s="88">
        <v>-39.811774999999997</v>
      </c>
      <c r="D556" s="88">
        <v>-40.812134</v>
      </c>
      <c r="E556" s="88">
        <v>-30.019396</v>
      </c>
      <c r="F556" s="88">
        <v>-34.268180999999998</v>
      </c>
      <c r="L556" s="88">
        <v>24705000000</v>
      </c>
      <c r="M556" s="88">
        <v>-12.827896000000001</v>
      </c>
      <c r="N556" s="88">
        <v>-40.232204000000003</v>
      </c>
      <c r="O556" s="88">
        <v>-34.282322000000001</v>
      </c>
      <c r="P556" s="88">
        <v>-29.978505999999999</v>
      </c>
    </row>
    <row r="557" spans="2:16" x14ac:dyDescent="0.25">
      <c r="B557" s="88">
        <v>24850000000</v>
      </c>
      <c r="C557" s="88">
        <v>-38.104042</v>
      </c>
      <c r="D557" s="88">
        <v>-40.503517000000002</v>
      </c>
      <c r="E557" s="88">
        <v>-30.662832000000002</v>
      </c>
      <c r="F557" s="88">
        <v>-33.859921</v>
      </c>
      <c r="L557" s="88">
        <v>24850000000</v>
      </c>
      <c r="M557" s="88">
        <v>-12.733166000000001</v>
      </c>
      <c r="N557" s="88">
        <v>-40.218761000000001</v>
      </c>
      <c r="O557" s="88">
        <v>-33.881343999999999</v>
      </c>
      <c r="P557" s="88">
        <v>-30.628696000000001</v>
      </c>
    </row>
    <row r="558" spans="2:16" x14ac:dyDescent="0.25">
      <c r="B558" s="88">
        <v>24995000000</v>
      </c>
      <c r="C558" s="88">
        <v>-35.728141999999998</v>
      </c>
      <c r="D558" s="88">
        <v>-40.272511000000002</v>
      </c>
      <c r="E558" s="88">
        <v>-31.283041000000001</v>
      </c>
      <c r="F558" s="88">
        <v>-33.478687000000001</v>
      </c>
      <c r="L558" s="88">
        <v>24995000000</v>
      </c>
      <c r="M558" s="88">
        <v>-12.62077</v>
      </c>
      <c r="N558" s="88">
        <v>-40.180576000000002</v>
      </c>
      <c r="O558" s="88">
        <v>-33.514609999999998</v>
      </c>
      <c r="P558" s="88">
        <v>-31.249880000000001</v>
      </c>
    </row>
    <row r="559" spans="2:16" x14ac:dyDescent="0.25">
      <c r="B559" s="88">
        <v>25140000000</v>
      </c>
      <c r="C559" s="88">
        <v>-33.832867</v>
      </c>
      <c r="D559" s="88">
        <v>-40.087783999999999</v>
      </c>
      <c r="E559" s="88">
        <v>-31.884378000000002</v>
      </c>
      <c r="F559" s="88">
        <v>-33.129703999999997</v>
      </c>
      <c r="L559" s="88">
        <v>25140000000</v>
      </c>
      <c r="M559" s="88">
        <v>-12.518765999999999</v>
      </c>
      <c r="N559" s="88">
        <v>-40.134422000000001</v>
      </c>
      <c r="O559" s="88">
        <v>-33.173980999999998</v>
      </c>
      <c r="P559" s="88">
        <v>-31.846768999999998</v>
      </c>
    </row>
    <row r="560" spans="2:16" x14ac:dyDescent="0.25">
      <c r="B560" s="88">
        <v>25285000000</v>
      </c>
      <c r="C560" s="88">
        <v>-32.300322999999999</v>
      </c>
      <c r="D560" s="88">
        <v>-39.945984000000003</v>
      </c>
      <c r="E560" s="88">
        <v>-32.461070999999997</v>
      </c>
      <c r="F560" s="88">
        <v>-32.815697</v>
      </c>
      <c r="L560" s="88">
        <v>25285000000</v>
      </c>
      <c r="M560" s="88">
        <v>-12.417923999999999</v>
      </c>
      <c r="N560" s="88">
        <v>-40.065483</v>
      </c>
      <c r="O560" s="88">
        <v>-32.856524999999998</v>
      </c>
      <c r="P560" s="88">
        <v>-32.418961000000003</v>
      </c>
    </row>
    <row r="561" spans="2:16" x14ac:dyDescent="0.25">
      <c r="B561" s="88">
        <v>25430000000</v>
      </c>
      <c r="C561" s="88">
        <v>-31.165400999999999</v>
      </c>
      <c r="D561" s="88">
        <v>-39.851481999999997</v>
      </c>
      <c r="E561" s="88">
        <v>-33.018391000000001</v>
      </c>
      <c r="F561" s="88">
        <v>-32.52216</v>
      </c>
      <c r="L561" s="88">
        <v>25430000000</v>
      </c>
      <c r="M561" s="88">
        <v>-12.294174</v>
      </c>
      <c r="N561" s="88">
        <v>-39.965389000000002</v>
      </c>
      <c r="O561" s="88">
        <v>-32.565928999999997</v>
      </c>
      <c r="P561" s="88">
        <v>-32.971347999999999</v>
      </c>
    </row>
    <row r="562" spans="2:16" x14ac:dyDescent="0.25">
      <c r="B562" s="88">
        <v>25575000000</v>
      </c>
      <c r="C562" s="88">
        <v>-30.329181999999999</v>
      </c>
      <c r="D562" s="88">
        <v>-39.809798999999998</v>
      </c>
      <c r="E562" s="88">
        <v>-33.556614000000003</v>
      </c>
      <c r="F562" s="88">
        <v>-32.250411999999997</v>
      </c>
      <c r="L562" s="88">
        <v>25575000000</v>
      </c>
      <c r="M562" s="88">
        <v>-12.165486</v>
      </c>
      <c r="N562" s="88">
        <v>-39.814472000000002</v>
      </c>
      <c r="O562" s="88">
        <v>-32.302166</v>
      </c>
      <c r="P562" s="88">
        <v>-33.500374000000001</v>
      </c>
    </row>
    <row r="563" spans="2:16" x14ac:dyDescent="0.25">
      <c r="B563" s="88">
        <v>25720000000</v>
      </c>
      <c r="C563" s="88">
        <v>-29.647556000000002</v>
      </c>
      <c r="D563" s="88">
        <v>-39.765521999999997</v>
      </c>
      <c r="E563" s="88">
        <v>-34.074089000000001</v>
      </c>
      <c r="F563" s="88">
        <v>-32.007778000000002</v>
      </c>
      <c r="L563" s="88">
        <v>25720000000</v>
      </c>
      <c r="M563" s="88">
        <v>-12.031950999999999</v>
      </c>
      <c r="N563" s="88">
        <v>-39.673363000000002</v>
      </c>
      <c r="O563" s="88">
        <v>-32.056835</v>
      </c>
      <c r="P563" s="88">
        <v>-34.009678000000001</v>
      </c>
    </row>
    <row r="564" spans="2:16" x14ac:dyDescent="0.25">
      <c r="B564" s="88">
        <v>25865000000</v>
      </c>
      <c r="C564" s="88">
        <v>-29.138598999999999</v>
      </c>
      <c r="D564" s="88">
        <v>-39.743690000000001</v>
      </c>
      <c r="E564" s="88">
        <v>-34.563949999999998</v>
      </c>
      <c r="F564" s="88">
        <v>-31.779968</v>
      </c>
      <c r="L564" s="88">
        <v>25865000000</v>
      </c>
      <c r="M564" s="88">
        <v>-11.889249</v>
      </c>
      <c r="N564" s="88">
        <v>-39.543156000000003</v>
      </c>
      <c r="O564" s="88">
        <v>-31.826384999999998</v>
      </c>
      <c r="P564" s="88">
        <v>-34.500701999999997</v>
      </c>
    </row>
    <row r="565" spans="2:16" x14ac:dyDescent="0.25">
      <c r="B565" s="88">
        <v>26010000000</v>
      </c>
      <c r="C565" s="88">
        <v>-28.854492</v>
      </c>
      <c r="D565" s="88">
        <v>-39.700778999999997</v>
      </c>
      <c r="E565" s="88">
        <v>-35.04974</v>
      </c>
      <c r="F565" s="88">
        <v>-31.554413</v>
      </c>
      <c r="L565" s="88">
        <v>26010000000</v>
      </c>
      <c r="M565" s="88">
        <v>-11.762356</v>
      </c>
      <c r="N565" s="88">
        <v>-39.414023999999998</v>
      </c>
      <c r="O565" s="88">
        <v>-31.603356999999999</v>
      </c>
      <c r="P565" s="88">
        <v>-34.980381000000001</v>
      </c>
    </row>
    <row r="566" spans="2:16" x14ac:dyDescent="0.25">
      <c r="B566" s="88">
        <v>26155000000</v>
      </c>
      <c r="C566" s="88">
        <v>-28.615857999999999</v>
      </c>
      <c r="D566" s="88">
        <v>-39.686656999999997</v>
      </c>
      <c r="E566" s="88">
        <v>-35.532809999999998</v>
      </c>
      <c r="F566" s="88">
        <v>-31.344625000000001</v>
      </c>
      <c r="L566" s="88">
        <v>26155000000</v>
      </c>
      <c r="M566" s="88">
        <v>-11.661766</v>
      </c>
      <c r="N566" s="88">
        <v>-39.282665000000001</v>
      </c>
      <c r="O566" s="88">
        <v>-31.386548999999999</v>
      </c>
      <c r="P566" s="88">
        <v>-35.466183000000001</v>
      </c>
    </row>
    <row r="567" spans="2:16" x14ac:dyDescent="0.25">
      <c r="B567" s="88">
        <v>26300000000</v>
      </c>
      <c r="C567" s="88">
        <v>-28.419325000000001</v>
      </c>
      <c r="D567" s="88">
        <v>-39.655773000000003</v>
      </c>
      <c r="E567" s="88">
        <v>-36.014923000000003</v>
      </c>
      <c r="F567" s="88">
        <v>-31.147255000000001</v>
      </c>
      <c r="L567" s="88">
        <v>26300000000</v>
      </c>
      <c r="M567" s="88">
        <v>-11.5474</v>
      </c>
      <c r="N567" s="88">
        <v>-39.218719</v>
      </c>
      <c r="O567" s="88">
        <v>-31.183729</v>
      </c>
      <c r="P567" s="88">
        <v>-35.951832000000003</v>
      </c>
    </row>
    <row r="568" spans="2:16" x14ac:dyDescent="0.25">
      <c r="B568" s="88">
        <v>26445000000</v>
      </c>
      <c r="C568" s="88">
        <v>-28.215589999999999</v>
      </c>
      <c r="D568" s="88">
        <v>-39.643574000000001</v>
      </c>
      <c r="E568" s="88">
        <v>-36.501198000000002</v>
      </c>
      <c r="F568" s="88">
        <v>-30.959409999999998</v>
      </c>
      <c r="L568" s="88">
        <v>26445000000</v>
      </c>
      <c r="M568" s="88">
        <v>-11.460065</v>
      </c>
      <c r="N568" s="88">
        <v>-39.202793</v>
      </c>
      <c r="O568" s="88">
        <v>-30.992666</v>
      </c>
      <c r="P568" s="88">
        <v>-36.425266000000001</v>
      </c>
    </row>
    <row r="569" spans="2:16" x14ac:dyDescent="0.25">
      <c r="B569" s="88">
        <v>26590000000</v>
      </c>
      <c r="C569" s="88">
        <v>-27.914299</v>
      </c>
      <c r="D569" s="88">
        <v>-39.542107000000001</v>
      </c>
      <c r="E569" s="88">
        <v>-36.989780000000003</v>
      </c>
      <c r="F569" s="88">
        <v>-30.791467999999998</v>
      </c>
      <c r="L569" s="88">
        <v>26590000000</v>
      </c>
      <c r="M569" s="88">
        <v>-11.369372</v>
      </c>
      <c r="N569" s="88">
        <v>-39.223877000000002</v>
      </c>
      <c r="O569" s="88">
        <v>-30.825749999999999</v>
      </c>
      <c r="P569" s="88">
        <v>-36.892085999999999</v>
      </c>
    </row>
    <row r="570" spans="2:16" x14ac:dyDescent="0.25">
      <c r="B570" s="88">
        <v>26735000000</v>
      </c>
      <c r="C570" s="88">
        <v>-27.517620000000001</v>
      </c>
      <c r="D570" s="88">
        <v>-39.500098999999999</v>
      </c>
      <c r="E570" s="88">
        <v>-37.463000999999998</v>
      </c>
      <c r="F570" s="88">
        <v>-30.646818</v>
      </c>
      <c r="L570" s="88">
        <v>26735000000</v>
      </c>
      <c r="M570" s="88">
        <v>-11.316283</v>
      </c>
      <c r="N570" s="88">
        <v>-39.301422000000002</v>
      </c>
      <c r="O570" s="88">
        <v>-30.680145</v>
      </c>
      <c r="P570" s="88">
        <v>-37.354984000000002</v>
      </c>
    </row>
    <row r="571" spans="2:16" x14ac:dyDescent="0.25">
      <c r="B571" s="88">
        <v>26880000000</v>
      </c>
      <c r="C571" s="88">
        <v>-27.084150000000001</v>
      </c>
      <c r="D571" s="88">
        <v>-39.401508</v>
      </c>
      <c r="E571" s="88">
        <v>-37.896332000000001</v>
      </c>
      <c r="F571" s="88">
        <v>-30.526373</v>
      </c>
      <c r="L571" s="88">
        <v>26880000000</v>
      </c>
      <c r="M571" s="88">
        <v>-11.257447000000001</v>
      </c>
      <c r="N571" s="88">
        <v>-39.382015000000003</v>
      </c>
      <c r="O571" s="88">
        <v>-30.569029</v>
      </c>
      <c r="P571" s="88">
        <v>-37.782851999999998</v>
      </c>
    </row>
    <row r="572" spans="2:16" x14ac:dyDescent="0.25">
      <c r="B572" s="88">
        <v>27025000000</v>
      </c>
      <c r="C572" s="88">
        <v>-26.575174000000001</v>
      </c>
      <c r="D572" s="88">
        <v>-39.362839000000001</v>
      </c>
      <c r="E572" s="88">
        <v>-38.298972999999997</v>
      </c>
      <c r="F572" s="88">
        <v>-30.444431000000002</v>
      </c>
      <c r="L572" s="88">
        <v>27025000000</v>
      </c>
      <c r="M572" s="88">
        <v>-11.237537</v>
      </c>
      <c r="N572" s="88">
        <v>-39.549908000000002</v>
      </c>
      <c r="O572" s="88">
        <v>-30.490023000000001</v>
      </c>
      <c r="P572" s="88">
        <v>-38.175125000000001</v>
      </c>
    </row>
    <row r="573" spans="2:16" x14ac:dyDescent="0.25">
      <c r="B573" s="88">
        <v>27170000000</v>
      </c>
      <c r="C573" s="88">
        <v>-26.046572000000001</v>
      </c>
      <c r="D573" s="88">
        <v>-39.329791999999998</v>
      </c>
      <c r="E573" s="88">
        <v>-38.641826999999999</v>
      </c>
      <c r="F573" s="88">
        <v>-30.400355999999999</v>
      </c>
      <c r="L573" s="88">
        <v>27170000000</v>
      </c>
      <c r="M573" s="88">
        <v>-11.210409</v>
      </c>
      <c r="N573" s="88">
        <v>-39.758465000000001</v>
      </c>
      <c r="O573" s="88">
        <v>-30.448682999999999</v>
      </c>
      <c r="P573" s="88">
        <v>-38.542006999999998</v>
      </c>
    </row>
    <row r="574" spans="2:16" x14ac:dyDescent="0.25">
      <c r="B574" s="88">
        <v>27315000000</v>
      </c>
      <c r="C574" s="88">
        <v>-25.405512000000002</v>
      </c>
      <c r="D574" s="88">
        <v>-39.383887999999999</v>
      </c>
      <c r="E574" s="88">
        <v>-38.947094</v>
      </c>
      <c r="F574" s="88">
        <v>-30.395123999999999</v>
      </c>
      <c r="L574" s="88">
        <v>27315000000</v>
      </c>
      <c r="M574" s="88">
        <v>-11.207436</v>
      </c>
      <c r="N574" s="88">
        <v>-40.021701999999998</v>
      </c>
      <c r="O574" s="88">
        <v>-30.451395000000002</v>
      </c>
      <c r="P574" s="88">
        <v>-38.864097999999998</v>
      </c>
    </row>
    <row r="575" spans="2:16" x14ac:dyDescent="0.25">
      <c r="B575" s="88">
        <v>27460000000</v>
      </c>
      <c r="C575" s="88">
        <v>-24.823753</v>
      </c>
      <c r="D575" s="88">
        <v>-39.543323999999998</v>
      </c>
      <c r="E575" s="88">
        <v>-39.189422999999998</v>
      </c>
      <c r="F575" s="88">
        <v>-30.436703000000001</v>
      </c>
      <c r="L575" s="88">
        <v>27460000000</v>
      </c>
      <c r="M575" s="88">
        <v>-11.224098</v>
      </c>
      <c r="N575" s="88">
        <v>-40.294742999999997</v>
      </c>
      <c r="O575" s="88">
        <v>-30.502375000000001</v>
      </c>
      <c r="P575" s="88">
        <v>-39.110176000000003</v>
      </c>
    </row>
    <row r="576" spans="2:16" x14ac:dyDescent="0.25">
      <c r="B576" s="88">
        <v>27605000000</v>
      </c>
      <c r="C576" s="88">
        <v>-24.277343999999999</v>
      </c>
      <c r="D576" s="88">
        <v>-39.797629999999998</v>
      </c>
      <c r="E576" s="88">
        <v>-39.374439000000002</v>
      </c>
      <c r="F576" s="88">
        <v>-30.525148000000002</v>
      </c>
      <c r="L576" s="88">
        <v>27605000000</v>
      </c>
      <c r="M576" s="88">
        <v>-11.275759000000001</v>
      </c>
      <c r="N576" s="88">
        <v>-40.695549</v>
      </c>
      <c r="O576" s="88">
        <v>-30.596541999999999</v>
      </c>
      <c r="P576" s="88">
        <v>-39.286136999999997</v>
      </c>
    </row>
    <row r="577" spans="2:16" x14ac:dyDescent="0.25">
      <c r="B577" s="88">
        <v>27750000000</v>
      </c>
      <c r="C577" s="88">
        <v>-23.586451</v>
      </c>
      <c r="D577" s="88">
        <v>-40.013500000000001</v>
      </c>
      <c r="E577" s="88">
        <v>-39.477581000000001</v>
      </c>
      <c r="F577" s="88">
        <v>-30.643827000000002</v>
      </c>
      <c r="L577" s="88">
        <v>27750000000</v>
      </c>
      <c r="M577" s="88">
        <v>-11.292396</v>
      </c>
      <c r="N577" s="88">
        <v>-41.068398000000002</v>
      </c>
      <c r="O577" s="88">
        <v>-30.72109</v>
      </c>
      <c r="P577" s="88">
        <v>-39.380985000000003</v>
      </c>
    </row>
    <row r="578" spans="2:16" x14ac:dyDescent="0.25">
      <c r="B578" s="88">
        <v>27895000000</v>
      </c>
      <c r="C578" s="88">
        <v>-22.857201</v>
      </c>
      <c r="D578" s="88">
        <v>-40.175536999999998</v>
      </c>
      <c r="E578" s="88">
        <v>-39.508099000000001</v>
      </c>
      <c r="F578" s="88">
        <v>-30.810473999999999</v>
      </c>
      <c r="L578" s="88">
        <v>27895000000</v>
      </c>
      <c r="M578" s="88">
        <v>-11.340544</v>
      </c>
      <c r="N578" s="88">
        <v>-41.471947</v>
      </c>
      <c r="O578" s="88">
        <v>-30.894175000000001</v>
      </c>
      <c r="P578" s="88">
        <v>-39.393932</v>
      </c>
    </row>
    <row r="579" spans="2:16" x14ac:dyDescent="0.25">
      <c r="B579" s="88">
        <v>28040000000</v>
      </c>
      <c r="C579" s="88">
        <v>-22.214441000000001</v>
      </c>
      <c r="D579" s="88">
        <v>-40.375171999999999</v>
      </c>
      <c r="E579" s="88">
        <v>-39.439754000000001</v>
      </c>
      <c r="F579" s="88">
        <v>-30.995902999999998</v>
      </c>
      <c r="L579" s="88">
        <v>28040000000</v>
      </c>
      <c r="M579" s="88">
        <v>-11.396174999999999</v>
      </c>
      <c r="N579" s="88">
        <v>-41.849957000000003</v>
      </c>
      <c r="O579" s="88">
        <v>-31.075648999999999</v>
      </c>
      <c r="P579" s="88">
        <v>-39.325263999999997</v>
      </c>
    </row>
    <row r="580" spans="2:16" x14ac:dyDescent="0.25">
      <c r="B580" s="88">
        <v>28185000000</v>
      </c>
      <c r="C580" s="88">
        <v>-21.545591000000002</v>
      </c>
      <c r="D580" s="88">
        <v>-40.489379999999997</v>
      </c>
      <c r="E580" s="88">
        <v>-39.302810999999998</v>
      </c>
      <c r="F580" s="88">
        <v>-31.192947</v>
      </c>
      <c r="L580" s="88">
        <v>28185000000</v>
      </c>
      <c r="M580" s="88">
        <v>-11.458389</v>
      </c>
      <c r="N580" s="88">
        <v>-42.311675999999999</v>
      </c>
      <c r="O580" s="88">
        <v>-31.278524000000001</v>
      </c>
      <c r="P580" s="88">
        <v>-39.203575000000001</v>
      </c>
    </row>
    <row r="581" spans="2:16" x14ac:dyDescent="0.25">
      <c r="B581" s="88">
        <v>28330000000</v>
      </c>
      <c r="C581" s="88">
        <v>-20.887297</v>
      </c>
      <c r="D581" s="88">
        <v>-40.525291000000003</v>
      </c>
      <c r="E581" s="88">
        <v>-39.104968999999997</v>
      </c>
      <c r="F581" s="88">
        <v>-31.403697999999999</v>
      </c>
      <c r="L581" s="88">
        <v>28330000000</v>
      </c>
      <c r="M581" s="88">
        <v>-11.528703999999999</v>
      </c>
      <c r="N581" s="88">
        <v>-42.743980000000001</v>
      </c>
      <c r="O581" s="88">
        <v>-31.487349999999999</v>
      </c>
      <c r="P581" s="88">
        <v>-39.028438999999999</v>
      </c>
    </row>
    <row r="582" spans="2:16" x14ac:dyDescent="0.25">
      <c r="B582" s="88">
        <v>28475000000</v>
      </c>
      <c r="C582" s="88">
        <v>-20.332808</v>
      </c>
      <c r="D582" s="88">
        <v>-40.502743000000002</v>
      </c>
      <c r="E582" s="88">
        <v>-38.879424999999998</v>
      </c>
      <c r="F582" s="88">
        <v>-31.626359999999998</v>
      </c>
      <c r="L582" s="88">
        <v>28475000000</v>
      </c>
      <c r="M582" s="88">
        <v>-11.617077999999999</v>
      </c>
      <c r="N582" s="88">
        <v>-43.125053000000001</v>
      </c>
      <c r="O582" s="88">
        <v>-31.698305000000001</v>
      </c>
      <c r="P582" s="88">
        <v>-38.807124999999999</v>
      </c>
    </row>
    <row r="583" spans="2:16" x14ac:dyDescent="0.25">
      <c r="B583" s="88">
        <v>28620000000</v>
      </c>
      <c r="C583" s="88">
        <v>-19.798366999999999</v>
      </c>
      <c r="D583" s="88">
        <v>-40.539943999999998</v>
      </c>
      <c r="E583" s="88">
        <v>-38.620303999999997</v>
      </c>
      <c r="F583" s="88">
        <v>-31.837441999999999</v>
      </c>
      <c r="L583" s="88">
        <v>28620000000</v>
      </c>
      <c r="M583" s="88">
        <v>-11.727646</v>
      </c>
      <c r="N583" s="88">
        <v>-43.569054000000001</v>
      </c>
      <c r="O583" s="88">
        <v>-31.90279</v>
      </c>
      <c r="P583" s="88">
        <v>-38.570189999999997</v>
      </c>
    </row>
    <row r="584" spans="2:16" x14ac:dyDescent="0.25">
      <c r="B584" s="88">
        <v>28765000000</v>
      </c>
      <c r="C584" s="88">
        <v>-19.300535</v>
      </c>
      <c r="D584" s="88">
        <v>-40.518219000000002</v>
      </c>
      <c r="E584" s="88">
        <v>-38.364269</v>
      </c>
      <c r="F584" s="88">
        <v>-32.046368000000001</v>
      </c>
      <c r="L584" s="88">
        <v>28765000000</v>
      </c>
      <c r="M584" s="88">
        <v>-11.842226999999999</v>
      </c>
      <c r="N584" s="88">
        <v>-44.001277999999999</v>
      </c>
      <c r="O584" s="88">
        <v>-32.11121</v>
      </c>
      <c r="P584" s="88">
        <v>-38.320357999999999</v>
      </c>
    </row>
    <row r="585" spans="2:16" x14ac:dyDescent="0.25">
      <c r="B585" s="88">
        <v>28910000000</v>
      </c>
      <c r="C585" s="88">
        <v>-18.825030999999999</v>
      </c>
      <c r="D585" s="88">
        <v>-40.352553999999998</v>
      </c>
      <c r="E585" s="88">
        <v>-38.095863000000001</v>
      </c>
      <c r="F585" s="88">
        <v>-32.253909999999998</v>
      </c>
      <c r="L585" s="88">
        <v>28910000000</v>
      </c>
      <c r="M585" s="88">
        <v>-11.953347000000001</v>
      </c>
      <c r="N585" s="88">
        <v>-44.464333000000003</v>
      </c>
      <c r="O585" s="88">
        <v>-32.306930999999999</v>
      </c>
      <c r="P585" s="88">
        <v>-38.058399000000001</v>
      </c>
    </row>
    <row r="586" spans="2:16" x14ac:dyDescent="0.25">
      <c r="B586" s="88">
        <v>29055000000</v>
      </c>
      <c r="C586" s="88">
        <v>-18.346195000000002</v>
      </c>
      <c r="D586" s="88">
        <v>-40.178570000000001</v>
      </c>
      <c r="E586" s="88">
        <v>-37.841492000000002</v>
      </c>
      <c r="F586" s="88">
        <v>-32.438994999999998</v>
      </c>
      <c r="L586" s="88">
        <v>29055000000</v>
      </c>
      <c r="M586" s="88">
        <v>-12.055307000000001</v>
      </c>
      <c r="N586" s="88">
        <v>-44.883384999999997</v>
      </c>
      <c r="O586" s="88">
        <v>-32.478904999999997</v>
      </c>
      <c r="P586" s="88">
        <v>-37.784461999999998</v>
      </c>
    </row>
    <row r="587" spans="2:16" x14ac:dyDescent="0.25">
      <c r="B587" s="88">
        <v>29200000000</v>
      </c>
      <c r="C587" s="88">
        <v>-17.933615</v>
      </c>
      <c r="D587" s="88">
        <v>-39.993175999999998</v>
      </c>
      <c r="E587" s="88">
        <v>-37.568710000000003</v>
      </c>
      <c r="F587" s="88">
        <v>-32.619041000000003</v>
      </c>
      <c r="L587" s="88">
        <v>29200000000</v>
      </c>
      <c r="M587" s="88">
        <v>-12.201786</v>
      </c>
      <c r="N587" s="88">
        <v>-45.344180999999999</v>
      </c>
      <c r="O587" s="88">
        <v>-32.656917999999997</v>
      </c>
      <c r="P587" s="88">
        <v>-37.524749999999997</v>
      </c>
    </row>
    <row r="588" spans="2:16" x14ac:dyDescent="0.25">
      <c r="B588" s="88">
        <v>29345000000</v>
      </c>
      <c r="C588" s="88">
        <v>-17.523475999999999</v>
      </c>
      <c r="D588" s="88">
        <v>-39.825133999999998</v>
      </c>
      <c r="E588" s="88">
        <v>-37.301315000000002</v>
      </c>
      <c r="F588" s="88">
        <v>-32.788699999999999</v>
      </c>
      <c r="L588" s="88">
        <v>29345000000</v>
      </c>
      <c r="M588" s="88">
        <v>-12.329791</v>
      </c>
      <c r="N588" s="88">
        <v>-45.710799999999999</v>
      </c>
      <c r="O588" s="88">
        <v>-32.812812999999998</v>
      </c>
      <c r="P588" s="88">
        <v>-37.255279999999999</v>
      </c>
    </row>
    <row r="589" spans="2:16" x14ac:dyDescent="0.25">
      <c r="B589" s="88">
        <v>29490000000</v>
      </c>
      <c r="C589" s="88">
        <v>-17.122543</v>
      </c>
      <c r="D589" s="88">
        <v>-39.643715</v>
      </c>
      <c r="E589" s="88">
        <v>-37.028522000000002</v>
      </c>
      <c r="F589" s="88">
        <v>-32.942822</v>
      </c>
      <c r="L589" s="88">
        <v>29490000000</v>
      </c>
      <c r="M589" s="88">
        <v>-12.48208</v>
      </c>
      <c r="N589" s="88">
        <v>-45.973587000000002</v>
      </c>
      <c r="O589" s="88">
        <v>-32.960422999999999</v>
      </c>
      <c r="P589" s="88">
        <v>-36.995289</v>
      </c>
    </row>
    <row r="590" spans="2:16" x14ac:dyDescent="0.25">
      <c r="B590" s="88">
        <v>29635000000</v>
      </c>
      <c r="C590" s="88">
        <v>-16.736989999999999</v>
      </c>
      <c r="D590" s="88">
        <v>-39.518360000000001</v>
      </c>
      <c r="E590" s="88">
        <v>-36.775931999999997</v>
      </c>
      <c r="F590" s="88">
        <v>-33.087288000000001</v>
      </c>
      <c r="L590" s="88">
        <v>29635000000</v>
      </c>
      <c r="M590" s="88">
        <v>-12.643594999999999</v>
      </c>
      <c r="N590" s="88">
        <v>-46.047832</v>
      </c>
      <c r="O590" s="88">
        <v>-33.098182999999999</v>
      </c>
      <c r="P590" s="88">
        <v>-36.736922999999997</v>
      </c>
    </row>
    <row r="591" spans="2:16" x14ac:dyDescent="0.25">
      <c r="B591" s="88">
        <v>29780000000</v>
      </c>
      <c r="C591" s="88">
        <v>-16.453869000000001</v>
      </c>
      <c r="D591" s="88">
        <v>-39.470860000000002</v>
      </c>
      <c r="E591" s="88">
        <v>-36.489426000000002</v>
      </c>
      <c r="F591" s="88">
        <v>-33.229984000000002</v>
      </c>
      <c r="L591" s="88">
        <v>29780000000</v>
      </c>
      <c r="M591" s="88">
        <v>-12.843059</v>
      </c>
      <c r="N591" s="88">
        <v>-46.054023999999998</v>
      </c>
      <c r="O591" s="88">
        <v>-33.230426999999999</v>
      </c>
      <c r="P591" s="88">
        <v>-36.477276000000003</v>
      </c>
    </row>
    <row r="592" spans="2:16" x14ac:dyDescent="0.25">
      <c r="B592" s="88">
        <v>29925000000</v>
      </c>
      <c r="C592" s="88">
        <v>-16.111338</v>
      </c>
      <c r="D592" s="88">
        <v>-39.518112000000002</v>
      </c>
      <c r="E592" s="88">
        <v>-36.237949</v>
      </c>
      <c r="F592" s="88">
        <v>-33.359363999999999</v>
      </c>
      <c r="L592" s="88">
        <v>29925000000</v>
      </c>
      <c r="M592" s="88">
        <v>-13.018492999999999</v>
      </c>
      <c r="N592" s="88">
        <v>-45.944930999999997</v>
      </c>
      <c r="O592" s="88">
        <v>-33.347019000000003</v>
      </c>
      <c r="P592" s="88">
        <v>-36.239063000000002</v>
      </c>
    </row>
    <row r="593" spans="2:16" x14ac:dyDescent="0.25">
      <c r="B593" s="88">
        <v>30070000000</v>
      </c>
      <c r="C593" s="88">
        <v>-15.806535999999999</v>
      </c>
      <c r="D593" s="88">
        <v>-39.527656999999998</v>
      </c>
      <c r="E593" s="88">
        <v>-35.999428000000002</v>
      </c>
      <c r="F593" s="88">
        <v>-33.475864000000001</v>
      </c>
      <c r="L593" s="88">
        <v>30070000000</v>
      </c>
      <c r="M593" s="88">
        <v>-13.228956</v>
      </c>
      <c r="N593" s="88">
        <v>-45.722538</v>
      </c>
      <c r="O593" s="88">
        <v>-33.462437000000001</v>
      </c>
      <c r="P593" s="88">
        <v>-36.022316000000004</v>
      </c>
    </row>
    <row r="594" spans="2:16" x14ac:dyDescent="0.25">
      <c r="B594" s="88">
        <v>30215000000</v>
      </c>
      <c r="C594" s="88">
        <v>-15.460876000000001</v>
      </c>
      <c r="D594" s="88">
        <v>-39.596355000000003</v>
      </c>
      <c r="E594" s="88">
        <v>-35.789394000000001</v>
      </c>
      <c r="F594" s="88">
        <v>-33.602535000000003</v>
      </c>
      <c r="L594" s="88">
        <v>30215000000</v>
      </c>
      <c r="M594" s="88">
        <v>-13.415523</v>
      </c>
      <c r="N594" s="88">
        <v>-45.410957000000003</v>
      </c>
      <c r="O594" s="88">
        <v>-33.566906000000003</v>
      </c>
      <c r="P594" s="88">
        <v>-35.813018999999997</v>
      </c>
    </row>
    <row r="595" spans="2:16" x14ac:dyDescent="0.25">
      <c r="B595" s="88">
        <v>30360000000</v>
      </c>
      <c r="C595" s="88">
        <v>-15.150810999999999</v>
      </c>
      <c r="D595" s="88">
        <v>-39.709094999999998</v>
      </c>
      <c r="E595" s="88">
        <v>-35.56147</v>
      </c>
      <c r="F595" s="88">
        <v>-33.724215999999998</v>
      </c>
      <c r="L595" s="88">
        <v>30360000000</v>
      </c>
      <c r="M595" s="88">
        <v>-13.621001</v>
      </c>
      <c r="N595" s="88">
        <v>-45.082538999999997</v>
      </c>
      <c r="O595" s="88">
        <v>-33.672676000000003</v>
      </c>
      <c r="P595" s="88">
        <v>-35.610900999999998</v>
      </c>
    </row>
    <row r="596" spans="2:16" x14ac:dyDescent="0.25">
      <c r="B596" s="88">
        <v>30505000000</v>
      </c>
      <c r="C596" s="88">
        <v>-14.752113</v>
      </c>
      <c r="D596" s="88">
        <v>-39.793118</v>
      </c>
      <c r="E596" s="88">
        <v>-35.387309999999999</v>
      </c>
      <c r="F596" s="88">
        <v>-33.846862999999999</v>
      </c>
      <c r="L596" s="88">
        <v>30505000000</v>
      </c>
      <c r="M596" s="88">
        <v>-13.806231</v>
      </c>
      <c r="N596" s="88">
        <v>-44.753169999999997</v>
      </c>
      <c r="O596" s="88">
        <v>-33.792175</v>
      </c>
      <c r="P596" s="88">
        <v>-35.443150000000003</v>
      </c>
    </row>
    <row r="597" spans="2:16" x14ac:dyDescent="0.25">
      <c r="B597" s="88">
        <v>30650000000</v>
      </c>
      <c r="C597" s="88">
        <v>-14.41291</v>
      </c>
      <c r="D597" s="88">
        <v>-39.823517000000002</v>
      </c>
      <c r="E597" s="88">
        <v>-35.201469000000003</v>
      </c>
      <c r="F597" s="88">
        <v>-33.967018000000003</v>
      </c>
      <c r="L597" s="88">
        <v>30650000000</v>
      </c>
      <c r="M597" s="88">
        <v>-14.023517</v>
      </c>
      <c r="N597" s="88">
        <v>-44.429932000000001</v>
      </c>
      <c r="O597" s="88">
        <v>-33.911090999999999</v>
      </c>
      <c r="P597" s="88">
        <v>-35.272227999999998</v>
      </c>
    </row>
    <row r="598" spans="2:16" x14ac:dyDescent="0.25">
      <c r="B598" s="88">
        <v>30795000000</v>
      </c>
      <c r="C598" s="88">
        <v>-14.016925000000001</v>
      </c>
      <c r="D598" s="88">
        <v>-39.828892000000003</v>
      </c>
      <c r="E598" s="88">
        <v>-35.046146</v>
      </c>
      <c r="F598" s="88">
        <v>-34.092948999999997</v>
      </c>
      <c r="L598" s="88">
        <v>30795000000</v>
      </c>
      <c r="M598" s="88">
        <v>-14.206397000000001</v>
      </c>
      <c r="N598" s="88">
        <v>-44.099335000000004</v>
      </c>
      <c r="O598" s="88">
        <v>-34.032344999999999</v>
      </c>
      <c r="P598" s="88">
        <v>-35.090877999999996</v>
      </c>
    </row>
    <row r="599" spans="2:16" x14ac:dyDescent="0.25">
      <c r="B599" s="88">
        <v>30940000000</v>
      </c>
      <c r="C599" s="88">
        <v>-13.669737</v>
      </c>
      <c r="D599" s="88">
        <v>-39.834648000000001</v>
      </c>
      <c r="E599" s="88">
        <v>-34.886723000000003</v>
      </c>
      <c r="F599" s="88">
        <v>-34.214066000000003</v>
      </c>
      <c r="L599" s="88">
        <v>30940000000</v>
      </c>
      <c r="M599" s="88">
        <v>-14.407914999999999</v>
      </c>
      <c r="N599" s="88">
        <v>-43.833576000000001</v>
      </c>
      <c r="O599" s="88">
        <v>-34.170994</v>
      </c>
      <c r="P599" s="88">
        <v>-34.913929000000003</v>
      </c>
    </row>
    <row r="600" spans="2:16" x14ac:dyDescent="0.25">
      <c r="B600" s="88">
        <v>31085000000</v>
      </c>
      <c r="C600" s="88">
        <v>-13.312296</v>
      </c>
      <c r="D600" s="88">
        <v>-39.959556999999997</v>
      </c>
      <c r="E600" s="88">
        <v>-34.768559000000003</v>
      </c>
      <c r="F600" s="88">
        <v>-34.346622000000004</v>
      </c>
      <c r="L600" s="88">
        <v>31085000000</v>
      </c>
      <c r="M600" s="88">
        <v>-14.614207</v>
      </c>
      <c r="N600" s="88">
        <v>-43.688262999999999</v>
      </c>
      <c r="O600" s="88">
        <v>-34.309196</v>
      </c>
      <c r="P600" s="88">
        <v>-34.782851999999998</v>
      </c>
    </row>
    <row r="601" spans="2:16" x14ac:dyDescent="0.25">
      <c r="B601" s="88">
        <v>31230000000</v>
      </c>
      <c r="C601" s="88">
        <v>-12.986931</v>
      </c>
      <c r="D601" s="88">
        <v>-40.248184000000002</v>
      </c>
      <c r="E601" s="88">
        <v>-34.647449000000002</v>
      </c>
      <c r="F601" s="88">
        <v>-34.476832999999999</v>
      </c>
      <c r="L601" s="88">
        <v>31230000000</v>
      </c>
      <c r="M601" s="88">
        <v>-14.803157000000001</v>
      </c>
      <c r="N601" s="88">
        <v>-43.678516000000002</v>
      </c>
      <c r="O601" s="88">
        <v>-34.449801999999998</v>
      </c>
      <c r="P601" s="88">
        <v>-34.679585000000003</v>
      </c>
    </row>
    <row r="602" spans="2:16" x14ac:dyDescent="0.25">
      <c r="B602" s="88">
        <v>31375000000</v>
      </c>
      <c r="C602" s="88">
        <v>-12.624805</v>
      </c>
      <c r="D602" s="88">
        <v>-40.588413000000003</v>
      </c>
      <c r="E602" s="88">
        <v>-34.586739000000001</v>
      </c>
      <c r="F602" s="88">
        <v>-34.623978000000001</v>
      </c>
      <c r="L602" s="88">
        <v>31375000000</v>
      </c>
      <c r="M602" s="88">
        <v>-14.939543</v>
      </c>
      <c r="N602" s="88">
        <v>-43.713473999999998</v>
      </c>
      <c r="O602" s="88">
        <v>-34.604236999999998</v>
      </c>
      <c r="P602" s="88">
        <v>-34.599818999999997</v>
      </c>
    </row>
    <row r="603" spans="2:16" x14ac:dyDescent="0.25">
      <c r="B603" s="88">
        <v>31520000000</v>
      </c>
      <c r="C603" s="88">
        <v>-12.344018</v>
      </c>
      <c r="D603" s="88">
        <v>-40.952122000000003</v>
      </c>
      <c r="E603" s="88">
        <v>-34.494793000000001</v>
      </c>
      <c r="F603" s="88">
        <v>-34.781081999999998</v>
      </c>
      <c r="L603" s="88">
        <v>31520000000</v>
      </c>
      <c r="M603" s="88">
        <v>-15.070719</v>
      </c>
      <c r="N603" s="88">
        <v>-43.879413999999997</v>
      </c>
      <c r="O603" s="88">
        <v>-34.770828000000002</v>
      </c>
      <c r="P603" s="88">
        <v>-34.543736000000003</v>
      </c>
    </row>
    <row r="604" spans="2:16" x14ac:dyDescent="0.25">
      <c r="B604" s="88">
        <v>31665000000</v>
      </c>
      <c r="C604" s="88">
        <v>-12.100966</v>
      </c>
      <c r="D604" s="88">
        <v>-41.346457999999998</v>
      </c>
      <c r="E604" s="88">
        <v>-34.415241000000002</v>
      </c>
      <c r="F604" s="88">
        <v>-34.953228000000003</v>
      </c>
      <c r="L604" s="88">
        <v>31665000000</v>
      </c>
      <c r="M604" s="88">
        <v>-15.186532</v>
      </c>
      <c r="N604" s="88">
        <v>-44.105473000000003</v>
      </c>
      <c r="O604" s="88">
        <v>-34.952164000000003</v>
      </c>
      <c r="P604" s="88">
        <v>-34.511105000000001</v>
      </c>
    </row>
    <row r="605" spans="2:16" x14ac:dyDescent="0.25">
      <c r="B605" s="88">
        <v>31810000000</v>
      </c>
      <c r="C605" s="88">
        <v>-11.845287000000001</v>
      </c>
      <c r="D605" s="88">
        <v>-41.642817999999998</v>
      </c>
      <c r="E605" s="88">
        <v>-34.333762999999998</v>
      </c>
      <c r="F605" s="88">
        <v>-35.119422999999998</v>
      </c>
      <c r="L605" s="88">
        <v>31810000000</v>
      </c>
      <c r="M605" s="88">
        <v>-15.229424</v>
      </c>
      <c r="N605" s="88">
        <v>-44.300888</v>
      </c>
      <c r="O605" s="88">
        <v>-35.105727999999999</v>
      </c>
      <c r="P605" s="88">
        <v>-34.419521000000003</v>
      </c>
    </row>
    <row r="606" spans="2:16" x14ac:dyDescent="0.25">
      <c r="B606" s="88">
        <v>31955000000</v>
      </c>
      <c r="C606" s="88">
        <v>-11.641121999999999</v>
      </c>
      <c r="D606" s="88">
        <v>-41.930168000000002</v>
      </c>
      <c r="E606" s="88">
        <v>-34.232745999999999</v>
      </c>
      <c r="F606" s="88">
        <v>-35.285190999999998</v>
      </c>
      <c r="L606" s="88">
        <v>31955000000</v>
      </c>
      <c r="M606" s="88">
        <v>-15.272166</v>
      </c>
      <c r="N606" s="88">
        <v>-44.503051999999997</v>
      </c>
      <c r="O606" s="88">
        <v>-35.254168999999997</v>
      </c>
      <c r="P606" s="88">
        <v>-34.290374999999997</v>
      </c>
    </row>
    <row r="607" spans="2:16" x14ac:dyDescent="0.25">
      <c r="B607" s="88">
        <v>32100000000</v>
      </c>
      <c r="C607" s="88">
        <v>-11.475284</v>
      </c>
      <c r="D607" s="88">
        <v>-42.197963999999999</v>
      </c>
      <c r="E607" s="88">
        <v>-34.106808000000001</v>
      </c>
      <c r="F607" s="88">
        <v>-35.43383</v>
      </c>
      <c r="L607" s="88">
        <v>32100000000</v>
      </c>
      <c r="M607" s="88">
        <v>-15.307067</v>
      </c>
      <c r="N607" s="88">
        <v>-44.765433999999999</v>
      </c>
      <c r="O607" s="88">
        <v>-35.407924999999999</v>
      </c>
      <c r="P607" s="88">
        <v>-34.12867</v>
      </c>
    </row>
    <row r="608" spans="2:16" x14ac:dyDescent="0.25">
      <c r="B608" s="88">
        <v>32245000000</v>
      </c>
      <c r="C608" s="88">
        <v>-11.300364</v>
      </c>
      <c r="D608" s="88">
        <v>-42.604880999999999</v>
      </c>
      <c r="E608" s="88">
        <v>-33.996639000000002</v>
      </c>
      <c r="F608" s="88">
        <v>-35.580523999999997</v>
      </c>
      <c r="L608" s="88">
        <v>32245000000</v>
      </c>
      <c r="M608" s="88">
        <v>-15.322490999999999</v>
      </c>
      <c r="N608" s="88">
        <v>-45.119399999999999</v>
      </c>
      <c r="O608" s="88">
        <v>-35.547984999999997</v>
      </c>
      <c r="P608" s="88">
        <v>-33.982605</v>
      </c>
    </row>
    <row r="609" spans="2:16" x14ac:dyDescent="0.25">
      <c r="B609" s="88">
        <v>32390000000</v>
      </c>
      <c r="C609" s="88">
        <v>-11.093149</v>
      </c>
      <c r="D609" s="88">
        <v>-42.931350999999999</v>
      </c>
      <c r="E609" s="88">
        <v>-33.935448000000001</v>
      </c>
      <c r="F609" s="88">
        <v>-35.729075999999999</v>
      </c>
      <c r="L609" s="88">
        <v>32390000000</v>
      </c>
      <c r="M609" s="88">
        <v>-15.303872999999999</v>
      </c>
      <c r="N609" s="88">
        <v>-45.500121999999998</v>
      </c>
      <c r="O609" s="88">
        <v>-35.692791</v>
      </c>
      <c r="P609" s="88">
        <v>-33.865226999999997</v>
      </c>
    </row>
    <row r="610" spans="2:16" x14ac:dyDescent="0.25">
      <c r="B610" s="88">
        <v>32535000000</v>
      </c>
      <c r="C610" s="88">
        <v>-10.909886</v>
      </c>
      <c r="D610" s="88">
        <v>-43.333202</v>
      </c>
      <c r="E610" s="88">
        <v>-33.861122000000002</v>
      </c>
      <c r="F610" s="88">
        <v>-35.894081</v>
      </c>
      <c r="L610" s="88">
        <v>32535000000</v>
      </c>
      <c r="M610" s="88">
        <v>-15.29668</v>
      </c>
      <c r="N610" s="88">
        <v>-45.931781999999998</v>
      </c>
      <c r="O610" s="88">
        <v>-35.862941999999997</v>
      </c>
      <c r="P610" s="88">
        <v>-33.813107000000002</v>
      </c>
    </row>
    <row r="611" spans="2:16" x14ac:dyDescent="0.25">
      <c r="B611" s="88">
        <v>32680000000</v>
      </c>
      <c r="C611" s="88">
        <v>-10.714304</v>
      </c>
      <c r="D611" s="88">
        <v>-43.541817000000002</v>
      </c>
      <c r="E611" s="88">
        <v>-33.851196000000002</v>
      </c>
      <c r="F611" s="88">
        <v>-36.064079</v>
      </c>
      <c r="L611" s="88">
        <v>32680000000</v>
      </c>
      <c r="M611" s="88">
        <v>-15.272923</v>
      </c>
      <c r="N611" s="88">
        <v>-46.231422000000002</v>
      </c>
      <c r="O611" s="88">
        <v>-36.055401000000003</v>
      </c>
      <c r="P611" s="88">
        <v>-33.784568999999998</v>
      </c>
    </row>
    <row r="612" spans="2:16" x14ac:dyDescent="0.25">
      <c r="B612" s="88">
        <v>32825000000</v>
      </c>
      <c r="C612" s="88">
        <v>-10.5535</v>
      </c>
      <c r="D612" s="88">
        <v>-43.809769000000003</v>
      </c>
      <c r="E612" s="88">
        <v>-33.823264999999999</v>
      </c>
      <c r="F612" s="88">
        <v>-36.263874000000001</v>
      </c>
      <c r="L612" s="88">
        <v>32825000000</v>
      </c>
      <c r="M612" s="88">
        <v>-15.272318</v>
      </c>
      <c r="N612" s="88">
        <v>-46.471133999999999</v>
      </c>
      <c r="O612" s="88">
        <v>-36.237034000000001</v>
      </c>
      <c r="P612" s="88">
        <v>-33.798682999999997</v>
      </c>
    </row>
    <row r="613" spans="2:16" x14ac:dyDescent="0.25">
      <c r="B613" s="88">
        <v>32970000000</v>
      </c>
      <c r="C613" s="88">
        <v>-10.397209999999999</v>
      </c>
      <c r="D613" s="88">
        <v>-43.904457000000001</v>
      </c>
      <c r="E613" s="88">
        <v>-33.829982999999999</v>
      </c>
      <c r="F613" s="88">
        <v>-36.468563000000003</v>
      </c>
      <c r="L613" s="88">
        <v>32970000000</v>
      </c>
      <c r="M613" s="88">
        <v>-15.265656999999999</v>
      </c>
      <c r="N613" s="88">
        <v>-46.517055999999997</v>
      </c>
      <c r="O613" s="88">
        <v>-36.438727999999998</v>
      </c>
      <c r="P613" s="88">
        <v>-33.809421999999998</v>
      </c>
    </row>
    <row r="614" spans="2:16" x14ac:dyDescent="0.25">
      <c r="B614" s="88">
        <v>33115000000</v>
      </c>
      <c r="C614" s="88">
        <v>-10.296433</v>
      </c>
      <c r="D614" s="88">
        <v>-44.080406000000004</v>
      </c>
      <c r="E614" s="88">
        <v>-33.785682999999999</v>
      </c>
      <c r="F614" s="88">
        <v>-36.669646999999998</v>
      </c>
      <c r="L614" s="88">
        <v>33115000000</v>
      </c>
      <c r="M614" s="88">
        <v>-15.27711</v>
      </c>
      <c r="N614" s="88">
        <v>-46.537514000000002</v>
      </c>
      <c r="O614" s="88">
        <v>-36.613453</v>
      </c>
      <c r="P614" s="88">
        <v>-33.777500000000003</v>
      </c>
    </row>
    <row r="615" spans="2:16" x14ac:dyDescent="0.25">
      <c r="B615" s="88">
        <v>33260000000</v>
      </c>
      <c r="C615" s="88">
        <v>-10.215992</v>
      </c>
      <c r="D615" s="88">
        <v>-44.227924000000002</v>
      </c>
      <c r="E615" s="88">
        <v>-33.747428999999997</v>
      </c>
      <c r="F615" s="88">
        <v>-36.844493999999997</v>
      </c>
      <c r="L615" s="88">
        <v>33260000000</v>
      </c>
      <c r="M615" s="88">
        <v>-15.292419000000001</v>
      </c>
      <c r="N615" s="88">
        <v>-46.46949</v>
      </c>
      <c r="O615" s="88">
        <v>-36.796149999999997</v>
      </c>
      <c r="P615" s="88">
        <v>-33.699539000000001</v>
      </c>
    </row>
    <row r="616" spans="2:16" x14ac:dyDescent="0.25">
      <c r="B616" s="88">
        <v>33405000000</v>
      </c>
      <c r="C616" s="88">
        <v>-10.171078</v>
      </c>
      <c r="D616" s="88">
        <v>-44.445503000000002</v>
      </c>
      <c r="E616" s="88">
        <v>-33.655766</v>
      </c>
      <c r="F616" s="88">
        <v>-37.026459000000003</v>
      </c>
      <c r="L616" s="88">
        <v>33405000000</v>
      </c>
      <c r="M616" s="88">
        <v>-15.341941</v>
      </c>
      <c r="N616" s="88">
        <v>-46.503563</v>
      </c>
      <c r="O616" s="88">
        <v>-36.958984000000001</v>
      </c>
      <c r="P616" s="88">
        <v>-33.619109999999999</v>
      </c>
    </row>
    <row r="617" spans="2:16" x14ac:dyDescent="0.25">
      <c r="B617" s="88">
        <v>33550000000</v>
      </c>
      <c r="C617" s="88">
        <v>-10.140613999999999</v>
      </c>
      <c r="D617" s="88">
        <v>-44.648685</v>
      </c>
      <c r="E617" s="88">
        <v>-33.555084000000001</v>
      </c>
      <c r="F617" s="88">
        <v>-37.189514000000003</v>
      </c>
      <c r="L617" s="88">
        <v>33550000000</v>
      </c>
      <c r="M617" s="88">
        <v>-15.407296000000001</v>
      </c>
      <c r="N617" s="88">
        <v>-46.691116000000001</v>
      </c>
      <c r="O617" s="88">
        <v>-37.123119000000003</v>
      </c>
      <c r="P617" s="88">
        <v>-33.490582000000003</v>
      </c>
    </row>
    <row r="618" spans="2:16" x14ac:dyDescent="0.25">
      <c r="B618" s="88">
        <v>33695000000</v>
      </c>
      <c r="C618" s="88">
        <v>-10.149305999999999</v>
      </c>
      <c r="D618" s="88">
        <v>-44.841492000000002</v>
      </c>
      <c r="E618" s="88">
        <v>-33.422229999999999</v>
      </c>
      <c r="F618" s="88">
        <v>-37.333953999999999</v>
      </c>
      <c r="L618" s="88">
        <v>33695000000</v>
      </c>
      <c r="M618" s="88">
        <v>-15.457103999999999</v>
      </c>
      <c r="N618" s="88">
        <v>-47.003650999999998</v>
      </c>
      <c r="O618" s="88">
        <v>-37.278790000000001</v>
      </c>
      <c r="P618" s="88">
        <v>-33.330620000000003</v>
      </c>
    </row>
    <row r="619" spans="2:16" x14ac:dyDescent="0.25">
      <c r="B619" s="88">
        <v>33840000000</v>
      </c>
      <c r="C619" s="88">
        <v>-10.181540999999999</v>
      </c>
      <c r="D619" s="88">
        <v>-44.910164000000002</v>
      </c>
      <c r="E619" s="88">
        <v>-33.254944000000002</v>
      </c>
      <c r="F619" s="88">
        <v>-37.462097</v>
      </c>
      <c r="L619" s="88">
        <v>33840000000</v>
      </c>
      <c r="M619" s="88">
        <v>-15.54833</v>
      </c>
      <c r="N619" s="88">
        <v>-47.419552000000003</v>
      </c>
      <c r="O619" s="88">
        <v>-37.423634</v>
      </c>
      <c r="P619" s="88">
        <v>-33.148560000000003</v>
      </c>
    </row>
    <row r="620" spans="2:16" x14ac:dyDescent="0.25">
      <c r="B620" s="88">
        <v>33985000000</v>
      </c>
      <c r="C620" s="88">
        <v>-10.250064</v>
      </c>
      <c r="D620" s="88">
        <v>-44.855877</v>
      </c>
      <c r="E620" s="88">
        <v>-33.058661999999998</v>
      </c>
      <c r="F620" s="88">
        <v>-37.576335999999998</v>
      </c>
      <c r="L620" s="88">
        <v>33985000000</v>
      </c>
      <c r="M620" s="88">
        <v>-15.663043</v>
      </c>
      <c r="N620" s="88">
        <v>-47.858882999999999</v>
      </c>
      <c r="O620" s="88">
        <v>-37.554943000000002</v>
      </c>
      <c r="P620" s="88">
        <v>-32.964413</v>
      </c>
    </row>
    <row r="621" spans="2:16" x14ac:dyDescent="0.25">
      <c r="B621" s="88">
        <v>34130000000</v>
      </c>
      <c r="C621" s="88">
        <v>-10.348442</v>
      </c>
      <c r="D621" s="88">
        <v>-44.672325000000001</v>
      </c>
      <c r="E621" s="88">
        <v>-32.842182000000001</v>
      </c>
      <c r="F621" s="88">
        <v>-37.658794</v>
      </c>
      <c r="L621" s="88">
        <v>34130000000</v>
      </c>
      <c r="M621" s="88">
        <v>-15.793578</v>
      </c>
      <c r="N621" s="88">
        <v>-48.128193000000003</v>
      </c>
      <c r="O621" s="88">
        <v>-37.657882999999998</v>
      </c>
      <c r="P621" s="88">
        <v>-32.724815</v>
      </c>
    </row>
    <row r="622" spans="2:16" x14ac:dyDescent="0.25">
      <c r="B622" s="88">
        <v>34275000000</v>
      </c>
      <c r="C622" s="88">
        <v>-10.475085999999999</v>
      </c>
      <c r="D622" s="88">
        <v>-44.339816999999996</v>
      </c>
      <c r="E622" s="88">
        <v>-32.593758000000001</v>
      </c>
      <c r="F622" s="88">
        <v>-37.707973000000003</v>
      </c>
      <c r="L622" s="88">
        <v>34275000000</v>
      </c>
      <c r="M622" s="88">
        <v>-15.926095</v>
      </c>
      <c r="N622" s="88">
        <v>-48.092373000000002</v>
      </c>
      <c r="O622" s="88">
        <v>-37.725574000000002</v>
      </c>
      <c r="P622" s="88">
        <v>-32.481777000000001</v>
      </c>
    </row>
    <row r="623" spans="2:16" x14ac:dyDescent="0.25">
      <c r="B623" s="88">
        <v>34420000000</v>
      </c>
      <c r="C623" s="88">
        <v>-10.645508</v>
      </c>
      <c r="D623" s="88">
        <v>-43.840407999999996</v>
      </c>
      <c r="E623" s="88">
        <v>-32.287421999999999</v>
      </c>
      <c r="F623" s="88">
        <v>-37.725945000000003</v>
      </c>
      <c r="L623" s="88">
        <v>34420000000</v>
      </c>
      <c r="M623" s="88">
        <v>-16.073269</v>
      </c>
      <c r="N623" s="88">
        <v>-47.859172999999998</v>
      </c>
      <c r="O623" s="88">
        <v>-37.745570999999998</v>
      </c>
      <c r="P623" s="88">
        <v>-32.201714000000003</v>
      </c>
    </row>
    <row r="624" spans="2:16" x14ac:dyDescent="0.25">
      <c r="B624" s="88">
        <v>34565000000</v>
      </c>
      <c r="C624" s="88">
        <v>-10.865627</v>
      </c>
      <c r="D624" s="88">
        <v>-43.280872000000002</v>
      </c>
      <c r="E624" s="88">
        <v>-31.964759999999998</v>
      </c>
      <c r="F624" s="88">
        <v>-37.700175999999999</v>
      </c>
      <c r="L624" s="88">
        <v>34565000000</v>
      </c>
      <c r="M624" s="88">
        <v>-16.240580000000001</v>
      </c>
      <c r="N624" s="88">
        <v>-47.429530999999997</v>
      </c>
      <c r="O624" s="88">
        <v>-37.713459</v>
      </c>
      <c r="P624" s="88">
        <v>-31.893401999999998</v>
      </c>
    </row>
    <row r="625" spans="2:16" x14ac:dyDescent="0.25">
      <c r="B625" s="88">
        <v>34710000000</v>
      </c>
      <c r="C625" s="88">
        <v>-11.123446</v>
      </c>
      <c r="D625" s="88">
        <v>-42.624381999999997</v>
      </c>
      <c r="E625" s="88">
        <v>-31.619484</v>
      </c>
      <c r="F625" s="88">
        <v>-37.618533999999997</v>
      </c>
      <c r="L625" s="88">
        <v>34710000000</v>
      </c>
      <c r="M625" s="88">
        <v>-16.423297999999999</v>
      </c>
      <c r="N625" s="88">
        <v>-46.809147000000003</v>
      </c>
      <c r="O625" s="88">
        <v>-37.625805</v>
      </c>
      <c r="P625" s="88">
        <v>-31.490293999999999</v>
      </c>
    </row>
    <row r="626" spans="2:16" x14ac:dyDescent="0.25">
      <c r="B626" s="88">
        <v>34855000000</v>
      </c>
      <c r="C626" s="88">
        <v>-11.349128</v>
      </c>
      <c r="D626" s="88">
        <v>-42.058731000000002</v>
      </c>
      <c r="E626" s="88">
        <v>-31.325818999999999</v>
      </c>
      <c r="F626" s="88">
        <v>-37.533217999999998</v>
      </c>
      <c r="L626" s="88">
        <v>34855000000</v>
      </c>
      <c r="M626" s="88">
        <v>-16.562740000000002</v>
      </c>
      <c r="N626" s="88">
        <v>-46.282204</v>
      </c>
      <c r="O626" s="88">
        <v>-37.537765999999998</v>
      </c>
      <c r="P626" s="88">
        <v>-31.156808999999999</v>
      </c>
    </row>
    <row r="627" spans="2:16" x14ac:dyDescent="0.25">
      <c r="B627" s="88">
        <v>35000000000</v>
      </c>
      <c r="C627" s="88">
        <v>-11.546078</v>
      </c>
      <c r="D627" s="88">
        <v>-41.580837000000002</v>
      </c>
      <c r="E627" s="88">
        <v>-31.092541000000001</v>
      </c>
      <c r="F627" s="88">
        <v>-37.448421000000003</v>
      </c>
      <c r="L627" s="88">
        <v>35000000000</v>
      </c>
      <c r="M627" s="88">
        <v>-16.668543</v>
      </c>
      <c r="N627" s="88">
        <v>-45.915439999999997</v>
      </c>
      <c r="O627" s="88">
        <v>-37.455222999999997</v>
      </c>
      <c r="P627" s="88">
        <v>-30.873692999999999</v>
      </c>
    </row>
    <row r="628" spans="2:16" x14ac:dyDescent="0.25">
      <c r="B628" s="88" t="s">
        <v>21</v>
      </c>
      <c r="L628" s="88" t="s">
        <v>21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05"/>
  <sheetViews>
    <sheetView topLeftCell="A205" workbookViewId="0">
      <selection activeCell="F29" sqref="F29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16384" width="9.140625" style="3"/>
  </cols>
  <sheetData>
    <row r="1" spans="1:23" x14ac:dyDescent="0.25">
      <c r="B1" s="25" t="s">
        <v>0</v>
      </c>
      <c r="D1" s="42" t="str">
        <f>'CL &amp; Data'!C426</f>
        <v>LO Return Loss Log Mag(dB)</v>
      </c>
      <c r="E1" s="45"/>
      <c r="F1" s="42" t="str">
        <f>'CL &amp; Data'!D426</f>
        <v>LO-RF Isolation Log Mag(dB)</v>
      </c>
      <c r="G1" s="45"/>
      <c r="H1" s="42" t="str">
        <f>'CL &amp; Data'!E426</f>
        <v>LO-IF Isolation Log Mag(dB)</v>
      </c>
      <c r="I1" s="45"/>
      <c r="J1" s="42" t="str">
        <f>'CL &amp; Data'!F426</f>
        <v>RF-IF Isolation Log Mag(dB)</v>
      </c>
      <c r="L1" s="25" t="s">
        <v>0</v>
      </c>
      <c r="N1" s="44" t="str">
        <f>'CL &amp; Data'!M426</f>
        <v>LO Return Loss Log Mag(dB)</v>
      </c>
      <c r="O1" s="46"/>
      <c r="P1" s="44" t="str">
        <f>'CL &amp; Data'!N426</f>
        <v>LO-RF Isolation Log Mag(dB)</v>
      </c>
      <c r="Q1" s="46"/>
      <c r="R1" s="44" t="str">
        <f>'CL &amp; Data'!O426</f>
        <v>LO-IF Isolation Log Mag(dB)</v>
      </c>
      <c r="S1" s="46"/>
      <c r="T1" s="44" t="str">
        <f>'CL &amp; Data'!P426</f>
        <v>RF-IF Isolation Log Mag(dB)</v>
      </c>
    </row>
    <row r="2" spans="1:23" x14ac:dyDescent="0.25">
      <c r="A2" s="39" t="s">
        <v>106</v>
      </c>
      <c r="H2" s="25"/>
      <c r="K2" s="39" t="s">
        <v>107</v>
      </c>
      <c r="R2" s="25"/>
    </row>
    <row r="3" spans="1:23" s="22" customFormat="1" x14ac:dyDescent="0.25">
      <c r="A3" s="40"/>
      <c r="B3" s="29" t="s">
        <v>13</v>
      </c>
      <c r="C3" s="30"/>
      <c r="D3" s="29">
        <f>AVERAGE(D20:D199)</f>
        <v>-15.327304688888884</v>
      </c>
      <c r="E3" s="30"/>
      <c r="F3" s="29">
        <f>AVERAGE(F20:F199)</f>
        <v>-46.190328955555543</v>
      </c>
      <c r="G3" s="30"/>
      <c r="H3" s="29">
        <f>AVERAGE(H20:H199)</f>
        <v>-33.225384866666658</v>
      </c>
      <c r="I3" s="30"/>
      <c r="J3" s="29">
        <f>AVERAGE(J20:J199)</f>
        <v>-34.574247711111106</v>
      </c>
      <c r="K3" s="40"/>
      <c r="L3" s="29" t="s">
        <v>13</v>
      </c>
      <c r="M3" s="30"/>
      <c r="N3" s="29">
        <f>AVERAGE(N20:N199)</f>
        <v>-13.482783721666662</v>
      </c>
      <c r="O3" s="30"/>
      <c r="P3" s="29">
        <f>AVERAGE(P20:P199)</f>
        <v>-46.555588511111118</v>
      </c>
      <c r="Q3" s="30"/>
      <c r="R3" s="29">
        <f>AVERAGE(R20:R199)</f>
        <v>-34.570440283333348</v>
      </c>
      <c r="S3" s="30"/>
      <c r="T3" s="29">
        <f>AVERAGE(T20:T199)</f>
        <v>-33.209394122222207</v>
      </c>
      <c r="U3" s="30"/>
    </row>
    <row r="4" spans="1:23" x14ac:dyDescent="0.25">
      <c r="A4" s="51" t="s">
        <v>115</v>
      </c>
      <c r="H4" s="25"/>
      <c r="K4" s="51" t="s">
        <v>115</v>
      </c>
      <c r="R4" s="25"/>
    </row>
    <row r="5" spans="1:23" x14ac:dyDescent="0.25">
      <c r="A5" s="51" t="s">
        <v>202</v>
      </c>
      <c r="B5" s="6">
        <f>'CL &amp; Data'!B427/1000000000</f>
        <v>6</v>
      </c>
      <c r="D5" s="6">
        <f>'CL &amp; Data'!C427</f>
        <v>-0.93759066000000002</v>
      </c>
      <c r="F5" s="6">
        <f>'CL &amp; Data'!D427</f>
        <v>-60.860275000000001</v>
      </c>
      <c r="H5" s="6">
        <f>'CL &amp; Data'!E427</f>
        <v>-34.295909999999999</v>
      </c>
      <c r="J5" s="6">
        <f>'CL &amp; Data'!F427</f>
        <v>-59.789852000000003</v>
      </c>
      <c r="K5" s="51" t="s">
        <v>202</v>
      </c>
      <c r="L5" s="6">
        <f>'CL &amp; Data'!L427/1000000000</f>
        <v>6</v>
      </c>
      <c r="N5" s="6">
        <f>'CL &amp; Data'!M427</f>
        <v>-2.2932136000000001</v>
      </c>
      <c r="P5" s="6">
        <f>'CL &amp; Data'!N427</f>
        <v>-60.555885000000004</v>
      </c>
      <c r="R5" s="6">
        <f>'CL &amp; Data'!O427</f>
        <v>-55.917628999999998</v>
      </c>
      <c r="T5" s="6">
        <f>'CL &amp; Data'!P427</f>
        <v>-34.058689000000001</v>
      </c>
    </row>
    <row r="6" spans="1:23" x14ac:dyDescent="0.25">
      <c r="A6" s="51" t="s">
        <v>203</v>
      </c>
      <c r="B6" s="6">
        <f>'CL &amp; Data'!B428/1000000000</f>
        <v>6.1449999999999996</v>
      </c>
      <c r="D6" s="6">
        <f>'CL &amp; Data'!C428</f>
        <v>-0.98657477000000005</v>
      </c>
      <c r="F6" s="6">
        <f>'CL &amp; Data'!D428</f>
        <v>-59.946663000000001</v>
      </c>
      <c r="H6" s="6">
        <f>'CL &amp; Data'!E428</f>
        <v>-34.050204999999998</v>
      </c>
      <c r="J6" s="6">
        <f>'CL &amp; Data'!F428</f>
        <v>-58.028416</v>
      </c>
      <c r="K6" s="51" t="s">
        <v>203</v>
      </c>
      <c r="L6" s="6">
        <f>'CL &amp; Data'!L428/1000000000</f>
        <v>6.1449999999999996</v>
      </c>
      <c r="N6" s="6">
        <f>'CL &amp; Data'!M428</f>
        <v>-2.3893081999999999</v>
      </c>
      <c r="P6" s="6">
        <f>'CL &amp; Data'!N428</f>
        <v>-59.871017000000002</v>
      </c>
      <c r="R6" s="6">
        <f>'CL &amp; Data'!O428</f>
        <v>-54.713771999999999</v>
      </c>
      <c r="T6" s="6">
        <f>'CL &amp; Data'!P428</f>
        <v>-33.809627999999996</v>
      </c>
    </row>
    <row r="7" spans="1:23" x14ac:dyDescent="0.25">
      <c r="B7" s="6">
        <f>'CL &amp; Data'!B429/1000000000</f>
        <v>6.29</v>
      </c>
      <c r="D7" s="6">
        <f>'CL &amp; Data'!C429</f>
        <v>-1.0559647999999999</v>
      </c>
      <c r="F7" s="6">
        <f>'CL &amp; Data'!D429</f>
        <v>-58.860027000000002</v>
      </c>
      <c r="H7" s="6">
        <f>'CL &amp; Data'!E429</f>
        <v>-33.772815999999999</v>
      </c>
      <c r="J7" s="6">
        <f>'CL &amp; Data'!F429</f>
        <v>-55.818455</v>
      </c>
      <c r="L7" s="6">
        <f>'CL &amp; Data'!L429/1000000000</f>
        <v>6.29</v>
      </c>
      <c r="N7" s="6">
        <f>'CL &amp; Data'!M429</f>
        <v>-2.5134262999999999</v>
      </c>
      <c r="P7" s="6">
        <f>'CL &amp; Data'!N429</f>
        <v>-59.022381000000003</v>
      </c>
      <c r="R7" s="6">
        <f>'CL &amp; Data'!O429</f>
        <v>-53.268859999999997</v>
      </c>
      <c r="T7" s="6">
        <f>'CL &amp; Data'!P429</f>
        <v>-33.638596</v>
      </c>
    </row>
    <row r="8" spans="1:23" x14ac:dyDescent="0.25">
      <c r="B8" s="6">
        <f>'CL &amp; Data'!B430/1000000000</f>
        <v>6.4349999999999996</v>
      </c>
      <c r="D8" s="6">
        <f>'CL &amp; Data'!C430</f>
        <v>-1.1502384999999999</v>
      </c>
      <c r="F8" s="6">
        <f>'CL &amp; Data'!D430</f>
        <v>-57.636096999999999</v>
      </c>
      <c r="H8" s="6">
        <f>'CL &amp; Data'!E430</f>
        <v>-33.457912</v>
      </c>
      <c r="J8" s="6">
        <f>'CL &amp; Data'!F430</f>
        <v>-53.308734999999999</v>
      </c>
      <c r="L8" s="6">
        <f>'CL &amp; Data'!L430/1000000000</f>
        <v>6.4349999999999996</v>
      </c>
      <c r="N8" s="6">
        <f>'CL &amp; Data'!M430</f>
        <v>-2.6753355999999999</v>
      </c>
      <c r="P8" s="6">
        <f>'CL &amp; Data'!N430</f>
        <v>-57.997546999999997</v>
      </c>
      <c r="R8" s="6">
        <f>'CL &amp; Data'!O430</f>
        <v>-51.537182000000001</v>
      </c>
      <c r="T8" s="6">
        <f>'CL &amp; Data'!P430</f>
        <v>-33.421047000000002</v>
      </c>
      <c r="W8" s="32"/>
    </row>
    <row r="9" spans="1:23" x14ac:dyDescent="0.25">
      <c r="B9" s="6">
        <f>'CL &amp; Data'!B431/1000000000</f>
        <v>6.58</v>
      </c>
      <c r="D9" s="6">
        <f>'CL &amp; Data'!C431</f>
        <v>-1.2566738</v>
      </c>
      <c r="F9" s="6">
        <f>'CL &amp; Data'!D431</f>
        <v>-56.574824999999997</v>
      </c>
      <c r="H9" s="6">
        <f>'CL &amp; Data'!E431</f>
        <v>-33.380885999999997</v>
      </c>
      <c r="J9" s="6">
        <f>'CL &amp; Data'!F431</f>
        <v>-51.355376999999997</v>
      </c>
      <c r="L9" s="6">
        <f>'CL &amp; Data'!L431/1000000000</f>
        <v>6.58</v>
      </c>
      <c r="N9" s="6">
        <f>'CL &amp; Data'!M431</f>
        <v>-2.8353647999999998</v>
      </c>
      <c r="P9" s="6">
        <f>'CL &amp; Data'!N431</f>
        <v>-57.054909000000002</v>
      </c>
      <c r="R9" s="6">
        <f>'CL &amp; Data'!O431</f>
        <v>-50.055453999999997</v>
      </c>
      <c r="T9" s="6">
        <f>'CL &amp; Data'!P431</f>
        <v>-33.446815000000001</v>
      </c>
    </row>
    <row r="10" spans="1:23" x14ac:dyDescent="0.25">
      <c r="B10" s="6">
        <f>'CL &amp; Data'!B432/1000000000</f>
        <v>6.7249999999999996</v>
      </c>
      <c r="D10" s="6">
        <f>'CL &amp; Data'!C432</f>
        <v>-1.3802236000000001</v>
      </c>
      <c r="F10" s="6">
        <f>'CL &amp; Data'!D432</f>
        <v>-55.632648000000003</v>
      </c>
      <c r="H10" s="6">
        <f>'CL &amp; Data'!E432</f>
        <v>-33.159233</v>
      </c>
      <c r="J10" s="6">
        <f>'CL &amp; Data'!F432</f>
        <v>-49.488892</v>
      </c>
      <c r="L10" s="6">
        <f>'CL &amp; Data'!L432/1000000000</f>
        <v>6.7249999999999996</v>
      </c>
      <c r="N10" s="6">
        <f>'CL &amp; Data'!M432</f>
        <v>-2.9872462999999998</v>
      </c>
      <c r="P10" s="6">
        <f>'CL &amp; Data'!N432</f>
        <v>-56.259346000000001</v>
      </c>
      <c r="R10" s="6">
        <f>'CL &amp; Data'!O432</f>
        <v>-48.52393</v>
      </c>
      <c r="T10" s="6">
        <f>'CL &amp; Data'!P432</f>
        <v>-33.340125999999998</v>
      </c>
    </row>
    <row r="11" spans="1:23" x14ac:dyDescent="0.25">
      <c r="B11" s="6">
        <f>'CL &amp; Data'!B433/1000000000</f>
        <v>6.87</v>
      </c>
      <c r="D11" s="6">
        <f>'CL &amp; Data'!C433</f>
        <v>-1.5129679</v>
      </c>
      <c r="F11" s="6">
        <f>'CL &amp; Data'!D433</f>
        <v>-54.969082</v>
      </c>
      <c r="H11" s="6">
        <f>'CL &amp; Data'!E433</f>
        <v>-33.049526</v>
      </c>
      <c r="J11" s="6">
        <f>'CL &amp; Data'!F433</f>
        <v>-47.905582000000003</v>
      </c>
      <c r="L11" s="6">
        <f>'CL &amp; Data'!L433/1000000000</f>
        <v>6.87</v>
      </c>
      <c r="N11" s="6">
        <f>'CL &amp; Data'!M433</f>
        <v>-3.1431420000000001</v>
      </c>
      <c r="P11" s="6">
        <f>'CL &amp; Data'!N433</f>
        <v>-55.457034999999998</v>
      </c>
      <c r="R11" s="6">
        <f>'CL &amp; Data'!O433</f>
        <v>-47.303215000000002</v>
      </c>
      <c r="T11" s="6">
        <f>'CL &amp; Data'!P433</f>
        <v>-33.397689999999997</v>
      </c>
    </row>
    <row r="12" spans="1:23" x14ac:dyDescent="0.25">
      <c r="B12" s="6">
        <f>'CL &amp; Data'!B434/1000000000</f>
        <v>7.0149999999999997</v>
      </c>
      <c r="D12" s="6">
        <f>'CL &amp; Data'!C434</f>
        <v>-1.6562124</v>
      </c>
      <c r="F12" s="6">
        <f>'CL &amp; Data'!D434</f>
        <v>-54.405726999999999</v>
      </c>
      <c r="H12" s="6">
        <f>'CL &amp; Data'!E434</f>
        <v>-32.958599</v>
      </c>
      <c r="J12" s="6">
        <f>'CL &amp; Data'!F434</f>
        <v>-46.522632999999999</v>
      </c>
      <c r="L12" s="6">
        <f>'CL &amp; Data'!L434/1000000000</f>
        <v>7.0149999999999997</v>
      </c>
      <c r="N12" s="6">
        <f>'CL &amp; Data'!M434</f>
        <v>-3.3041152999999999</v>
      </c>
      <c r="P12" s="6">
        <f>'CL &amp; Data'!N434</f>
        <v>-54.581665000000001</v>
      </c>
      <c r="R12" s="6">
        <f>'CL &amp; Data'!O434</f>
        <v>-46.046332999999997</v>
      </c>
      <c r="T12" s="6">
        <f>'CL &amp; Data'!P434</f>
        <v>-33.335976000000002</v>
      </c>
    </row>
    <row r="13" spans="1:23" x14ac:dyDescent="0.25">
      <c r="B13" s="6">
        <f>'CL &amp; Data'!B435/1000000000</f>
        <v>7.16</v>
      </c>
      <c r="D13" s="6">
        <f>'CL &amp; Data'!C435</f>
        <v>-1.8083235</v>
      </c>
      <c r="F13" s="6">
        <f>'CL &amp; Data'!D435</f>
        <v>-53.873942999999997</v>
      </c>
      <c r="H13" s="6">
        <f>'CL &amp; Data'!E435</f>
        <v>-33.104362000000002</v>
      </c>
      <c r="J13" s="6">
        <f>'CL &amp; Data'!F435</f>
        <v>-45.264946000000002</v>
      </c>
      <c r="L13" s="6">
        <f>'CL &amp; Data'!L435/1000000000</f>
        <v>7.16</v>
      </c>
      <c r="N13" s="6">
        <f>'CL &amp; Data'!M435</f>
        <v>-3.4395077000000001</v>
      </c>
      <c r="P13" s="6">
        <f>'CL &amp; Data'!N435</f>
        <v>-53.779659000000002</v>
      </c>
      <c r="R13" s="6">
        <f>'CL &amp; Data'!O435</f>
        <v>-44.913815</v>
      </c>
      <c r="T13" s="6">
        <f>'CL &amp; Data'!P435</f>
        <v>-33.452503</v>
      </c>
    </row>
    <row r="14" spans="1:23" x14ac:dyDescent="0.25">
      <c r="B14" s="6">
        <f>'CL &amp; Data'!B436/1000000000</f>
        <v>7.3049999999999997</v>
      </c>
      <c r="D14" s="6">
        <f>'CL &amp; Data'!C436</f>
        <v>-1.963643</v>
      </c>
      <c r="F14" s="6">
        <f>'CL &amp; Data'!D436</f>
        <v>-53.462688</v>
      </c>
      <c r="H14" s="6">
        <f>'CL &amp; Data'!E436</f>
        <v>-33.150246000000003</v>
      </c>
      <c r="J14" s="6">
        <f>'CL &amp; Data'!F436</f>
        <v>-43.982719000000003</v>
      </c>
      <c r="L14" s="6">
        <f>'CL &amp; Data'!L436/1000000000</f>
        <v>7.3049999999999997</v>
      </c>
      <c r="N14" s="6">
        <f>'CL &amp; Data'!M436</f>
        <v>-3.5766892000000001</v>
      </c>
      <c r="P14" s="6">
        <f>'CL &amp; Data'!N436</f>
        <v>-52.980518000000004</v>
      </c>
      <c r="R14" s="6">
        <f>'CL &amp; Data'!O436</f>
        <v>-43.716034000000001</v>
      </c>
      <c r="T14" s="6">
        <f>'CL &amp; Data'!P436</f>
        <v>-33.503880000000002</v>
      </c>
    </row>
    <row r="15" spans="1:23" x14ac:dyDescent="0.25">
      <c r="B15" s="6">
        <f>'CL &amp; Data'!B437/1000000000</f>
        <v>7.45</v>
      </c>
      <c r="D15" s="6">
        <f>'CL &amp; Data'!C437</f>
        <v>-2.1320839</v>
      </c>
      <c r="F15" s="6">
        <f>'CL &amp; Data'!D437</f>
        <v>-53.162376000000002</v>
      </c>
      <c r="H15" s="6">
        <f>'CL &amp; Data'!E437</f>
        <v>-33.316825999999999</v>
      </c>
      <c r="J15" s="6">
        <f>'CL &amp; Data'!F437</f>
        <v>-42.768799000000001</v>
      </c>
      <c r="L15" s="6">
        <f>'CL &amp; Data'!L437/1000000000</f>
        <v>7.45</v>
      </c>
      <c r="N15" s="6">
        <f>'CL &amp; Data'!M437</f>
        <v>-3.7454320999999999</v>
      </c>
      <c r="P15" s="6">
        <f>'CL &amp; Data'!N437</f>
        <v>-52.169727000000002</v>
      </c>
      <c r="R15" s="6">
        <f>'CL &amp; Data'!O437</f>
        <v>-42.607109000000001</v>
      </c>
      <c r="T15" s="6">
        <f>'CL &amp; Data'!P437</f>
        <v>-33.727448000000003</v>
      </c>
    </row>
    <row r="16" spans="1:23" x14ac:dyDescent="0.25">
      <c r="B16" s="6">
        <f>'CL &amp; Data'!B438/1000000000</f>
        <v>7.5949999999999998</v>
      </c>
      <c r="D16" s="6">
        <f>'CL &amp; Data'!C438</f>
        <v>-2.3072146999999998</v>
      </c>
      <c r="F16" s="6">
        <f>'CL &amp; Data'!D438</f>
        <v>-53.028984000000001</v>
      </c>
      <c r="H16" s="6">
        <f>'CL &amp; Data'!E438</f>
        <v>-33.639957000000003</v>
      </c>
      <c r="J16" s="6">
        <f>'CL &amp; Data'!F438</f>
        <v>-41.695709000000001</v>
      </c>
      <c r="L16" s="6">
        <f>'CL &amp; Data'!L438/1000000000</f>
        <v>7.5949999999999998</v>
      </c>
      <c r="N16" s="6">
        <f>'CL &amp; Data'!M438</f>
        <v>-3.9057230999999999</v>
      </c>
      <c r="P16" s="6">
        <f>'CL &amp; Data'!N438</f>
        <v>-51.490059000000002</v>
      </c>
      <c r="R16" s="6">
        <f>'CL &amp; Data'!O438</f>
        <v>-41.576552999999997</v>
      </c>
      <c r="T16" s="6">
        <f>'CL &amp; Data'!P438</f>
        <v>-34.034775000000003</v>
      </c>
    </row>
    <row r="17" spans="2:20" x14ac:dyDescent="0.25">
      <c r="B17" s="6">
        <f>'CL &amp; Data'!B439/1000000000</f>
        <v>7.74</v>
      </c>
      <c r="D17" s="6">
        <f>'CL &amp; Data'!C439</f>
        <v>-2.4936778999999998</v>
      </c>
      <c r="F17" s="6">
        <f>'CL &amp; Data'!D439</f>
        <v>-53.208354999999997</v>
      </c>
      <c r="H17" s="6">
        <f>'CL &amp; Data'!E439</f>
        <v>-34.121841000000003</v>
      </c>
      <c r="J17" s="6">
        <f>'CL &amp; Data'!F439</f>
        <v>-40.726588999999997</v>
      </c>
      <c r="L17" s="6">
        <f>'CL &amp; Data'!L439/1000000000</f>
        <v>7.74</v>
      </c>
      <c r="N17" s="6">
        <f>'CL &amp; Data'!M439</f>
        <v>-4.0650969000000003</v>
      </c>
      <c r="P17" s="6">
        <f>'CL &amp; Data'!N439</f>
        <v>-51.003234999999997</v>
      </c>
      <c r="R17" s="6">
        <f>'CL &amp; Data'!O439</f>
        <v>-40.679577000000002</v>
      </c>
      <c r="T17" s="6">
        <f>'CL &amp; Data'!P439</f>
        <v>-34.486317</v>
      </c>
    </row>
    <row r="18" spans="2:20" x14ac:dyDescent="0.25">
      <c r="B18" s="6">
        <f>'CL &amp; Data'!B440/1000000000</f>
        <v>7.8849999999999998</v>
      </c>
      <c r="D18" s="6">
        <f>'CL &amp; Data'!C440</f>
        <v>-2.6821446</v>
      </c>
      <c r="F18" s="6">
        <f>'CL &amp; Data'!D440</f>
        <v>-53.675727999999999</v>
      </c>
      <c r="H18" s="6">
        <f>'CL &amp; Data'!E440</f>
        <v>-34.440472</v>
      </c>
      <c r="J18" s="6">
        <f>'CL &amp; Data'!F440</f>
        <v>-39.727417000000003</v>
      </c>
      <c r="L18" s="6">
        <f>'CL &amp; Data'!L440/1000000000</f>
        <v>7.8849999999999998</v>
      </c>
      <c r="N18" s="6">
        <f>'CL &amp; Data'!M440</f>
        <v>-4.2329936000000004</v>
      </c>
      <c r="P18" s="6">
        <f>'CL &amp; Data'!N440</f>
        <v>-50.716782000000002</v>
      </c>
      <c r="R18" s="6">
        <f>'CL &amp; Data'!O440</f>
        <v>-39.700313999999999</v>
      </c>
      <c r="T18" s="6">
        <f>'CL &amp; Data'!P440</f>
        <v>-34.875179000000003</v>
      </c>
    </row>
    <row r="19" spans="2:20" x14ac:dyDescent="0.25">
      <c r="B19" s="6">
        <f>'CL &amp; Data'!B441/1000000000</f>
        <v>8.0299999999999994</v>
      </c>
      <c r="D19" s="6">
        <f>'CL &amp; Data'!C441</f>
        <v>-2.8796911000000001</v>
      </c>
      <c r="F19" s="6">
        <f>'CL &amp; Data'!D441</f>
        <v>-54.424416000000001</v>
      </c>
      <c r="H19" s="6">
        <f>'CL &amp; Data'!E441</f>
        <v>-34.790984999999999</v>
      </c>
      <c r="J19" s="6">
        <f>'CL &amp; Data'!F441</f>
        <v>-38.837581999999998</v>
      </c>
      <c r="L19" s="6">
        <f>'CL &amp; Data'!L441/1000000000</f>
        <v>8.0299999999999994</v>
      </c>
      <c r="N19" s="6">
        <f>'CL &amp; Data'!M441</f>
        <v>-4.3992772000000002</v>
      </c>
      <c r="P19" s="6">
        <f>'CL &amp; Data'!N441</f>
        <v>-50.651164999999999</v>
      </c>
      <c r="R19" s="6">
        <f>'CL &amp; Data'!O441</f>
        <v>-38.813693999999998</v>
      </c>
      <c r="T19" s="6">
        <f>'CL &amp; Data'!P441</f>
        <v>-35.202812000000002</v>
      </c>
    </row>
    <row r="20" spans="2:20" x14ac:dyDescent="0.25">
      <c r="B20" s="6">
        <f>'CL &amp; Data'!B442/1000000000</f>
        <v>8.1750000000000007</v>
      </c>
      <c r="D20" s="6">
        <f>'CL &amp; Data'!C442</f>
        <v>-3.0822463</v>
      </c>
      <c r="F20" s="6">
        <f>'CL &amp; Data'!D442</f>
        <v>-55.334434999999999</v>
      </c>
      <c r="H20" s="6">
        <f>'CL &amp; Data'!E442</f>
        <v>-35.242877999999997</v>
      </c>
      <c r="J20" s="6">
        <f>'CL &amp; Data'!F442</f>
        <v>-37.970202999999998</v>
      </c>
      <c r="L20" s="6">
        <f>'CL &amp; Data'!L442/1000000000</f>
        <v>8.1750000000000007</v>
      </c>
      <c r="N20" s="6">
        <f>'CL &amp; Data'!M442</f>
        <v>-4.5457678000000001</v>
      </c>
      <c r="P20" s="6">
        <f>'CL &amp; Data'!N442</f>
        <v>-50.918605999999997</v>
      </c>
      <c r="R20" s="6">
        <f>'CL &amp; Data'!O442</f>
        <v>-37.935935999999998</v>
      </c>
      <c r="T20" s="6">
        <f>'CL &amp; Data'!P442</f>
        <v>-35.541511999999997</v>
      </c>
    </row>
    <row r="21" spans="2:20" x14ac:dyDescent="0.25">
      <c r="B21" s="6">
        <f>'CL &amp; Data'!B443/1000000000</f>
        <v>8.32</v>
      </c>
      <c r="D21" s="6">
        <f>'CL &amp; Data'!C443</f>
        <v>-3.2997196</v>
      </c>
      <c r="F21" s="6">
        <f>'CL &amp; Data'!D443</f>
        <v>-56.032021</v>
      </c>
      <c r="H21" s="6">
        <f>'CL &amp; Data'!E443</f>
        <v>-35.591144999999997</v>
      </c>
      <c r="J21" s="6">
        <f>'CL &amp; Data'!F443</f>
        <v>-37.118400999999999</v>
      </c>
      <c r="L21" s="6">
        <f>'CL &amp; Data'!L443/1000000000</f>
        <v>8.32</v>
      </c>
      <c r="N21" s="6">
        <f>'CL &amp; Data'!M443</f>
        <v>-4.7160644999999999</v>
      </c>
      <c r="P21" s="6">
        <f>'CL &amp; Data'!N443</f>
        <v>-51.582844000000001</v>
      </c>
      <c r="R21" s="6">
        <f>'CL &amp; Data'!O443</f>
        <v>-37.050198000000002</v>
      </c>
      <c r="T21" s="6">
        <f>'CL &amp; Data'!P443</f>
        <v>-35.787762000000001</v>
      </c>
    </row>
    <row r="22" spans="2:20" x14ac:dyDescent="0.25">
      <c r="B22" s="6">
        <f>'CL &amp; Data'!B444/1000000000</f>
        <v>8.4649999999999999</v>
      </c>
      <c r="D22" s="6">
        <f>'CL &amp; Data'!C444</f>
        <v>-3.5187943000000002</v>
      </c>
      <c r="F22" s="6">
        <f>'CL &amp; Data'!D444</f>
        <v>-56.375256</v>
      </c>
      <c r="H22" s="6">
        <f>'CL &amp; Data'!E444</f>
        <v>-35.854328000000002</v>
      </c>
      <c r="J22" s="6">
        <f>'CL &amp; Data'!F444</f>
        <v>-36.258536999999997</v>
      </c>
      <c r="L22" s="6">
        <f>'CL &amp; Data'!L444/1000000000</f>
        <v>8.4649999999999999</v>
      </c>
      <c r="N22" s="6">
        <f>'CL &amp; Data'!M444</f>
        <v>-4.8803840000000003</v>
      </c>
      <c r="P22" s="6">
        <f>'CL &amp; Data'!N444</f>
        <v>-52.548980999999998</v>
      </c>
      <c r="R22" s="6">
        <f>'CL &amp; Data'!O444</f>
        <v>-36.138503999999998</v>
      </c>
      <c r="T22" s="6">
        <f>'CL &amp; Data'!P444</f>
        <v>-36.000419999999998</v>
      </c>
    </row>
    <row r="23" spans="2:20" x14ac:dyDescent="0.25">
      <c r="B23" s="6">
        <f>'CL &amp; Data'!B445/1000000000</f>
        <v>8.61</v>
      </c>
      <c r="D23" s="6">
        <f>'CL &amp; Data'!C445</f>
        <v>-3.7556155000000002</v>
      </c>
      <c r="F23" s="6">
        <f>'CL &amp; Data'!D445</f>
        <v>-56.362862</v>
      </c>
      <c r="H23" s="6">
        <f>'CL &amp; Data'!E445</f>
        <v>-36.102463</v>
      </c>
      <c r="J23" s="6">
        <f>'CL &amp; Data'!F445</f>
        <v>-35.435676999999998</v>
      </c>
      <c r="L23" s="6">
        <f>'CL &amp; Data'!L445/1000000000</f>
        <v>8.61</v>
      </c>
      <c r="N23" s="6">
        <f>'CL &amp; Data'!M445</f>
        <v>-5.0670470999999999</v>
      </c>
      <c r="P23" s="6">
        <f>'CL &amp; Data'!N445</f>
        <v>-53.497630999999998</v>
      </c>
      <c r="R23" s="6">
        <f>'CL &amp; Data'!O445</f>
        <v>-35.323802999999998</v>
      </c>
      <c r="T23" s="6">
        <f>'CL &amp; Data'!P445</f>
        <v>-36.158264000000003</v>
      </c>
    </row>
    <row r="24" spans="2:20" x14ac:dyDescent="0.25">
      <c r="B24" s="6">
        <f>'CL &amp; Data'!B446/1000000000</f>
        <v>8.7550000000000008</v>
      </c>
      <c r="D24" s="6">
        <f>'CL &amp; Data'!C446</f>
        <v>-4.0116272000000004</v>
      </c>
      <c r="F24" s="6">
        <f>'CL &amp; Data'!D446</f>
        <v>-55.906418000000002</v>
      </c>
      <c r="H24" s="6">
        <f>'CL &amp; Data'!E446</f>
        <v>-36.225002000000003</v>
      </c>
      <c r="J24" s="6">
        <f>'CL &amp; Data'!F446</f>
        <v>-34.621386999999999</v>
      </c>
      <c r="L24" s="6">
        <f>'CL &amp; Data'!L446/1000000000</f>
        <v>8.7550000000000008</v>
      </c>
      <c r="N24" s="6">
        <f>'CL &amp; Data'!M446</f>
        <v>-5.2774963000000001</v>
      </c>
      <c r="P24" s="6">
        <f>'CL &amp; Data'!N446</f>
        <v>-54.023457000000001</v>
      </c>
      <c r="R24" s="6">
        <f>'CL &amp; Data'!O446</f>
        <v>-34.515765999999999</v>
      </c>
      <c r="T24" s="6">
        <f>'CL &amp; Data'!P446</f>
        <v>-36.293723999999997</v>
      </c>
    </row>
    <row r="25" spans="2:20" x14ac:dyDescent="0.25">
      <c r="B25" s="6">
        <f>'CL &amp; Data'!B447/1000000000</f>
        <v>8.9</v>
      </c>
      <c r="D25" s="6">
        <f>'CL &amp; Data'!C447</f>
        <v>-4.2696671000000004</v>
      </c>
      <c r="F25" s="6">
        <f>'CL &amp; Data'!D447</f>
        <v>-55.223002999999999</v>
      </c>
      <c r="H25" s="6">
        <f>'CL &amp; Data'!E447</f>
        <v>-36.246547999999997</v>
      </c>
      <c r="J25" s="6">
        <f>'CL &amp; Data'!F447</f>
        <v>-33.828986999999998</v>
      </c>
      <c r="L25" s="6">
        <f>'CL &amp; Data'!L447/1000000000</f>
        <v>8.9</v>
      </c>
      <c r="N25" s="6">
        <f>'CL &amp; Data'!M447</f>
        <v>-5.4745274000000004</v>
      </c>
      <c r="P25" s="6">
        <f>'CL &amp; Data'!N447</f>
        <v>-54.078743000000003</v>
      </c>
      <c r="R25" s="6">
        <f>'CL &amp; Data'!O447</f>
        <v>-33.690105000000003</v>
      </c>
      <c r="T25" s="6">
        <f>'CL &amp; Data'!P447</f>
        <v>-36.325909000000003</v>
      </c>
    </row>
    <row r="26" spans="2:20" x14ac:dyDescent="0.25">
      <c r="B26" s="6">
        <f>'CL &amp; Data'!B448/1000000000</f>
        <v>9.0449999999999999</v>
      </c>
      <c r="D26" s="6">
        <f>'CL &amp; Data'!C448</f>
        <v>-4.5465317000000001</v>
      </c>
      <c r="F26" s="6">
        <f>'CL &amp; Data'!D448</f>
        <v>-54.534495999999997</v>
      </c>
      <c r="H26" s="6">
        <f>'CL &amp; Data'!E448</f>
        <v>-36.208393000000001</v>
      </c>
      <c r="J26" s="6">
        <f>'CL &amp; Data'!F448</f>
        <v>-33.104098999999998</v>
      </c>
      <c r="L26" s="6">
        <f>'CL &amp; Data'!L448/1000000000</f>
        <v>9.0449999999999999</v>
      </c>
      <c r="N26" s="6">
        <f>'CL &amp; Data'!M448</f>
        <v>-5.6630406000000004</v>
      </c>
      <c r="P26" s="6">
        <f>'CL &amp; Data'!N448</f>
        <v>-53.543427000000001</v>
      </c>
      <c r="R26" s="6">
        <f>'CL &amp; Data'!O448</f>
        <v>-32.961224000000001</v>
      </c>
      <c r="T26" s="6">
        <f>'CL &amp; Data'!P448</f>
        <v>-36.318255999999998</v>
      </c>
    </row>
    <row r="27" spans="2:20" x14ac:dyDescent="0.25">
      <c r="B27" s="6">
        <f>'CL &amp; Data'!B449/1000000000</f>
        <v>9.19</v>
      </c>
      <c r="D27" s="6">
        <f>'CL &amp; Data'!C449</f>
        <v>-4.8353714999999999</v>
      </c>
      <c r="F27" s="6">
        <f>'CL &amp; Data'!D449</f>
        <v>-53.862068000000001</v>
      </c>
      <c r="H27" s="6">
        <f>'CL &amp; Data'!E449</f>
        <v>-36.079430000000002</v>
      </c>
      <c r="J27" s="6">
        <f>'CL &amp; Data'!F449</f>
        <v>-32.490043999999997</v>
      </c>
      <c r="L27" s="6">
        <f>'CL &amp; Data'!L449/1000000000</f>
        <v>9.19</v>
      </c>
      <c r="N27" s="6">
        <f>'CL &amp; Data'!M449</f>
        <v>-5.8687806</v>
      </c>
      <c r="P27" s="6">
        <f>'CL &amp; Data'!N449</f>
        <v>-52.803280000000001</v>
      </c>
      <c r="R27" s="6">
        <f>'CL &amp; Data'!O449</f>
        <v>-32.366833</v>
      </c>
      <c r="T27" s="6">
        <f>'CL &amp; Data'!P449</f>
        <v>-36.172863</v>
      </c>
    </row>
    <row r="28" spans="2:20" x14ac:dyDescent="0.25">
      <c r="B28" s="6">
        <f>'CL &amp; Data'!B450/1000000000</f>
        <v>9.3350000000000009</v>
      </c>
      <c r="D28" s="6">
        <f>'CL &amp; Data'!C450</f>
        <v>-5.1294532000000004</v>
      </c>
      <c r="F28" s="6">
        <f>'CL &amp; Data'!D450</f>
        <v>-53.183070999999998</v>
      </c>
      <c r="H28" s="6">
        <f>'CL &amp; Data'!E450</f>
        <v>-35.740313999999998</v>
      </c>
      <c r="J28" s="6">
        <f>'CL &amp; Data'!F450</f>
        <v>-32.079982999999999</v>
      </c>
      <c r="L28" s="6">
        <f>'CL &amp; Data'!L450/1000000000</f>
        <v>9.3350000000000009</v>
      </c>
      <c r="N28" s="6">
        <f>'CL &amp; Data'!M450</f>
        <v>-6.0554098999999999</v>
      </c>
      <c r="P28" s="6">
        <f>'CL &amp; Data'!N450</f>
        <v>-51.860401000000003</v>
      </c>
      <c r="R28" s="6">
        <f>'CL &amp; Data'!O450</f>
        <v>-31.957884</v>
      </c>
      <c r="T28" s="6">
        <f>'CL &amp; Data'!P450</f>
        <v>-35.859878999999999</v>
      </c>
    </row>
    <row r="29" spans="2:20" x14ac:dyDescent="0.25">
      <c r="B29" s="6">
        <f>'CL &amp; Data'!B451/1000000000</f>
        <v>9.48</v>
      </c>
      <c r="D29" s="6">
        <f>'CL &amp; Data'!C451</f>
        <v>-5.4423203000000004</v>
      </c>
      <c r="F29" s="6">
        <f>'CL &amp; Data'!D451</f>
        <v>-52.522007000000002</v>
      </c>
      <c r="H29" s="6">
        <f>'CL &amp; Data'!E451</f>
        <v>-35.476486000000001</v>
      </c>
      <c r="J29" s="6">
        <f>'CL &amp; Data'!F451</f>
        <v>-31.774695999999999</v>
      </c>
      <c r="L29" s="6">
        <f>'CL &amp; Data'!L451/1000000000</f>
        <v>9.48</v>
      </c>
      <c r="N29" s="6">
        <f>'CL &amp; Data'!M451</f>
        <v>-6.2470903</v>
      </c>
      <c r="P29" s="6">
        <f>'CL &amp; Data'!N451</f>
        <v>-51.236221</v>
      </c>
      <c r="R29" s="6">
        <f>'CL &amp; Data'!O451</f>
        <v>-31.696504999999998</v>
      </c>
      <c r="T29" s="6">
        <f>'CL &amp; Data'!P451</f>
        <v>-35.580441</v>
      </c>
    </row>
    <row r="30" spans="2:20" x14ac:dyDescent="0.25">
      <c r="B30" s="6">
        <f>'CL &amp; Data'!B452/1000000000</f>
        <v>9.625</v>
      </c>
      <c r="D30" s="6">
        <f>'CL &amp; Data'!C452</f>
        <v>-5.7931204000000003</v>
      </c>
      <c r="F30" s="6">
        <f>'CL &amp; Data'!D452</f>
        <v>-51.956482000000001</v>
      </c>
      <c r="H30" s="6">
        <f>'CL &amp; Data'!E452</f>
        <v>-35.001148000000001</v>
      </c>
      <c r="J30" s="6">
        <f>'CL &amp; Data'!F452</f>
        <v>-31.560182999999999</v>
      </c>
      <c r="L30" s="6">
        <f>'CL &amp; Data'!L452/1000000000</f>
        <v>9.625</v>
      </c>
      <c r="N30" s="6">
        <f>'CL &amp; Data'!M452</f>
        <v>-6.4810752999999997</v>
      </c>
      <c r="P30" s="6">
        <f>'CL &amp; Data'!N452</f>
        <v>-50.654387999999997</v>
      </c>
      <c r="R30" s="6">
        <f>'CL &amp; Data'!O452</f>
        <v>-31.613282999999999</v>
      </c>
      <c r="T30" s="6">
        <f>'CL &amp; Data'!P452</f>
        <v>-35.120899000000001</v>
      </c>
    </row>
    <row r="31" spans="2:20" x14ac:dyDescent="0.25">
      <c r="B31" s="6">
        <f>'CL &amp; Data'!B453/1000000000</f>
        <v>9.77</v>
      </c>
      <c r="D31" s="6">
        <f>'CL &amp; Data'!C453</f>
        <v>-6.1294689</v>
      </c>
      <c r="F31" s="6">
        <f>'CL &amp; Data'!D453</f>
        <v>-51.293762000000001</v>
      </c>
      <c r="H31" s="6">
        <f>'CL &amp; Data'!E453</f>
        <v>-34.457557999999999</v>
      </c>
      <c r="J31" s="6">
        <f>'CL &amp; Data'!F453</f>
        <v>-31.383507000000002</v>
      </c>
      <c r="L31" s="6">
        <f>'CL &amp; Data'!L453/1000000000</f>
        <v>9.77</v>
      </c>
      <c r="N31" s="6">
        <f>'CL &amp; Data'!M453</f>
        <v>-6.6918534999999997</v>
      </c>
      <c r="P31" s="6">
        <f>'CL &amp; Data'!N453</f>
        <v>-50.178280000000001</v>
      </c>
      <c r="R31" s="6">
        <f>'CL &amp; Data'!O453</f>
        <v>-31.447223999999999</v>
      </c>
      <c r="T31" s="6">
        <f>'CL &amp; Data'!P453</f>
        <v>-34.558715999999997</v>
      </c>
    </row>
    <row r="32" spans="2:20" x14ac:dyDescent="0.25">
      <c r="B32" s="6">
        <f>'CL &amp; Data'!B454/1000000000</f>
        <v>9.9149999999999991</v>
      </c>
      <c r="D32" s="6">
        <f>'CL &amp; Data'!C454</f>
        <v>-6.4899072999999996</v>
      </c>
      <c r="F32" s="6">
        <f>'CL &amp; Data'!D454</f>
        <v>-50.563811999999999</v>
      </c>
      <c r="H32" s="6">
        <f>'CL &amp; Data'!E454</f>
        <v>-33.733542999999997</v>
      </c>
      <c r="J32" s="6">
        <f>'CL &amp; Data'!F454</f>
        <v>-31.151530999999999</v>
      </c>
      <c r="L32" s="6">
        <f>'CL &amp; Data'!L454/1000000000</f>
        <v>9.9149999999999991</v>
      </c>
      <c r="N32" s="6">
        <f>'CL &amp; Data'!M454</f>
        <v>-6.8837279999999996</v>
      </c>
      <c r="P32" s="6">
        <f>'CL &amp; Data'!N454</f>
        <v>-49.509098000000002</v>
      </c>
      <c r="R32" s="6">
        <f>'CL &amp; Data'!O454</f>
        <v>-31.204426000000002</v>
      </c>
      <c r="T32" s="6">
        <f>'CL &amp; Data'!P454</f>
        <v>-33.906661999999997</v>
      </c>
    </row>
    <row r="33" spans="2:20" x14ac:dyDescent="0.25">
      <c r="B33" s="6">
        <f>'CL &amp; Data'!B455/1000000000</f>
        <v>10.06</v>
      </c>
      <c r="D33" s="6">
        <f>'CL &amp; Data'!C455</f>
        <v>-6.8927550000000002</v>
      </c>
      <c r="F33" s="6">
        <f>'CL &amp; Data'!D455</f>
        <v>-49.930987999999999</v>
      </c>
      <c r="H33" s="6">
        <f>'CL &amp; Data'!E455</f>
        <v>-33.164622999999999</v>
      </c>
      <c r="J33" s="6">
        <f>'CL &amp; Data'!F455</f>
        <v>-30.786583</v>
      </c>
      <c r="L33" s="6">
        <f>'CL &amp; Data'!L455/1000000000</f>
        <v>10.06</v>
      </c>
      <c r="N33" s="6">
        <f>'CL &amp; Data'!M455</f>
        <v>-7.1010203000000001</v>
      </c>
      <c r="P33" s="6">
        <f>'CL &amp; Data'!N455</f>
        <v>-48.887203</v>
      </c>
      <c r="R33" s="6">
        <f>'CL &amp; Data'!O455</f>
        <v>-30.844622000000001</v>
      </c>
      <c r="T33" s="6">
        <f>'CL &amp; Data'!P455</f>
        <v>-33.305351000000002</v>
      </c>
    </row>
    <row r="34" spans="2:20" x14ac:dyDescent="0.25">
      <c r="B34" s="6">
        <f>'CL &amp; Data'!B456/1000000000</f>
        <v>10.205</v>
      </c>
      <c r="D34" s="6">
        <f>'CL &amp; Data'!C456</f>
        <v>-7.3303403999999999</v>
      </c>
      <c r="F34" s="6">
        <f>'CL &amp; Data'!D456</f>
        <v>-49.430518999999997</v>
      </c>
      <c r="H34" s="6">
        <f>'CL &amp; Data'!E456</f>
        <v>-32.479298</v>
      </c>
      <c r="J34" s="6">
        <f>'CL &amp; Data'!F456</f>
        <v>-30.381049999999998</v>
      </c>
      <c r="L34" s="6">
        <f>'CL &amp; Data'!L456/1000000000</f>
        <v>10.205</v>
      </c>
      <c r="N34" s="6">
        <f>'CL &amp; Data'!M456</f>
        <v>-7.3293780999999996</v>
      </c>
      <c r="P34" s="6">
        <f>'CL &amp; Data'!N456</f>
        <v>-48.293598000000003</v>
      </c>
      <c r="R34" s="6">
        <f>'CL &amp; Data'!O456</f>
        <v>-30.442361999999999</v>
      </c>
      <c r="T34" s="6">
        <f>'CL &amp; Data'!P456</f>
        <v>-32.592339000000003</v>
      </c>
    </row>
    <row r="35" spans="2:20" x14ac:dyDescent="0.25">
      <c r="B35" s="6">
        <f>'CL &amp; Data'!B457/1000000000</f>
        <v>10.35</v>
      </c>
      <c r="D35" s="6">
        <f>'CL &amp; Data'!C457</f>
        <v>-7.7917233000000001</v>
      </c>
      <c r="F35" s="6">
        <f>'CL &amp; Data'!D457</f>
        <v>-48.851612000000003</v>
      </c>
      <c r="H35" s="6">
        <f>'CL &amp; Data'!E457</f>
        <v>-31.864901</v>
      </c>
      <c r="J35" s="6">
        <f>'CL &amp; Data'!F457</f>
        <v>-29.940709999999999</v>
      </c>
      <c r="L35" s="6">
        <f>'CL &amp; Data'!L457/1000000000</f>
        <v>10.35</v>
      </c>
      <c r="N35" s="6">
        <f>'CL &amp; Data'!M457</f>
        <v>-7.5313701999999996</v>
      </c>
      <c r="P35" s="6">
        <f>'CL &amp; Data'!N457</f>
        <v>-47.917487999999999</v>
      </c>
      <c r="R35" s="6">
        <f>'CL &amp; Data'!O457</f>
        <v>-29.924327999999999</v>
      </c>
      <c r="T35" s="6">
        <f>'CL &amp; Data'!P457</f>
        <v>-31.947523</v>
      </c>
    </row>
    <row r="36" spans="2:20" x14ac:dyDescent="0.25">
      <c r="B36" s="6">
        <f>'CL &amp; Data'!B458/1000000000</f>
        <v>10.494999999999999</v>
      </c>
      <c r="D36" s="6">
        <f>'CL &amp; Data'!C458</f>
        <v>-8.3124389999999995</v>
      </c>
      <c r="F36" s="6">
        <f>'CL &amp; Data'!D458</f>
        <v>-48.437538000000004</v>
      </c>
      <c r="H36" s="6">
        <f>'CL &amp; Data'!E458</f>
        <v>-31.265989000000001</v>
      </c>
      <c r="J36" s="6">
        <f>'CL &amp; Data'!F458</f>
        <v>-29.504576</v>
      </c>
      <c r="L36" s="6">
        <f>'CL &amp; Data'!L458/1000000000</f>
        <v>10.494999999999999</v>
      </c>
      <c r="N36" s="6">
        <f>'CL &amp; Data'!M458</f>
        <v>-7.7646231999999999</v>
      </c>
      <c r="P36" s="6">
        <f>'CL &amp; Data'!N458</f>
        <v>-47.613334999999999</v>
      </c>
      <c r="R36" s="6">
        <f>'CL &amp; Data'!O458</f>
        <v>-29.467625000000002</v>
      </c>
      <c r="T36" s="6">
        <f>'CL &amp; Data'!P458</f>
        <v>-31.330559000000001</v>
      </c>
    </row>
    <row r="37" spans="2:20" x14ac:dyDescent="0.25">
      <c r="B37" s="6">
        <f>'CL &amp; Data'!B459/1000000000</f>
        <v>10.64</v>
      </c>
      <c r="D37" s="6">
        <f>'CL &amp; Data'!C459</f>
        <v>-8.8895187</v>
      </c>
      <c r="F37" s="6">
        <f>'CL &amp; Data'!D459</f>
        <v>-48.167904</v>
      </c>
      <c r="H37" s="6">
        <f>'CL &amp; Data'!E459</f>
        <v>-30.771622000000001</v>
      </c>
      <c r="J37" s="6">
        <f>'CL &amp; Data'!F459</f>
        <v>-29.104578</v>
      </c>
      <c r="L37" s="6">
        <f>'CL &amp; Data'!L459/1000000000</f>
        <v>10.64</v>
      </c>
      <c r="N37" s="6">
        <f>'CL &amp; Data'!M459</f>
        <v>-8.0593108999999998</v>
      </c>
      <c r="P37" s="6">
        <f>'CL &amp; Data'!N459</f>
        <v>-47.359614999999998</v>
      </c>
      <c r="R37" s="6">
        <f>'CL &amp; Data'!O459</f>
        <v>-29.072631999999999</v>
      </c>
      <c r="T37" s="6">
        <f>'CL &amp; Data'!P459</f>
        <v>-30.761156</v>
      </c>
    </row>
    <row r="38" spans="2:20" x14ac:dyDescent="0.25">
      <c r="B38" s="6">
        <f>'CL &amp; Data'!B460/1000000000</f>
        <v>10.785</v>
      </c>
      <c r="D38" s="6">
        <f>'CL &amp; Data'!C460</f>
        <v>-9.4839964000000005</v>
      </c>
      <c r="F38" s="6">
        <f>'CL &amp; Data'!D460</f>
        <v>-48.050044999999997</v>
      </c>
      <c r="H38" s="6">
        <f>'CL &amp; Data'!E460</f>
        <v>-30.179234000000001</v>
      </c>
      <c r="J38" s="6">
        <f>'CL &amp; Data'!F460</f>
        <v>-28.770422</v>
      </c>
      <c r="L38" s="6">
        <f>'CL &amp; Data'!L460/1000000000</f>
        <v>10.785</v>
      </c>
      <c r="N38" s="6">
        <f>'CL &amp; Data'!M460</f>
        <v>-8.3780307999999994</v>
      </c>
      <c r="P38" s="6">
        <f>'CL &amp; Data'!N460</f>
        <v>-47.151477999999997</v>
      </c>
      <c r="R38" s="6">
        <f>'CL &amp; Data'!O460</f>
        <v>-28.745066000000001</v>
      </c>
      <c r="T38" s="6">
        <f>'CL &amp; Data'!P460</f>
        <v>-30.182026</v>
      </c>
    </row>
    <row r="39" spans="2:20" x14ac:dyDescent="0.25">
      <c r="B39" s="6">
        <f>'CL &amp; Data'!B461/1000000000</f>
        <v>10.93</v>
      </c>
      <c r="D39" s="6">
        <f>'CL &amp; Data'!C461</f>
        <v>-10.110543</v>
      </c>
      <c r="F39" s="6">
        <f>'CL &amp; Data'!D461</f>
        <v>-47.962848999999999</v>
      </c>
      <c r="H39" s="6">
        <f>'CL &amp; Data'!E461</f>
        <v>-29.591059000000001</v>
      </c>
      <c r="J39" s="6">
        <f>'CL &amp; Data'!F461</f>
        <v>-28.505887999999999</v>
      </c>
      <c r="L39" s="6">
        <f>'CL &amp; Data'!L461/1000000000</f>
        <v>10.93</v>
      </c>
      <c r="N39" s="6">
        <f>'CL &amp; Data'!M461</f>
        <v>-8.7221154999999992</v>
      </c>
      <c r="P39" s="6">
        <f>'CL &amp; Data'!N461</f>
        <v>-46.940143999999997</v>
      </c>
      <c r="R39" s="6">
        <f>'CL &amp; Data'!O461</f>
        <v>-28.459066</v>
      </c>
      <c r="T39" s="6">
        <f>'CL &amp; Data'!P461</f>
        <v>-29.597930999999999</v>
      </c>
    </row>
    <row r="40" spans="2:20" x14ac:dyDescent="0.25">
      <c r="B40" s="6">
        <f>'CL &amp; Data'!B462/1000000000</f>
        <v>11.074999999999999</v>
      </c>
      <c r="D40" s="6">
        <f>'CL &amp; Data'!C462</f>
        <v>-10.742956</v>
      </c>
      <c r="F40" s="6">
        <f>'CL &amp; Data'!D462</f>
        <v>-48.018729999999998</v>
      </c>
      <c r="H40" s="6">
        <f>'CL &amp; Data'!E462</f>
        <v>-29.099257000000001</v>
      </c>
      <c r="J40" s="6">
        <f>'CL &amp; Data'!F462</f>
        <v>-28.306477000000001</v>
      </c>
      <c r="L40" s="6">
        <f>'CL &amp; Data'!L462/1000000000</f>
        <v>11.074999999999999</v>
      </c>
      <c r="N40" s="6">
        <f>'CL &amp; Data'!M462</f>
        <v>-9.0878133999999999</v>
      </c>
      <c r="P40" s="6">
        <f>'CL &amp; Data'!N462</f>
        <v>-46.749405000000003</v>
      </c>
      <c r="R40" s="6">
        <f>'CL &amp; Data'!O462</f>
        <v>-28.246003999999999</v>
      </c>
      <c r="T40" s="6">
        <f>'CL &amp; Data'!P462</f>
        <v>-29.112857999999999</v>
      </c>
    </row>
    <row r="41" spans="2:20" x14ac:dyDescent="0.25">
      <c r="B41" s="6">
        <f>'CL &amp; Data'!B463/1000000000</f>
        <v>11.22</v>
      </c>
      <c r="D41" s="6">
        <f>'CL &amp; Data'!C463</f>
        <v>-11.396020999999999</v>
      </c>
      <c r="F41" s="6">
        <f>'CL &amp; Data'!D463</f>
        <v>-48.067225999999998</v>
      </c>
      <c r="H41" s="6">
        <f>'CL &amp; Data'!E463</f>
        <v>-28.622709</v>
      </c>
      <c r="J41" s="6">
        <f>'CL &amp; Data'!F463</f>
        <v>-28.113941000000001</v>
      </c>
      <c r="L41" s="6">
        <f>'CL &amp; Data'!L463/1000000000</f>
        <v>11.22</v>
      </c>
      <c r="N41" s="6">
        <f>'CL &amp; Data'!M463</f>
        <v>-9.4788923</v>
      </c>
      <c r="P41" s="6">
        <f>'CL &amp; Data'!N463</f>
        <v>-46.622559000000003</v>
      </c>
      <c r="R41" s="6">
        <f>'CL &amp; Data'!O463</f>
        <v>-28.061278999999999</v>
      </c>
      <c r="T41" s="6">
        <f>'CL &amp; Data'!P463</f>
        <v>-28.632441</v>
      </c>
    </row>
    <row r="42" spans="2:20" x14ac:dyDescent="0.25">
      <c r="B42" s="6">
        <f>'CL &amp; Data'!B464/1000000000</f>
        <v>11.365</v>
      </c>
      <c r="D42" s="6">
        <f>'CL &amp; Data'!C464</f>
        <v>-12.00051</v>
      </c>
      <c r="F42" s="6">
        <f>'CL &amp; Data'!D464</f>
        <v>-48.228928000000003</v>
      </c>
      <c r="H42" s="6">
        <f>'CL &amp; Data'!E464</f>
        <v>-28.194459999999999</v>
      </c>
      <c r="J42" s="6">
        <f>'CL &amp; Data'!F464</f>
        <v>-27.998466000000001</v>
      </c>
      <c r="L42" s="6">
        <f>'CL &amp; Data'!L464/1000000000</f>
        <v>11.365</v>
      </c>
      <c r="N42" s="6">
        <f>'CL &amp; Data'!M464</f>
        <v>-9.8754349000000001</v>
      </c>
      <c r="P42" s="6">
        <f>'CL &amp; Data'!N464</f>
        <v>-46.733780000000003</v>
      </c>
      <c r="R42" s="6">
        <f>'CL &amp; Data'!O464</f>
        <v>-27.915405</v>
      </c>
      <c r="T42" s="6">
        <f>'CL &amp; Data'!P464</f>
        <v>-28.223390999999999</v>
      </c>
    </row>
    <row r="43" spans="2:20" x14ac:dyDescent="0.25">
      <c r="B43" s="6">
        <f>'CL &amp; Data'!B465/1000000000</f>
        <v>11.51</v>
      </c>
      <c r="D43" s="6">
        <f>'CL &amp; Data'!C465</f>
        <v>-12.567589999999999</v>
      </c>
      <c r="F43" s="6">
        <f>'CL &amp; Data'!D465</f>
        <v>-48.387680000000003</v>
      </c>
      <c r="H43" s="6">
        <f>'CL &amp; Data'!E465</f>
        <v>-27.836652999999998</v>
      </c>
      <c r="J43" s="6">
        <f>'CL &amp; Data'!F465</f>
        <v>-27.872637000000001</v>
      </c>
      <c r="L43" s="6">
        <f>'CL &amp; Data'!L465/1000000000</f>
        <v>11.51</v>
      </c>
      <c r="N43" s="6">
        <f>'CL &amp; Data'!M465</f>
        <v>-10.297483</v>
      </c>
      <c r="P43" s="6">
        <f>'CL &amp; Data'!N465</f>
        <v>-46.938541000000001</v>
      </c>
      <c r="R43" s="6">
        <f>'CL &amp; Data'!O465</f>
        <v>-27.782191999999998</v>
      </c>
      <c r="T43" s="6">
        <f>'CL &amp; Data'!P465</f>
        <v>-27.896384999999999</v>
      </c>
    </row>
    <row r="44" spans="2:20" x14ac:dyDescent="0.25">
      <c r="B44" s="6">
        <f>'CL &amp; Data'!B466/1000000000</f>
        <v>11.654999999999999</v>
      </c>
      <c r="D44" s="6">
        <f>'CL &amp; Data'!C466</f>
        <v>-13.038380999999999</v>
      </c>
      <c r="F44" s="6">
        <f>'CL &amp; Data'!D466</f>
        <v>-48.767456000000003</v>
      </c>
      <c r="H44" s="6">
        <f>'CL &amp; Data'!E466</f>
        <v>-27.548397000000001</v>
      </c>
      <c r="J44" s="6">
        <f>'CL &amp; Data'!F466</f>
        <v>-27.801148999999999</v>
      </c>
      <c r="L44" s="6">
        <f>'CL &amp; Data'!L466/1000000000</f>
        <v>11.654999999999999</v>
      </c>
      <c r="N44" s="6">
        <f>'CL &amp; Data'!M466</f>
        <v>-10.732718</v>
      </c>
      <c r="P44" s="6">
        <f>'CL &amp; Data'!N466</f>
        <v>-47.338805999999998</v>
      </c>
      <c r="R44" s="6">
        <f>'CL &amp; Data'!O466</f>
        <v>-27.696740999999999</v>
      </c>
      <c r="T44" s="6">
        <f>'CL &amp; Data'!P466</f>
        <v>-27.646656</v>
      </c>
    </row>
    <row r="45" spans="2:20" x14ac:dyDescent="0.25">
      <c r="B45" s="6">
        <f>'CL &amp; Data'!B467/1000000000</f>
        <v>11.8</v>
      </c>
      <c r="D45" s="6">
        <f>'CL &amp; Data'!C467</f>
        <v>-13.425176</v>
      </c>
      <c r="F45" s="6">
        <f>'CL &amp; Data'!D467</f>
        <v>-49.299819999999997</v>
      </c>
      <c r="H45" s="6">
        <f>'CL &amp; Data'!E467</f>
        <v>-27.271128000000001</v>
      </c>
      <c r="J45" s="6">
        <f>'CL &amp; Data'!F467</f>
        <v>-27.735196999999999</v>
      </c>
      <c r="L45" s="6">
        <f>'CL &amp; Data'!L467/1000000000</f>
        <v>11.8</v>
      </c>
      <c r="N45" s="6">
        <f>'CL &amp; Data'!M467</f>
        <v>-11.213620000000001</v>
      </c>
      <c r="P45" s="6">
        <f>'CL &amp; Data'!N467</f>
        <v>-47.842689999999997</v>
      </c>
      <c r="R45" s="6">
        <f>'CL &amp; Data'!O467</f>
        <v>-27.595113999999999</v>
      </c>
      <c r="T45" s="6">
        <f>'CL &amp; Data'!P467</f>
        <v>-27.408633999999999</v>
      </c>
    </row>
    <row r="46" spans="2:20" x14ac:dyDescent="0.25">
      <c r="B46" s="6">
        <f>'CL &amp; Data'!B468/1000000000</f>
        <v>11.945</v>
      </c>
      <c r="D46" s="6">
        <f>'CL &amp; Data'!C468</f>
        <v>-13.673341000000001</v>
      </c>
      <c r="F46" s="6">
        <f>'CL &amp; Data'!D468</f>
        <v>-49.973782</v>
      </c>
      <c r="H46" s="6">
        <f>'CL &amp; Data'!E468</f>
        <v>-27.115282000000001</v>
      </c>
      <c r="J46" s="6">
        <f>'CL &amp; Data'!F468</f>
        <v>-27.737593</v>
      </c>
      <c r="L46" s="6">
        <f>'CL &amp; Data'!L468/1000000000</f>
        <v>11.945</v>
      </c>
      <c r="N46" s="6">
        <f>'CL &amp; Data'!M468</f>
        <v>-11.754096000000001</v>
      </c>
      <c r="P46" s="6">
        <f>'CL &amp; Data'!N468</f>
        <v>-48.507973</v>
      </c>
      <c r="R46" s="6">
        <f>'CL &amp; Data'!O468</f>
        <v>-27.600075</v>
      </c>
      <c r="T46" s="6">
        <f>'CL &amp; Data'!P468</f>
        <v>-27.254588999999999</v>
      </c>
    </row>
    <row r="47" spans="2:20" x14ac:dyDescent="0.25">
      <c r="B47" s="6">
        <f>'CL &amp; Data'!B469/1000000000</f>
        <v>12.09</v>
      </c>
      <c r="D47" s="6">
        <f>'CL &amp; Data'!C469</f>
        <v>-13.791024999999999</v>
      </c>
      <c r="F47" s="6">
        <f>'CL &amp; Data'!D469</f>
        <v>-50.712527999999999</v>
      </c>
      <c r="H47" s="6">
        <f>'CL &amp; Data'!E469</f>
        <v>-27.006516999999999</v>
      </c>
      <c r="J47" s="6">
        <f>'CL &amp; Data'!F469</f>
        <v>-27.760871999999999</v>
      </c>
      <c r="L47" s="6">
        <f>'CL &amp; Data'!L469/1000000000</f>
        <v>12.09</v>
      </c>
      <c r="N47" s="6">
        <f>'CL &amp; Data'!M469</f>
        <v>-12.354801999999999</v>
      </c>
      <c r="P47" s="6">
        <f>'CL &amp; Data'!N469</f>
        <v>-49.113509999999998</v>
      </c>
      <c r="R47" s="6">
        <f>'CL &amp; Data'!O469</f>
        <v>-27.642458000000001</v>
      </c>
      <c r="T47" s="6">
        <f>'CL &amp; Data'!P469</f>
        <v>-27.14385</v>
      </c>
    </row>
    <row r="48" spans="2:20" x14ac:dyDescent="0.25">
      <c r="B48" s="6">
        <f>'CL &amp; Data'!B470/1000000000</f>
        <v>12.234999999999999</v>
      </c>
      <c r="D48" s="6">
        <f>'CL &amp; Data'!C470</f>
        <v>-13.758050000000001</v>
      </c>
      <c r="F48" s="6">
        <f>'CL &amp; Data'!D470</f>
        <v>-51.758029999999998</v>
      </c>
      <c r="H48" s="6">
        <f>'CL &amp; Data'!E470</f>
        <v>-26.979382999999999</v>
      </c>
      <c r="J48" s="6">
        <f>'CL &amp; Data'!F470</f>
        <v>-27.887056000000001</v>
      </c>
      <c r="L48" s="6">
        <f>'CL &amp; Data'!L470/1000000000</f>
        <v>12.234999999999999</v>
      </c>
      <c r="N48" s="6">
        <f>'CL &amp; Data'!M470</f>
        <v>-13.009722</v>
      </c>
      <c r="P48" s="6">
        <f>'CL &amp; Data'!N470</f>
        <v>-49.866225999999997</v>
      </c>
      <c r="R48" s="6">
        <f>'CL &amp; Data'!O470</f>
        <v>-27.768039999999999</v>
      </c>
      <c r="T48" s="6">
        <f>'CL &amp; Data'!P470</f>
        <v>-27.075441000000001</v>
      </c>
    </row>
    <row r="49" spans="2:20" x14ac:dyDescent="0.25">
      <c r="B49" s="6">
        <f>'CL &amp; Data'!B471/1000000000</f>
        <v>12.38</v>
      </c>
      <c r="D49" s="6">
        <f>'CL &amp; Data'!C471</f>
        <v>-13.572637</v>
      </c>
      <c r="F49" s="6">
        <f>'CL &amp; Data'!D471</f>
        <v>-52.653731999999998</v>
      </c>
      <c r="H49" s="6">
        <f>'CL &amp; Data'!E471</f>
        <v>-27.011728000000002</v>
      </c>
      <c r="J49" s="6">
        <f>'CL &amp; Data'!F471</f>
        <v>-28.010335999999999</v>
      </c>
      <c r="L49" s="6">
        <f>'CL &amp; Data'!L471/1000000000</f>
        <v>12.38</v>
      </c>
      <c r="N49" s="6">
        <f>'CL &amp; Data'!M471</f>
        <v>-13.747559000000001</v>
      </c>
      <c r="P49" s="6">
        <f>'CL &amp; Data'!N471</f>
        <v>-50.414721999999998</v>
      </c>
      <c r="R49" s="6">
        <f>'CL &amp; Data'!O471</f>
        <v>-27.908132999999999</v>
      </c>
      <c r="T49" s="6">
        <f>'CL &amp; Data'!P471</f>
        <v>-27.087215</v>
      </c>
    </row>
    <row r="50" spans="2:20" x14ac:dyDescent="0.25">
      <c r="B50" s="6">
        <f>'CL &amp; Data'!B472/1000000000</f>
        <v>12.525</v>
      </c>
      <c r="D50" s="6">
        <f>'CL &amp; Data'!C472</f>
        <v>-13.290843000000001</v>
      </c>
      <c r="F50" s="6">
        <f>'CL &amp; Data'!D472</f>
        <v>-53.618645000000001</v>
      </c>
      <c r="H50" s="6">
        <f>'CL &amp; Data'!E472</f>
        <v>-27.163004000000001</v>
      </c>
      <c r="J50" s="6">
        <f>'CL &amp; Data'!F472</f>
        <v>-28.225892999999999</v>
      </c>
      <c r="L50" s="6">
        <f>'CL &amp; Data'!L472/1000000000</f>
        <v>12.525</v>
      </c>
      <c r="N50" s="6">
        <f>'CL &amp; Data'!M472</f>
        <v>-14.5725</v>
      </c>
      <c r="P50" s="6">
        <f>'CL &amp; Data'!N472</f>
        <v>-50.815159000000001</v>
      </c>
      <c r="R50" s="6">
        <f>'CL &amp; Data'!O472</f>
        <v>-28.188117999999999</v>
      </c>
      <c r="T50" s="6">
        <f>'CL &amp; Data'!P472</f>
        <v>-27.176774999999999</v>
      </c>
    </row>
    <row r="51" spans="2:20" x14ac:dyDescent="0.25">
      <c r="B51" s="6">
        <f>'CL &amp; Data'!B473/1000000000</f>
        <v>12.67</v>
      </c>
      <c r="D51" s="6">
        <f>'CL &amp; Data'!C473</f>
        <v>-12.919586000000001</v>
      </c>
      <c r="F51" s="6">
        <f>'CL &amp; Data'!D473</f>
        <v>-54.874088</v>
      </c>
      <c r="H51" s="6">
        <f>'CL &amp; Data'!E473</f>
        <v>-27.312180999999999</v>
      </c>
      <c r="J51" s="6">
        <f>'CL &amp; Data'!F473</f>
        <v>-28.486540000000002</v>
      </c>
      <c r="L51" s="6">
        <f>'CL &amp; Data'!L473/1000000000</f>
        <v>12.67</v>
      </c>
      <c r="N51" s="6">
        <f>'CL &amp; Data'!M473</f>
        <v>-15.502024</v>
      </c>
      <c r="P51" s="6">
        <f>'CL &amp; Data'!N473</f>
        <v>-51.023269999999997</v>
      </c>
      <c r="R51" s="6">
        <f>'CL &amp; Data'!O473</f>
        <v>-28.448364000000002</v>
      </c>
      <c r="T51" s="6">
        <f>'CL &amp; Data'!P473</f>
        <v>-27.345196000000001</v>
      </c>
    </row>
    <row r="52" spans="2:20" x14ac:dyDescent="0.25">
      <c r="B52" s="6">
        <f>'CL &amp; Data'!B474/1000000000</f>
        <v>12.815</v>
      </c>
      <c r="D52" s="6">
        <f>'CL &amp; Data'!C474</f>
        <v>-12.554328999999999</v>
      </c>
      <c r="F52" s="6">
        <f>'CL &amp; Data'!D474</f>
        <v>-55.997860000000003</v>
      </c>
      <c r="H52" s="6">
        <f>'CL &amp; Data'!E474</f>
        <v>-27.559639000000001</v>
      </c>
      <c r="J52" s="6">
        <f>'CL &amp; Data'!F474</f>
        <v>-28.801821</v>
      </c>
      <c r="L52" s="6">
        <f>'CL &amp; Data'!L474/1000000000</f>
        <v>12.815</v>
      </c>
      <c r="N52" s="6">
        <f>'CL &amp; Data'!M474</f>
        <v>-16.495514</v>
      </c>
      <c r="P52" s="6">
        <f>'CL &amp; Data'!N474</f>
        <v>-51.02713</v>
      </c>
      <c r="R52" s="6">
        <f>'CL &amp; Data'!O474</f>
        <v>-28.775600000000001</v>
      </c>
      <c r="T52" s="6">
        <f>'CL &amp; Data'!P474</f>
        <v>-27.570540999999999</v>
      </c>
    </row>
    <row r="53" spans="2:20" x14ac:dyDescent="0.25">
      <c r="B53" s="6">
        <f>'CL &amp; Data'!B475/1000000000</f>
        <v>12.96</v>
      </c>
      <c r="D53" s="6">
        <f>'CL &amp; Data'!C475</f>
        <v>-12.102461999999999</v>
      </c>
      <c r="F53" s="6">
        <f>'CL &amp; Data'!D475</f>
        <v>-56.698101000000001</v>
      </c>
      <c r="H53" s="6">
        <f>'CL &amp; Data'!E475</f>
        <v>-27.830690000000001</v>
      </c>
      <c r="J53" s="6">
        <f>'CL &amp; Data'!F475</f>
        <v>-29.099841999999999</v>
      </c>
      <c r="L53" s="6">
        <f>'CL &amp; Data'!L475/1000000000</f>
        <v>12.96</v>
      </c>
      <c r="N53" s="6">
        <f>'CL &amp; Data'!M475</f>
        <v>-17.62875</v>
      </c>
      <c r="P53" s="6">
        <f>'CL &amp; Data'!N475</f>
        <v>-50.623989000000002</v>
      </c>
      <c r="R53" s="6">
        <f>'CL &amp; Data'!O475</f>
        <v>-29.047585999999999</v>
      </c>
      <c r="T53" s="6">
        <f>'CL &amp; Data'!P475</f>
        <v>-27.854946000000002</v>
      </c>
    </row>
    <row r="54" spans="2:20" x14ac:dyDescent="0.25">
      <c r="B54" s="6">
        <f>'CL &amp; Data'!B476/1000000000</f>
        <v>13.105</v>
      </c>
      <c r="D54" s="6">
        <f>'CL &amp; Data'!C476</f>
        <v>-11.711884</v>
      </c>
      <c r="F54" s="6">
        <f>'CL &amp; Data'!D476</f>
        <v>-57.340091999999999</v>
      </c>
      <c r="H54" s="6">
        <f>'CL &amp; Data'!E476</f>
        <v>-28.166903000000001</v>
      </c>
      <c r="J54" s="6">
        <f>'CL &amp; Data'!F476</f>
        <v>-29.461088</v>
      </c>
      <c r="L54" s="6">
        <f>'CL &amp; Data'!L476/1000000000</f>
        <v>13.105</v>
      </c>
      <c r="N54" s="6">
        <f>'CL &amp; Data'!M476</f>
        <v>-18.770786000000001</v>
      </c>
      <c r="P54" s="6">
        <f>'CL &amp; Data'!N476</f>
        <v>-50.204284999999999</v>
      </c>
      <c r="R54" s="6">
        <f>'CL &amp; Data'!O476</f>
        <v>-29.432447</v>
      </c>
      <c r="T54" s="6">
        <f>'CL &amp; Data'!P476</f>
        <v>-28.163032999999999</v>
      </c>
    </row>
    <row r="55" spans="2:20" x14ac:dyDescent="0.25">
      <c r="B55" s="6">
        <f>'CL &amp; Data'!B477/1000000000</f>
        <v>13.25</v>
      </c>
      <c r="D55" s="6">
        <f>'CL &amp; Data'!C477</f>
        <v>-11.300195</v>
      </c>
      <c r="F55" s="6">
        <f>'CL &amp; Data'!D477</f>
        <v>-57.648128999999997</v>
      </c>
      <c r="H55" s="6">
        <f>'CL &amp; Data'!E477</f>
        <v>-28.490138999999999</v>
      </c>
      <c r="J55" s="6">
        <f>'CL &amp; Data'!F477</f>
        <v>-29.821992999999999</v>
      </c>
      <c r="L55" s="6">
        <f>'CL &amp; Data'!L477/1000000000</f>
        <v>13.25</v>
      </c>
      <c r="N55" s="6">
        <f>'CL &amp; Data'!M477</f>
        <v>-20.090638999999999</v>
      </c>
      <c r="P55" s="6">
        <f>'CL &amp; Data'!N477</f>
        <v>-50.297592000000002</v>
      </c>
      <c r="R55" s="6">
        <f>'CL &amp; Data'!O477</f>
        <v>-29.777687</v>
      </c>
      <c r="T55" s="6">
        <f>'CL &amp; Data'!P477</f>
        <v>-28.501124999999998</v>
      </c>
    </row>
    <row r="56" spans="2:20" x14ac:dyDescent="0.25">
      <c r="B56" s="6">
        <f>'CL &amp; Data'!B478/1000000000</f>
        <v>13.395</v>
      </c>
      <c r="D56" s="6">
        <f>'CL &amp; Data'!C478</f>
        <v>-10.935635</v>
      </c>
      <c r="F56" s="6">
        <f>'CL &amp; Data'!D478</f>
        <v>-57.570979999999999</v>
      </c>
      <c r="H56" s="6">
        <f>'CL &amp; Data'!E478</f>
        <v>-28.862492</v>
      </c>
      <c r="J56" s="6">
        <f>'CL &amp; Data'!F478</f>
        <v>-30.207564999999999</v>
      </c>
      <c r="L56" s="6">
        <f>'CL &amp; Data'!L478/1000000000</f>
        <v>13.395</v>
      </c>
      <c r="N56" s="6">
        <f>'CL &amp; Data'!M478</f>
        <v>-21.589856999999999</v>
      </c>
      <c r="P56" s="6">
        <f>'CL &amp; Data'!N478</f>
        <v>-50.545955999999997</v>
      </c>
      <c r="R56" s="6">
        <f>'CL &amp; Data'!O478</f>
        <v>-30.169287000000001</v>
      </c>
      <c r="T56" s="6">
        <f>'CL &amp; Data'!P478</f>
        <v>-28.844856</v>
      </c>
    </row>
    <row r="57" spans="2:20" x14ac:dyDescent="0.25">
      <c r="B57" s="6">
        <f>'CL &amp; Data'!B479/1000000000</f>
        <v>13.54</v>
      </c>
      <c r="D57" s="6">
        <f>'CL &amp; Data'!C479</f>
        <v>-10.526272000000001</v>
      </c>
      <c r="F57" s="6">
        <f>'CL &amp; Data'!D479</f>
        <v>-57.541533999999999</v>
      </c>
      <c r="H57" s="6">
        <f>'CL &amp; Data'!E479</f>
        <v>-29.210915</v>
      </c>
      <c r="J57" s="6">
        <f>'CL &amp; Data'!F479</f>
        <v>-30.567779999999999</v>
      </c>
      <c r="L57" s="6">
        <f>'CL &amp; Data'!L479/1000000000</f>
        <v>13.54</v>
      </c>
      <c r="N57" s="6">
        <f>'CL &amp; Data'!M479</f>
        <v>-23.497744000000001</v>
      </c>
      <c r="P57" s="6">
        <f>'CL &amp; Data'!N479</f>
        <v>-50.908538999999998</v>
      </c>
      <c r="R57" s="6">
        <f>'CL &amp; Data'!O479</f>
        <v>-30.54204</v>
      </c>
      <c r="T57" s="6">
        <f>'CL &amp; Data'!P479</f>
        <v>-29.200741000000001</v>
      </c>
    </row>
    <row r="58" spans="2:20" x14ac:dyDescent="0.25">
      <c r="B58" s="6">
        <f>'CL &amp; Data'!B480/1000000000</f>
        <v>13.685</v>
      </c>
      <c r="D58" s="6">
        <f>'CL &amp; Data'!C480</f>
        <v>-10.194818</v>
      </c>
      <c r="F58" s="6">
        <f>'CL &amp; Data'!D480</f>
        <v>-57.424942000000001</v>
      </c>
      <c r="H58" s="6">
        <f>'CL &amp; Data'!E480</f>
        <v>-29.595324999999999</v>
      </c>
      <c r="J58" s="6">
        <f>'CL &amp; Data'!F480</f>
        <v>-30.983070000000001</v>
      </c>
      <c r="L58" s="6">
        <f>'CL &amp; Data'!L480/1000000000</f>
        <v>13.685</v>
      </c>
      <c r="N58" s="6">
        <f>'CL &amp; Data'!M480</f>
        <v>-25.902024999999998</v>
      </c>
      <c r="P58" s="6">
        <f>'CL &amp; Data'!N480</f>
        <v>-51.397114000000002</v>
      </c>
      <c r="R58" s="6">
        <f>'CL &amp; Data'!O480</f>
        <v>-30.996956000000001</v>
      </c>
      <c r="T58" s="6">
        <f>'CL &amp; Data'!P480</f>
        <v>-29.556501000000001</v>
      </c>
    </row>
    <row r="59" spans="2:20" x14ac:dyDescent="0.25">
      <c r="B59" s="6">
        <f>'CL &amp; Data'!B481/1000000000</f>
        <v>13.83</v>
      </c>
      <c r="D59" s="6">
        <f>'CL &amp; Data'!C481</f>
        <v>-9.8327770000000001</v>
      </c>
      <c r="F59" s="6">
        <f>'CL &amp; Data'!D481</f>
        <v>-56.838405999999999</v>
      </c>
      <c r="H59" s="6">
        <f>'CL &amp; Data'!E481</f>
        <v>-29.956989</v>
      </c>
      <c r="J59" s="6">
        <f>'CL &amp; Data'!F481</f>
        <v>-31.402422000000001</v>
      </c>
      <c r="L59" s="6">
        <f>'CL &amp; Data'!L481/1000000000</f>
        <v>13.83</v>
      </c>
      <c r="N59" s="6">
        <f>'CL &amp; Data'!M481</f>
        <v>-28.993744</v>
      </c>
      <c r="P59" s="6">
        <f>'CL &amp; Data'!N481</f>
        <v>-51.790343999999997</v>
      </c>
      <c r="R59" s="6">
        <f>'CL &amp; Data'!O481</f>
        <v>-31.398947</v>
      </c>
      <c r="T59" s="6">
        <f>'CL &amp; Data'!P481</f>
        <v>-29.928749</v>
      </c>
    </row>
    <row r="60" spans="2:20" x14ac:dyDescent="0.25">
      <c r="B60" s="6">
        <f>'CL &amp; Data'!B482/1000000000</f>
        <v>13.975</v>
      </c>
      <c r="D60" s="6">
        <f>'CL &amp; Data'!C482</f>
        <v>-9.5031318999999996</v>
      </c>
      <c r="F60" s="6">
        <f>'CL &amp; Data'!D482</f>
        <v>-56.066127999999999</v>
      </c>
      <c r="H60" s="6">
        <f>'CL &amp; Data'!E482</f>
        <v>-30.338194000000001</v>
      </c>
      <c r="J60" s="6">
        <f>'CL &amp; Data'!F482</f>
        <v>-31.845438000000001</v>
      </c>
      <c r="L60" s="6">
        <f>'CL &amp; Data'!L482/1000000000</f>
        <v>13.975</v>
      </c>
      <c r="N60" s="6">
        <f>'CL &amp; Data'!M482</f>
        <v>-31.05208</v>
      </c>
      <c r="P60" s="6">
        <f>'CL &amp; Data'!N482</f>
        <v>-51.659602999999997</v>
      </c>
      <c r="R60" s="6">
        <f>'CL &amp; Data'!O482</f>
        <v>-31.857344000000001</v>
      </c>
      <c r="T60" s="6">
        <f>'CL &amp; Data'!P482</f>
        <v>-30.293388</v>
      </c>
    </row>
    <row r="61" spans="2:20" x14ac:dyDescent="0.25">
      <c r="B61" s="6">
        <f>'CL &amp; Data'!B483/1000000000</f>
        <v>14.12</v>
      </c>
      <c r="D61" s="6">
        <f>'CL &amp; Data'!C483</f>
        <v>-9.1814861000000008</v>
      </c>
      <c r="F61" s="6">
        <f>'CL &amp; Data'!D483</f>
        <v>-55.097565000000003</v>
      </c>
      <c r="H61" s="6">
        <f>'CL &amp; Data'!E483</f>
        <v>-30.70665</v>
      </c>
      <c r="J61" s="6">
        <f>'CL &amp; Data'!F483</f>
        <v>-32.292090999999999</v>
      </c>
      <c r="L61" s="6">
        <f>'CL &amp; Data'!L483/1000000000</f>
        <v>14.12</v>
      </c>
      <c r="N61" s="6">
        <f>'CL &amp; Data'!M483</f>
        <v>-31.774899000000001</v>
      </c>
      <c r="P61" s="6">
        <f>'CL &amp; Data'!N483</f>
        <v>-51.400447999999997</v>
      </c>
      <c r="R61" s="6">
        <f>'CL &amp; Data'!O483</f>
        <v>-32.310616000000003</v>
      </c>
      <c r="T61" s="6">
        <f>'CL &amp; Data'!P483</f>
        <v>-30.667562</v>
      </c>
    </row>
    <row r="62" spans="2:20" x14ac:dyDescent="0.25">
      <c r="B62" s="6">
        <f>'CL &amp; Data'!B484/1000000000</f>
        <v>14.265000000000001</v>
      </c>
      <c r="D62" s="6">
        <f>'CL &amp; Data'!C484</f>
        <v>-8.9035521000000006</v>
      </c>
      <c r="F62" s="6">
        <f>'CL &amp; Data'!D484</f>
        <v>-53.925919</v>
      </c>
      <c r="H62" s="6">
        <f>'CL &amp; Data'!E484</f>
        <v>-31.089925999999998</v>
      </c>
      <c r="J62" s="6">
        <f>'CL &amp; Data'!F484</f>
        <v>-32.759506000000002</v>
      </c>
      <c r="L62" s="6">
        <f>'CL &amp; Data'!L484/1000000000</f>
        <v>14.265000000000001</v>
      </c>
      <c r="N62" s="6">
        <f>'CL &amp; Data'!M484</f>
        <v>-31.178000999999998</v>
      </c>
      <c r="P62" s="6">
        <f>'CL &amp; Data'!N484</f>
        <v>-51.164791000000001</v>
      </c>
      <c r="R62" s="6">
        <f>'CL &amp; Data'!O484</f>
        <v>-32.801361</v>
      </c>
      <c r="T62" s="6">
        <f>'CL &amp; Data'!P484</f>
        <v>-31.039781999999999</v>
      </c>
    </row>
    <row r="63" spans="2:20" x14ac:dyDescent="0.25">
      <c r="B63" s="6">
        <f>'CL &amp; Data'!B485/1000000000</f>
        <v>14.41</v>
      </c>
      <c r="D63" s="6">
        <f>'CL &amp; Data'!C485</f>
        <v>-8.6520176000000006</v>
      </c>
      <c r="F63" s="6">
        <f>'CL &amp; Data'!D485</f>
        <v>-52.808743</v>
      </c>
      <c r="H63" s="6">
        <f>'CL &amp; Data'!E485</f>
        <v>-31.471959999999999</v>
      </c>
      <c r="J63" s="6">
        <f>'CL &amp; Data'!F485</f>
        <v>-33.240096999999999</v>
      </c>
      <c r="L63" s="6">
        <f>'CL &amp; Data'!L485/1000000000</f>
        <v>14.41</v>
      </c>
      <c r="N63" s="6">
        <f>'CL &amp; Data'!M485</f>
        <v>-29.332912</v>
      </c>
      <c r="P63" s="6">
        <f>'CL &amp; Data'!N485</f>
        <v>-51.022449000000002</v>
      </c>
      <c r="R63" s="6">
        <f>'CL &amp; Data'!O485</f>
        <v>-33.290554</v>
      </c>
      <c r="T63" s="6">
        <f>'CL &amp; Data'!P485</f>
        <v>-31.428792999999999</v>
      </c>
    </row>
    <row r="64" spans="2:20" x14ac:dyDescent="0.25">
      <c r="B64" s="6">
        <f>'CL &amp; Data'!B486/1000000000</f>
        <v>14.555</v>
      </c>
      <c r="D64" s="6">
        <f>'CL &amp; Data'!C486</f>
        <v>-8.4422379000000003</v>
      </c>
      <c r="F64" s="6">
        <f>'CL &amp; Data'!D486</f>
        <v>-52.000393000000003</v>
      </c>
      <c r="H64" s="6">
        <f>'CL &amp; Data'!E486</f>
        <v>-31.862572</v>
      </c>
      <c r="J64" s="6">
        <f>'CL &amp; Data'!F486</f>
        <v>-33.735568999999998</v>
      </c>
      <c r="L64" s="6">
        <f>'CL &amp; Data'!L486/1000000000</f>
        <v>14.555</v>
      </c>
      <c r="N64" s="6">
        <f>'CL &amp; Data'!M486</f>
        <v>-26.278154000000001</v>
      </c>
      <c r="P64" s="6">
        <f>'CL &amp; Data'!N486</f>
        <v>-51.121555000000001</v>
      </c>
      <c r="R64" s="6">
        <f>'CL &amp; Data'!O486</f>
        <v>-33.798355000000001</v>
      </c>
      <c r="T64" s="6">
        <f>'CL &amp; Data'!P486</f>
        <v>-31.812166000000001</v>
      </c>
    </row>
    <row r="65" spans="2:20" x14ac:dyDescent="0.25">
      <c r="B65" s="6">
        <f>'CL &amp; Data'!B487/1000000000</f>
        <v>14.7</v>
      </c>
      <c r="D65" s="6">
        <f>'CL &amp; Data'!C487</f>
        <v>-8.2577200000000008</v>
      </c>
      <c r="F65" s="6">
        <f>'CL &amp; Data'!D487</f>
        <v>-51.431404000000001</v>
      </c>
      <c r="H65" s="6">
        <f>'CL &amp; Data'!E487</f>
        <v>-32.248080999999999</v>
      </c>
      <c r="J65" s="6">
        <f>'CL &amp; Data'!F487</f>
        <v>-34.223990999999998</v>
      </c>
      <c r="L65" s="6">
        <f>'CL &amp; Data'!L487/1000000000</f>
        <v>14.7</v>
      </c>
      <c r="N65" s="6">
        <f>'CL &amp; Data'!M487</f>
        <v>-23.596733</v>
      </c>
      <c r="P65" s="6">
        <f>'CL &amp; Data'!N487</f>
        <v>-51.223911000000001</v>
      </c>
      <c r="R65" s="6">
        <f>'CL &amp; Data'!O487</f>
        <v>-34.275123999999998</v>
      </c>
      <c r="T65" s="6">
        <f>'CL &amp; Data'!P487</f>
        <v>-32.200645000000002</v>
      </c>
    </row>
    <row r="66" spans="2:20" x14ac:dyDescent="0.25">
      <c r="B66" s="6">
        <f>'CL &amp; Data'!B488/1000000000</f>
        <v>14.845000000000001</v>
      </c>
      <c r="D66" s="6">
        <f>'CL &amp; Data'!C488</f>
        <v>-8.1025848000000007</v>
      </c>
      <c r="F66" s="6">
        <f>'CL &amp; Data'!D488</f>
        <v>-51.000252000000003</v>
      </c>
      <c r="H66" s="6">
        <f>'CL &amp; Data'!E488</f>
        <v>-32.641860999999999</v>
      </c>
      <c r="J66" s="6">
        <f>'CL &amp; Data'!F488</f>
        <v>-34.702606000000003</v>
      </c>
      <c r="L66" s="6">
        <f>'CL &amp; Data'!L488/1000000000</f>
        <v>14.845000000000001</v>
      </c>
      <c r="N66" s="6">
        <f>'CL &amp; Data'!M488</f>
        <v>-21.629189</v>
      </c>
      <c r="P66" s="6">
        <f>'CL &amp; Data'!N488</f>
        <v>-51.369427000000002</v>
      </c>
      <c r="R66" s="6">
        <f>'CL &amp; Data'!O488</f>
        <v>-34.775295</v>
      </c>
      <c r="T66" s="6">
        <f>'CL &amp; Data'!P488</f>
        <v>-32.593304000000003</v>
      </c>
    </row>
    <row r="67" spans="2:20" x14ac:dyDescent="0.25">
      <c r="B67" s="6">
        <f>'CL &amp; Data'!B489/1000000000</f>
        <v>14.99</v>
      </c>
      <c r="D67" s="6">
        <f>'CL &amp; Data'!C489</f>
        <v>-7.9763818000000004</v>
      </c>
      <c r="F67" s="6">
        <f>'CL &amp; Data'!D489</f>
        <v>-50.682552000000001</v>
      </c>
      <c r="H67" s="6">
        <f>'CL &amp; Data'!E489</f>
        <v>-33.031685000000003</v>
      </c>
      <c r="J67" s="6">
        <f>'CL &amp; Data'!F489</f>
        <v>-35.154674999999997</v>
      </c>
      <c r="L67" s="6">
        <f>'CL &amp; Data'!L489/1000000000</f>
        <v>14.99</v>
      </c>
      <c r="N67" s="6">
        <f>'CL &amp; Data'!M489</f>
        <v>-20.170840999999999</v>
      </c>
      <c r="P67" s="6">
        <f>'CL &amp; Data'!N489</f>
        <v>-51.383246999999997</v>
      </c>
      <c r="R67" s="6">
        <f>'CL &amp; Data'!O489</f>
        <v>-35.215969000000001</v>
      </c>
      <c r="T67" s="6">
        <f>'CL &amp; Data'!P489</f>
        <v>-32.998730000000002</v>
      </c>
    </row>
    <row r="68" spans="2:20" x14ac:dyDescent="0.25">
      <c r="B68" s="6">
        <f>'CL &amp; Data'!B490/1000000000</f>
        <v>15.135</v>
      </c>
      <c r="D68" s="6">
        <f>'CL &amp; Data'!C490</f>
        <v>-7.8784003</v>
      </c>
      <c r="F68" s="6">
        <f>'CL &amp; Data'!D490</f>
        <v>-50.364261999999997</v>
      </c>
      <c r="H68" s="6">
        <f>'CL &amp; Data'!E490</f>
        <v>-33.427318999999997</v>
      </c>
      <c r="J68" s="6">
        <f>'CL &amp; Data'!F490</f>
        <v>-35.580345000000001</v>
      </c>
      <c r="L68" s="6">
        <f>'CL &amp; Data'!L490/1000000000</f>
        <v>15.135</v>
      </c>
      <c r="N68" s="6">
        <f>'CL &amp; Data'!M490</f>
        <v>-18.974008999999999</v>
      </c>
      <c r="P68" s="6">
        <f>'CL &amp; Data'!N490</f>
        <v>-51.375416000000001</v>
      </c>
      <c r="R68" s="6">
        <f>'CL &amp; Data'!O490</f>
        <v>-35.610714000000002</v>
      </c>
      <c r="T68" s="6">
        <f>'CL &amp; Data'!P490</f>
        <v>-33.399025000000002</v>
      </c>
    </row>
    <row r="69" spans="2:20" x14ac:dyDescent="0.25">
      <c r="B69" s="6">
        <f>'CL &amp; Data'!B491/1000000000</f>
        <v>15.28</v>
      </c>
      <c r="D69" s="6">
        <f>'CL &amp; Data'!C491</f>
        <v>-7.8146972999999997</v>
      </c>
      <c r="F69" s="6">
        <f>'CL &amp; Data'!D491</f>
        <v>-50.168728000000002</v>
      </c>
      <c r="H69" s="6">
        <f>'CL &amp; Data'!E491</f>
        <v>-33.820239999999998</v>
      </c>
      <c r="J69" s="6">
        <f>'CL &amp; Data'!F491</f>
        <v>-35.961722999999999</v>
      </c>
      <c r="L69" s="6">
        <f>'CL &amp; Data'!L491/1000000000</f>
        <v>15.28</v>
      </c>
      <c r="N69" s="6">
        <f>'CL &amp; Data'!M491</f>
        <v>-17.955147</v>
      </c>
      <c r="P69" s="6">
        <f>'CL &amp; Data'!N491</f>
        <v>-51.298800999999997</v>
      </c>
      <c r="R69" s="6">
        <f>'CL &amp; Data'!O491</f>
        <v>-35.963698999999998</v>
      </c>
      <c r="T69" s="6">
        <f>'CL &amp; Data'!P491</f>
        <v>-33.802005999999999</v>
      </c>
    </row>
    <row r="70" spans="2:20" x14ac:dyDescent="0.25">
      <c r="B70" s="6">
        <f>'CL &amp; Data'!B492/1000000000</f>
        <v>15.425000000000001</v>
      </c>
      <c r="D70" s="6">
        <f>'CL &amp; Data'!C492</f>
        <v>-7.7840838000000003</v>
      </c>
      <c r="F70" s="6">
        <f>'CL &amp; Data'!D492</f>
        <v>-50.003852999999999</v>
      </c>
      <c r="H70" s="6">
        <f>'CL &amp; Data'!E492</f>
        <v>-34.221148999999997</v>
      </c>
      <c r="J70" s="6">
        <f>'CL &amp; Data'!F492</f>
        <v>-36.314152</v>
      </c>
      <c r="L70" s="6">
        <f>'CL &amp; Data'!L492/1000000000</f>
        <v>15.425000000000001</v>
      </c>
      <c r="N70" s="6">
        <f>'CL &amp; Data'!M492</f>
        <v>-17.155529000000001</v>
      </c>
      <c r="P70" s="6">
        <f>'CL &amp; Data'!N492</f>
        <v>-51.372588999999998</v>
      </c>
      <c r="R70" s="6">
        <f>'CL &amp; Data'!O492</f>
        <v>-36.339077000000003</v>
      </c>
      <c r="T70" s="6">
        <f>'CL &amp; Data'!P492</f>
        <v>-34.204360999999999</v>
      </c>
    </row>
    <row r="71" spans="2:20" x14ac:dyDescent="0.25">
      <c r="B71" s="6">
        <f>'CL &amp; Data'!B493/1000000000</f>
        <v>15.57</v>
      </c>
      <c r="D71" s="6">
        <f>'CL &amp; Data'!C493</f>
        <v>-7.7620835000000001</v>
      </c>
      <c r="F71" s="6">
        <f>'CL &amp; Data'!D493</f>
        <v>-49.896095000000003</v>
      </c>
      <c r="H71" s="6">
        <f>'CL &amp; Data'!E493</f>
        <v>-34.610939000000002</v>
      </c>
      <c r="J71" s="6">
        <f>'CL &amp; Data'!F493</f>
        <v>-36.658619000000002</v>
      </c>
      <c r="L71" s="6">
        <f>'CL &amp; Data'!L493/1000000000</f>
        <v>15.57</v>
      </c>
      <c r="N71" s="6">
        <f>'CL &amp; Data'!M493</f>
        <v>-16.453491</v>
      </c>
      <c r="P71" s="6">
        <f>'CL &amp; Data'!N493</f>
        <v>-51.439368999999999</v>
      </c>
      <c r="R71" s="6">
        <f>'CL &amp; Data'!O493</f>
        <v>-36.678370999999999</v>
      </c>
      <c r="T71" s="6">
        <f>'CL &amp; Data'!P493</f>
        <v>-34.605518000000004</v>
      </c>
    </row>
    <row r="72" spans="2:20" x14ac:dyDescent="0.25">
      <c r="B72" s="6">
        <f>'CL &amp; Data'!B494/1000000000</f>
        <v>15.715</v>
      </c>
      <c r="D72" s="6">
        <f>'CL &amp; Data'!C494</f>
        <v>-7.7599520999999996</v>
      </c>
      <c r="F72" s="6">
        <f>'CL &amp; Data'!D494</f>
        <v>-49.802605</v>
      </c>
      <c r="H72" s="6">
        <f>'CL &amp; Data'!E494</f>
        <v>-35.005318000000003</v>
      </c>
      <c r="J72" s="6">
        <f>'CL &amp; Data'!F494</f>
        <v>-37.016829999999999</v>
      </c>
      <c r="L72" s="6">
        <f>'CL &amp; Data'!L494/1000000000</f>
        <v>15.715</v>
      </c>
      <c r="N72" s="6">
        <f>'CL &amp; Data'!M494</f>
        <v>-15.809188000000001</v>
      </c>
      <c r="P72" s="6">
        <f>'CL &amp; Data'!N494</f>
        <v>-51.670448</v>
      </c>
      <c r="R72" s="6">
        <f>'CL &amp; Data'!O494</f>
        <v>-37.014633000000003</v>
      </c>
      <c r="T72" s="6">
        <f>'CL &amp; Data'!P494</f>
        <v>-35.001961000000001</v>
      </c>
    </row>
    <row r="73" spans="2:20" x14ac:dyDescent="0.25">
      <c r="B73" s="6">
        <f>'CL &amp; Data'!B495/1000000000</f>
        <v>15.86</v>
      </c>
      <c r="D73" s="6">
        <f>'CL &amp; Data'!C495</f>
        <v>-7.7963519000000003</v>
      </c>
      <c r="F73" s="6">
        <f>'CL &amp; Data'!D495</f>
        <v>-49.768517000000003</v>
      </c>
      <c r="H73" s="6">
        <f>'CL &amp; Data'!E495</f>
        <v>-35.390675000000002</v>
      </c>
      <c r="J73" s="6">
        <f>'CL &amp; Data'!F495</f>
        <v>-37.340114999999997</v>
      </c>
      <c r="L73" s="6">
        <f>'CL &amp; Data'!L495/1000000000</f>
        <v>15.86</v>
      </c>
      <c r="N73" s="6">
        <f>'CL &amp; Data'!M495</f>
        <v>-15.252826000000001</v>
      </c>
      <c r="P73" s="6">
        <f>'CL &amp; Data'!N495</f>
        <v>-51.936870999999996</v>
      </c>
      <c r="R73" s="6">
        <f>'CL &amp; Data'!O495</f>
        <v>-37.344898000000001</v>
      </c>
      <c r="T73" s="6">
        <f>'CL &amp; Data'!P495</f>
        <v>-35.396362000000003</v>
      </c>
    </row>
    <row r="74" spans="2:20" x14ac:dyDescent="0.25">
      <c r="B74" s="6">
        <f>'CL &amp; Data'!B496/1000000000</f>
        <v>16.004999999999999</v>
      </c>
      <c r="D74" s="6">
        <f>'CL &amp; Data'!C496</f>
        <v>-7.8527469999999999</v>
      </c>
      <c r="F74" s="6">
        <f>'CL &amp; Data'!D496</f>
        <v>-49.673614999999998</v>
      </c>
      <c r="H74" s="6">
        <f>'CL &amp; Data'!E496</f>
        <v>-35.779133000000002</v>
      </c>
      <c r="J74" s="6">
        <f>'CL &amp; Data'!F496</f>
        <v>-37.670093999999999</v>
      </c>
      <c r="L74" s="6">
        <f>'CL &amp; Data'!L496/1000000000</f>
        <v>16.004999999999999</v>
      </c>
      <c r="N74" s="6">
        <f>'CL &amp; Data'!M496</f>
        <v>-14.761818999999999</v>
      </c>
      <c r="P74" s="6">
        <f>'CL &amp; Data'!N496</f>
        <v>-52.256748000000002</v>
      </c>
      <c r="R74" s="6">
        <f>'CL &amp; Data'!O496</f>
        <v>-37.678074000000002</v>
      </c>
      <c r="T74" s="6">
        <f>'CL &amp; Data'!P496</f>
        <v>-35.783489000000003</v>
      </c>
    </row>
    <row r="75" spans="2:20" x14ac:dyDescent="0.25">
      <c r="B75" s="6">
        <f>'CL &amp; Data'!B497/1000000000</f>
        <v>16.149999999999999</v>
      </c>
      <c r="D75" s="6">
        <f>'CL &amp; Data'!C497</f>
        <v>-7.9301009000000002</v>
      </c>
      <c r="F75" s="6">
        <f>'CL &amp; Data'!D497</f>
        <v>-49.510573999999998</v>
      </c>
      <c r="H75" s="6">
        <f>'CL &amp; Data'!E497</f>
        <v>-36.158005000000003</v>
      </c>
      <c r="J75" s="6">
        <f>'CL &amp; Data'!F497</f>
        <v>-37.980122000000001</v>
      </c>
      <c r="L75" s="6">
        <f>'CL &amp; Data'!L497/1000000000</f>
        <v>16.149999999999999</v>
      </c>
      <c r="N75" s="6">
        <f>'CL &amp; Data'!M497</f>
        <v>-14.306759</v>
      </c>
      <c r="P75" s="6">
        <f>'CL &amp; Data'!N497</f>
        <v>-52.486857999999998</v>
      </c>
      <c r="R75" s="6">
        <f>'CL &amp; Data'!O497</f>
        <v>-37.979953999999999</v>
      </c>
      <c r="T75" s="6">
        <f>'CL &amp; Data'!P497</f>
        <v>-36.169659000000003</v>
      </c>
    </row>
    <row r="76" spans="2:20" x14ac:dyDescent="0.25">
      <c r="B76" s="6">
        <f>'CL &amp; Data'!B498/1000000000</f>
        <v>16.295000000000002</v>
      </c>
      <c r="D76" s="6">
        <f>'CL &amp; Data'!C498</f>
        <v>-8.0407095000000002</v>
      </c>
      <c r="F76" s="6">
        <f>'CL &amp; Data'!D498</f>
        <v>-49.249077</v>
      </c>
      <c r="H76" s="6">
        <f>'CL &amp; Data'!E498</f>
        <v>-36.537528999999999</v>
      </c>
      <c r="J76" s="6">
        <f>'CL &amp; Data'!F498</f>
        <v>-38.262214999999998</v>
      </c>
      <c r="L76" s="6">
        <f>'CL &amp; Data'!L498/1000000000</f>
        <v>16.295000000000002</v>
      </c>
      <c r="N76" s="6">
        <f>'CL &amp; Data'!M498</f>
        <v>-13.845349000000001</v>
      </c>
      <c r="P76" s="6">
        <f>'CL &amp; Data'!N498</f>
        <v>-52.695217</v>
      </c>
      <c r="R76" s="6">
        <f>'CL &amp; Data'!O498</f>
        <v>-38.242728999999997</v>
      </c>
      <c r="T76" s="6">
        <f>'CL &amp; Data'!P498</f>
        <v>-36.541156999999998</v>
      </c>
    </row>
    <row r="77" spans="2:20" x14ac:dyDescent="0.25">
      <c r="B77" s="6">
        <f>'CL &amp; Data'!B499/1000000000</f>
        <v>16.440000000000001</v>
      </c>
      <c r="D77" s="6">
        <f>'CL &amp; Data'!C499</f>
        <v>-8.1762370999999998</v>
      </c>
      <c r="F77" s="6">
        <f>'CL &amp; Data'!D499</f>
        <v>-49.041972999999999</v>
      </c>
      <c r="H77" s="6">
        <f>'CL &amp; Data'!E499</f>
        <v>-36.908306000000003</v>
      </c>
      <c r="J77" s="6">
        <f>'CL &amp; Data'!F499</f>
        <v>-38.508839000000002</v>
      </c>
      <c r="L77" s="6">
        <f>'CL &amp; Data'!L499/1000000000</f>
        <v>16.440000000000001</v>
      </c>
      <c r="N77" s="6">
        <f>'CL &amp; Data'!M499</f>
        <v>-13.481230999999999</v>
      </c>
      <c r="P77" s="6">
        <f>'CL &amp; Data'!N499</f>
        <v>-52.89217</v>
      </c>
      <c r="R77" s="6">
        <f>'CL &amp; Data'!O499</f>
        <v>-38.494129000000001</v>
      </c>
      <c r="T77" s="6">
        <f>'CL &amp; Data'!P499</f>
        <v>-36.912757999999997</v>
      </c>
    </row>
    <row r="78" spans="2:20" x14ac:dyDescent="0.25">
      <c r="B78" s="6">
        <f>'CL &amp; Data'!B500/1000000000</f>
        <v>16.585000000000001</v>
      </c>
      <c r="D78" s="6">
        <f>'CL &amp; Data'!C500</f>
        <v>-8.3412514000000009</v>
      </c>
      <c r="F78" s="6">
        <f>'CL &amp; Data'!D500</f>
        <v>-48.749091999999997</v>
      </c>
      <c r="H78" s="6">
        <f>'CL &amp; Data'!E500</f>
        <v>-37.279308</v>
      </c>
      <c r="J78" s="6">
        <f>'CL &amp; Data'!F500</f>
        <v>-38.736435</v>
      </c>
      <c r="L78" s="6">
        <f>'CL &amp; Data'!L500/1000000000</f>
        <v>16.585000000000001</v>
      </c>
      <c r="N78" s="6">
        <f>'CL &amp; Data'!M500</f>
        <v>-13.142355999999999</v>
      </c>
      <c r="P78" s="6">
        <f>'CL &amp; Data'!N500</f>
        <v>-53.092452999999999</v>
      </c>
      <c r="R78" s="6">
        <f>'CL &amp; Data'!O500</f>
        <v>-38.708599</v>
      </c>
      <c r="T78" s="6">
        <f>'CL &amp; Data'!P500</f>
        <v>-37.271908000000003</v>
      </c>
    </row>
    <row r="79" spans="2:20" x14ac:dyDescent="0.25">
      <c r="B79" s="6">
        <f>'CL &amp; Data'!B501/1000000000</f>
        <v>16.73</v>
      </c>
      <c r="D79" s="6">
        <f>'CL &amp; Data'!C501</f>
        <v>-8.5178080000000005</v>
      </c>
      <c r="F79" s="6">
        <f>'CL &amp; Data'!D501</f>
        <v>-48.584778</v>
      </c>
      <c r="H79" s="6">
        <f>'CL &amp; Data'!E501</f>
        <v>-37.628712</v>
      </c>
      <c r="J79" s="6">
        <f>'CL &amp; Data'!F501</f>
        <v>-38.920566999999998</v>
      </c>
      <c r="L79" s="6">
        <f>'CL &amp; Data'!L501/1000000000</f>
        <v>16.73</v>
      </c>
      <c r="N79" s="6">
        <f>'CL &amp; Data'!M501</f>
        <v>-12.890578</v>
      </c>
      <c r="P79" s="6">
        <f>'CL &amp; Data'!N501</f>
        <v>-53.139904000000001</v>
      </c>
      <c r="R79" s="6">
        <f>'CL &amp; Data'!O501</f>
        <v>-38.897979999999997</v>
      </c>
      <c r="T79" s="6">
        <f>'CL &amp; Data'!P501</f>
        <v>-37.628979000000001</v>
      </c>
    </row>
    <row r="80" spans="2:20" x14ac:dyDescent="0.25">
      <c r="B80" s="6">
        <f>'CL &amp; Data'!B502/1000000000</f>
        <v>16.875</v>
      </c>
      <c r="D80" s="6">
        <f>'CL &amp; Data'!C502</f>
        <v>-8.7132473000000008</v>
      </c>
      <c r="F80" s="6">
        <f>'CL &amp; Data'!D502</f>
        <v>-48.445953000000003</v>
      </c>
      <c r="H80" s="6">
        <f>'CL &amp; Data'!E502</f>
        <v>-37.980350000000001</v>
      </c>
      <c r="J80" s="6">
        <f>'CL &amp; Data'!F502</f>
        <v>-39.072231000000002</v>
      </c>
      <c r="L80" s="6">
        <f>'CL &amp; Data'!L502/1000000000</f>
        <v>16.875</v>
      </c>
      <c r="N80" s="6">
        <f>'CL &amp; Data'!M502</f>
        <v>-12.606192999999999</v>
      </c>
      <c r="P80" s="6">
        <f>'CL &amp; Data'!N502</f>
        <v>-53.105808000000003</v>
      </c>
      <c r="R80" s="6">
        <f>'CL &amp; Data'!O502</f>
        <v>-39.031436999999997</v>
      </c>
      <c r="T80" s="6">
        <f>'CL &amp; Data'!P502</f>
        <v>-37.970661</v>
      </c>
    </row>
    <row r="81" spans="2:20" x14ac:dyDescent="0.25">
      <c r="B81" s="6">
        <f>'CL &amp; Data'!B503/1000000000</f>
        <v>17.02</v>
      </c>
      <c r="D81" s="6">
        <f>'CL &amp; Data'!C503</f>
        <v>-8.9059934999999992</v>
      </c>
      <c r="F81" s="6">
        <f>'CL &amp; Data'!D503</f>
        <v>-48.452182999999998</v>
      </c>
      <c r="H81" s="6">
        <f>'CL &amp; Data'!E503</f>
        <v>-38.306762999999997</v>
      </c>
      <c r="J81" s="6">
        <f>'CL &amp; Data'!F503</f>
        <v>-39.176270000000002</v>
      </c>
      <c r="L81" s="6">
        <f>'CL &amp; Data'!L503/1000000000</f>
        <v>17.02</v>
      </c>
      <c r="N81" s="6">
        <f>'CL &amp; Data'!M503</f>
        <v>-12.389967</v>
      </c>
      <c r="P81" s="6">
        <f>'CL &amp; Data'!N503</f>
        <v>-53.007216999999997</v>
      </c>
      <c r="R81" s="6">
        <f>'CL &amp; Data'!O503</f>
        <v>-39.131847</v>
      </c>
      <c r="T81" s="6">
        <f>'CL &amp; Data'!P503</f>
        <v>-38.310963000000001</v>
      </c>
    </row>
    <row r="82" spans="2:20" x14ac:dyDescent="0.25">
      <c r="B82" s="6">
        <f>'CL &amp; Data'!B504/1000000000</f>
        <v>17.164999999999999</v>
      </c>
      <c r="D82" s="6">
        <f>'CL &amp; Data'!C504</f>
        <v>-9.1072434999999992</v>
      </c>
      <c r="F82" s="6">
        <f>'CL &amp; Data'!D504</f>
        <v>-48.441516999999997</v>
      </c>
      <c r="H82" s="6">
        <f>'CL &amp; Data'!E504</f>
        <v>-38.624256000000003</v>
      </c>
      <c r="J82" s="6">
        <f>'CL &amp; Data'!F504</f>
        <v>-39.235011999999998</v>
      </c>
      <c r="L82" s="6">
        <f>'CL &amp; Data'!L504/1000000000</f>
        <v>17.164999999999999</v>
      </c>
      <c r="N82" s="6">
        <f>'CL &amp; Data'!M504</f>
        <v>-12.214452</v>
      </c>
      <c r="P82" s="6">
        <f>'CL &amp; Data'!N504</f>
        <v>-52.816502</v>
      </c>
      <c r="R82" s="6">
        <f>'CL &amp; Data'!O504</f>
        <v>-39.199328999999999</v>
      </c>
      <c r="T82" s="6">
        <f>'CL &amp; Data'!P504</f>
        <v>-38.622292000000002</v>
      </c>
    </row>
    <row r="83" spans="2:20" x14ac:dyDescent="0.25">
      <c r="B83" s="6">
        <f>'CL &amp; Data'!B505/1000000000</f>
        <v>17.309999999999999</v>
      </c>
      <c r="D83" s="6">
        <f>'CL &amp; Data'!C505</f>
        <v>-9.3164043000000003</v>
      </c>
      <c r="F83" s="6">
        <f>'CL &amp; Data'!D505</f>
        <v>-48.476982</v>
      </c>
      <c r="H83" s="6">
        <f>'CL &amp; Data'!E505</f>
        <v>-38.919952000000002</v>
      </c>
      <c r="J83" s="6">
        <f>'CL &amp; Data'!F505</f>
        <v>-39.248370999999999</v>
      </c>
      <c r="L83" s="6">
        <f>'CL &amp; Data'!L505/1000000000</f>
        <v>17.309999999999999</v>
      </c>
      <c r="N83" s="6">
        <f>'CL &amp; Data'!M505</f>
        <v>-12.059418000000001</v>
      </c>
      <c r="P83" s="6">
        <f>'CL &amp; Data'!N505</f>
        <v>-52.596237000000002</v>
      </c>
      <c r="R83" s="6">
        <f>'CL &amp; Data'!O505</f>
        <v>-39.225169999999999</v>
      </c>
      <c r="T83" s="6">
        <f>'CL &amp; Data'!P505</f>
        <v>-38.912140000000001</v>
      </c>
    </row>
    <row r="84" spans="2:20" x14ac:dyDescent="0.25">
      <c r="B84" s="6">
        <f>'CL &amp; Data'!B506/1000000000</f>
        <v>17.454999999999998</v>
      </c>
      <c r="D84" s="6">
        <f>'CL &amp; Data'!C506</f>
        <v>-9.5426597999999991</v>
      </c>
      <c r="F84" s="6">
        <f>'CL &amp; Data'!D506</f>
        <v>-48.535995</v>
      </c>
      <c r="H84" s="6">
        <f>'CL &amp; Data'!E506</f>
        <v>-39.194710000000001</v>
      </c>
      <c r="J84" s="6">
        <f>'CL &amp; Data'!F506</f>
        <v>-39.230507000000003</v>
      </c>
      <c r="L84" s="6">
        <f>'CL &amp; Data'!L506/1000000000</f>
        <v>17.454999999999998</v>
      </c>
      <c r="N84" s="6">
        <f>'CL &amp; Data'!M506</f>
        <v>-11.915715000000001</v>
      </c>
      <c r="P84" s="6">
        <f>'CL &amp; Data'!N506</f>
        <v>-52.452385</v>
      </c>
      <c r="R84" s="6">
        <f>'CL &amp; Data'!O506</f>
        <v>-39.215912000000003</v>
      </c>
      <c r="T84" s="6">
        <f>'CL &amp; Data'!P506</f>
        <v>-39.169857</v>
      </c>
    </row>
    <row r="85" spans="2:20" x14ac:dyDescent="0.25">
      <c r="B85" s="6">
        <f>'CL &amp; Data'!B507/1000000000</f>
        <v>17.600000000000001</v>
      </c>
      <c r="D85" s="6">
        <f>'CL &amp; Data'!C507</f>
        <v>-9.7965975000000007</v>
      </c>
      <c r="F85" s="6">
        <f>'CL &amp; Data'!D507</f>
        <v>-48.667419000000002</v>
      </c>
      <c r="H85" s="6">
        <f>'CL &amp; Data'!E507</f>
        <v>-39.423076999999999</v>
      </c>
      <c r="J85" s="6">
        <f>'CL &amp; Data'!F507</f>
        <v>-39.183498</v>
      </c>
      <c r="L85" s="6">
        <f>'CL &amp; Data'!L507/1000000000</f>
        <v>17.600000000000001</v>
      </c>
      <c r="N85" s="6">
        <f>'CL &amp; Data'!M507</f>
        <v>-11.816554999999999</v>
      </c>
      <c r="P85" s="6">
        <f>'CL &amp; Data'!N507</f>
        <v>-52.481335000000001</v>
      </c>
      <c r="R85" s="6">
        <f>'CL &amp; Data'!O507</f>
        <v>-39.176464000000003</v>
      </c>
      <c r="T85" s="6">
        <f>'CL &amp; Data'!P507</f>
        <v>-39.395190999999997</v>
      </c>
    </row>
    <row r="86" spans="2:20" x14ac:dyDescent="0.25">
      <c r="B86" s="6">
        <f>'CL &amp; Data'!B508/1000000000</f>
        <v>17.745000000000001</v>
      </c>
      <c r="D86" s="6">
        <f>'CL &amp; Data'!C508</f>
        <v>-10.087109</v>
      </c>
      <c r="F86" s="6">
        <f>'CL &amp; Data'!D508</f>
        <v>-48.750641000000002</v>
      </c>
      <c r="H86" s="6">
        <f>'CL &amp; Data'!E508</f>
        <v>-39.617106999999997</v>
      </c>
      <c r="J86" s="6">
        <f>'CL &amp; Data'!F508</f>
        <v>-39.112319999999997</v>
      </c>
      <c r="L86" s="6">
        <f>'CL &amp; Data'!L508/1000000000</f>
        <v>17.745000000000001</v>
      </c>
      <c r="N86" s="6">
        <f>'CL &amp; Data'!M508</f>
        <v>-11.734916999999999</v>
      </c>
      <c r="P86" s="6">
        <f>'CL &amp; Data'!N508</f>
        <v>-52.610084999999998</v>
      </c>
      <c r="R86" s="6">
        <f>'CL &amp; Data'!O508</f>
        <v>-39.114128000000001</v>
      </c>
      <c r="T86" s="6">
        <f>'CL &amp; Data'!P508</f>
        <v>-39.567028000000001</v>
      </c>
    </row>
    <row r="87" spans="2:20" x14ac:dyDescent="0.25">
      <c r="B87" s="6">
        <f>'CL &amp; Data'!B509/1000000000</f>
        <v>17.89</v>
      </c>
      <c r="D87" s="6">
        <f>'CL &amp; Data'!C509</f>
        <v>-10.415136</v>
      </c>
      <c r="F87" s="6">
        <f>'CL &amp; Data'!D509</f>
        <v>-48.805194999999998</v>
      </c>
      <c r="H87" s="6">
        <f>'CL &amp; Data'!E509</f>
        <v>-39.745075</v>
      </c>
      <c r="J87" s="6">
        <f>'CL &amp; Data'!F509</f>
        <v>-39.009041000000003</v>
      </c>
      <c r="L87" s="6">
        <f>'CL &amp; Data'!L509/1000000000</f>
        <v>17.89</v>
      </c>
      <c r="N87" s="6">
        <f>'CL &amp; Data'!M509</f>
        <v>-11.644506</v>
      </c>
      <c r="P87" s="6">
        <f>'CL &amp; Data'!N509</f>
        <v>-52.691544</v>
      </c>
      <c r="R87" s="6">
        <f>'CL &amp; Data'!O509</f>
        <v>-39.014927</v>
      </c>
      <c r="T87" s="6">
        <f>'CL &amp; Data'!P509</f>
        <v>-39.688293000000002</v>
      </c>
    </row>
    <row r="88" spans="2:20" x14ac:dyDescent="0.25">
      <c r="B88" s="6">
        <f>'CL &amp; Data'!B510/1000000000</f>
        <v>18.035</v>
      </c>
      <c r="D88" s="6">
        <f>'CL &amp; Data'!C510</f>
        <v>-10.75154</v>
      </c>
      <c r="F88" s="6">
        <f>'CL &amp; Data'!D510</f>
        <v>-48.900512999999997</v>
      </c>
      <c r="H88" s="6">
        <f>'CL &amp; Data'!E510</f>
        <v>-39.810946999999999</v>
      </c>
      <c r="J88" s="6">
        <f>'CL &amp; Data'!F510</f>
        <v>-38.895949999999999</v>
      </c>
      <c r="L88" s="6">
        <f>'CL &amp; Data'!L510/1000000000</f>
        <v>18.035</v>
      </c>
      <c r="N88" s="6">
        <f>'CL &amp; Data'!M510</f>
        <v>-11.618247</v>
      </c>
      <c r="P88" s="6">
        <f>'CL &amp; Data'!N510</f>
        <v>-52.832492999999999</v>
      </c>
      <c r="R88" s="6">
        <f>'CL &amp; Data'!O510</f>
        <v>-38.901648999999999</v>
      </c>
      <c r="T88" s="6">
        <f>'CL &amp; Data'!P510</f>
        <v>-39.739745999999997</v>
      </c>
    </row>
    <row r="89" spans="2:20" x14ac:dyDescent="0.25">
      <c r="B89" s="6">
        <f>'CL &amp; Data'!B511/1000000000</f>
        <v>18.18</v>
      </c>
      <c r="D89" s="6">
        <f>'CL &amp; Data'!C511</f>
        <v>-11.123239</v>
      </c>
      <c r="F89" s="6">
        <f>'CL &amp; Data'!D511</f>
        <v>-48.880718000000002</v>
      </c>
      <c r="H89" s="6">
        <f>'CL &amp; Data'!E511</f>
        <v>-39.800624999999997</v>
      </c>
      <c r="J89" s="6">
        <f>'CL &amp; Data'!F511</f>
        <v>-38.758217000000002</v>
      </c>
      <c r="L89" s="6">
        <f>'CL &amp; Data'!L511/1000000000</f>
        <v>18.18</v>
      </c>
      <c r="N89" s="6">
        <f>'CL &amp; Data'!M511</f>
        <v>-11.596697000000001</v>
      </c>
      <c r="P89" s="6">
        <f>'CL &amp; Data'!N511</f>
        <v>-52.932918999999998</v>
      </c>
      <c r="R89" s="6">
        <f>'CL &amp; Data'!O511</f>
        <v>-38.765403999999997</v>
      </c>
      <c r="T89" s="6">
        <f>'CL &amp; Data'!P511</f>
        <v>-39.727245000000003</v>
      </c>
    </row>
    <row r="90" spans="2:20" x14ac:dyDescent="0.25">
      <c r="B90" s="6">
        <f>'CL &amp; Data'!B512/1000000000</f>
        <v>18.324999999999999</v>
      </c>
      <c r="D90" s="6">
        <f>'CL &amp; Data'!C512</f>
        <v>-11.497904</v>
      </c>
      <c r="F90" s="6">
        <f>'CL &amp; Data'!D512</f>
        <v>-48.869929999999997</v>
      </c>
      <c r="H90" s="6">
        <f>'CL &amp; Data'!E512</f>
        <v>-39.715736</v>
      </c>
      <c r="J90" s="6">
        <f>'CL &amp; Data'!F512</f>
        <v>-38.601512999999997</v>
      </c>
      <c r="L90" s="6">
        <f>'CL &amp; Data'!L512/1000000000</f>
        <v>18.324999999999999</v>
      </c>
      <c r="N90" s="6">
        <f>'CL &amp; Data'!M512</f>
        <v>-11.594141</v>
      </c>
      <c r="P90" s="6">
        <f>'CL &amp; Data'!N512</f>
        <v>-52.922237000000003</v>
      </c>
      <c r="R90" s="6">
        <f>'CL &amp; Data'!O512</f>
        <v>-38.602997000000002</v>
      </c>
      <c r="T90" s="6">
        <f>'CL &amp; Data'!P512</f>
        <v>-39.643188000000002</v>
      </c>
    </row>
    <row r="91" spans="2:20" x14ac:dyDescent="0.25">
      <c r="B91" s="6">
        <f>'CL &amp; Data'!B513/1000000000</f>
        <v>18.47</v>
      </c>
      <c r="D91" s="6">
        <f>'CL &amp; Data'!C513</f>
        <v>-11.889060000000001</v>
      </c>
      <c r="F91" s="6">
        <f>'CL &amp; Data'!D513</f>
        <v>-48.793018000000004</v>
      </c>
      <c r="H91" s="6">
        <f>'CL &amp; Data'!E513</f>
        <v>-39.553153999999999</v>
      </c>
      <c r="J91" s="6">
        <f>'CL &amp; Data'!F513</f>
        <v>-38.431370000000001</v>
      </c>
      <c r="L91" s="6">
        <f>'CL &amp; Data'!L513/1000000000</f>
        <v>18.47</v>
      </c>
      <c r="N91" s="6">
        <f>'CL &amp; Data'!M513</f>
        <v>-11.629991</v>
      </c>
      <c r="P91" s="6">
        <f>'CL &amp; Data'!N513</f>
        <v>-52.848274000000004</v>
      </c>
      <c r="R91" s="6">
        <f>'CL &amp; Data'!O513</f>
        <v>-38.433548000000002</v>
      </c>
      <c r="T91" s="6">
        <f>'CL &amp; Data'!P513</f>
        <v>-39.475673999999998</v>
      </c>
    </row>
    <row r="92" spans="2:20" x14ac:dyDescent="0.25">
      <c r="B92" s="6">
        <f>'CL &amp; Data'!B514/1000000000</f>
        <v>18.614999999999998</v>
      </c>
      <c r="D92" s="6">
        <f>'CL &amp; Data'!C514</f>
        <v>-12.263903000000001</v>
      </c>
      <c r="F92" s="6">
        <f>'CL &amp; Data'!D514</f>
        <v>-48.735087999999998</v>
      </c>
      <c r="H92" s="6">
        <f>'CL &amp; Data'!E514</f>
        <v>-39.321044999999998</v>
      </c>
      <c r="J92" s="6">
        <f>'CL &amp; Data'!F514</f>
        <v>-38.271968999999999</v>
      </c>
      <c r="L92" s="6">
        <f>'CL &amp; Data'!L514/1000000000</f>
        <v>18.614999999999998</v>
      </c>
      <c r="N92" s="6">
        <f>'CL &amp; Data'!M514</f>
        <v>-11.670952</v>
      </c>
      <c r="P92" s="6">
        <f>'CL &amp; Data'!N514</f>
        <v>-52.876724000000003</v>
      </c>
      <c r="R92" s="6">
        <f>'CL &amp; Data'!O514</f>
        <v>-38.259903000000001</v>
      </c>
      <c r="T92" s="6">
        <f>'CL &amp; Data'!P514</f>
        <v>-39.242882000000002</v>
      </c>
    </row>
    <row r="93" spans="2:20" x14ac:dyDescent="0.25">
      <c r="B93" s="6">
        <f>'CL &amp; Data'!B515/1000000000</f>
        <v>18.760000000000002</v>
      </c>
      <c r="D93" s="6">
        <f>'CL &amp; Data'!C515</f>
        <v>-12.661939</v>
      </c>
      <c r="F93" s="6">
        <f>'CL &amp; Data'!D515</f>
        <v>-48.697544000000001</v>
      </c>
      <c r="H93" s="6">
        <f>'CL &amp; Data'!E515</f>
        <v>-39.017338000000002</v>
      </c>
      <c r="J93" s="6">
        <f>'CL &amp; Data'!F515</f>
        <v>-38.094585000000002</v>
      </c>
      <c r="L93" s="6">
        <f>'CL &amp; Data'!L515/1000000000</f>
        <v>18.760000000000002</v>
      </c>
      <c r="N93" s="6">
        <f>'CL &amp; Data'!M515</f>
        <v>-11.743411</v>
      </c>
      <c r="P93" s="6">
        <f>'CL &amp; Data'!N515</f>
        <v>-52.821407000000001</v>
      </c>
      <c r="R93" s="6">
        <f>'CL &amp; Data'!O515</f>
        <v>-38.093097999999998</v>
      </c>
      <c r="T93" s="6">
        <f>'CL &amp; Data'!P515</f>
        <v>-38.942191999999999</v>
      </c>
    </row>
    <row r="94" spans="2:20" x14ac:dyDescent="0.25">
      <c r="B94" s="6">
        <f>'CL &amp; Data'!B516/1000000000</f>
        <v>18.905000000000001</v>
      </c>
      <c r="D94" s="6">
        <f>'CL &amp; Data'!C516</f>
        <v>-13.031549</v>
      </c>
      <c r="F94" s="6">
        <f>'CL &amp; Data'!D516</f>
        <v>-48.740074</v>
      </c>
      <c r="H94" s="6">
        <f>'CL &amp; Data'!E516</f>
        <v>-38.653896000000003</v>
      </c>
      <c r="J94" s="6">
        <f>'CL &amp; Data'!F516</f>
        <v>-37.912948999999998</v>
      </c>
      <c r="L94" s="6">
        <f>'CL &amp; Data'!L516/1000000000</f>
        <v>18.905000000000001</v>
      </c>
      <c r="N94" s="6">
        <f>'CL &amp; Data'!M516</f>
        <v>-11.806398</v>
      </c>
      <c r="P94" s="6">
        <f>'CL &amp; Data'!N516</f>
        <v>-52.694889000000003</v>
      </c>
      <c r="R94" s="6">
        <f>'CL &amp; Data'!O516</f>
        <v>-37.913628000000003</v>
      </c>
      <c r="T94" s="6">
        <f>'CL &amp; Data'!P516</f>
        <v>-38.572277</v>
      </c>
    </row>
    <row r="95" spans="2:20" x14ac:dyDescent="0.25">
      <c r="B95" s="6">
        <f>'CL &amp; Data'!B517/1000000000</f>
        <v>19.05</v>
      </c>
      <c r="D95" s="6">
        <f>'CL &amp; Data'!C517</f>
        <v>-13.378814</v>
      </c>
      <c r="F95" s="6">
        <f>'CL &amp; Data'!D517</f>
        <v>-48.720950999999999</v>
      </c>
      <c r="H95" s="6">
        <f>'CL &amp; Data'!E517</f>
        <v>-38.244812000000003</v>
      </c>
      <c r="J95" s="6">
        <f>'CL &amp; Data'!F517</f>
        <v>-37.736412000000001</v>
      </c>
      <c r="L95" s="6">
        <f>'CL &amp; Data'!L517/1000000000</f>
        <v>19.05</v>
      </c>
      <c r="N95" s="6">
        <f>'CL &amp; Data'!M517</f>
        <v>-11.874271</v>
      </c>
      <c r="P95" s="6">
        <f>'CL &amp; Data'!N517</f>
        <v>-52.398066999999998</v>
      </c>
      <c r="R95" s="6">
        <f>'CL &amp; Data'!O517</f>
        <v>-37.744923</v>
      </c>
      <c r="T95" s="6">
        <f>'CL &amp; Data'!P517</f>
        <v>-38.159508000000002</v>
      </c>
    </row>
    <row r="96" spans="2:20" x14ac:dyDescent="0.25">
      <c r="B96" s="6">
        <f>'CL &amp; Data'!B518/1000000000</f>
        <v>19.195</v>
      </c>
      <c r="D96" s="6">
        <f>'CL &amp; Data'!C518</f>
        <v>-13.679458</v>
      </c>
      <c r="F96" s="6">
        <f>'CL &amp; Data'!D518</f>
        <v>-48.73254</v>
      </c>
      <c r="H96" s="6">
        <f>'CL &amp; Data'!E518</f>
        <v>-37.801056000000003</v>
      </c>
      <c r="J96" s="6">
        <f>'CL &amp; Data'!F518</f>
        <v>-37.55444</v>
      </c>
      <c r="L96" s="6">
        <f>'CL &amp; Data'!L518/1000000000</f>
        <v>19.195</v>
      </c>
      <c r="N96" s="6">
        <f>'CL &amp; Data'!M518</f>
        <v>-11.941031000000001</v>
      </c>
      <c r="P96" s="6">
        <f>'CL &amp; Data'!N518</f>
        <v>-52.000529999999998</v>
      </c>
      <c r="R96" s="6">
        <f>'CL &amp; Data'!O518</f>
        <v>-37.567413000000002</v>
      </c>
      <c r="T96" s="6">
        <f>'CL &amp; Data'!P518</f>
        <v>-37.721511999999997</v>
      </c>
    </row>
    <row r="97" spans="2:20" x14ac:dyDescent="0.25">
      <c r="B97" s="6">
        <f>'CL &amp; Data'!B519/1000000000</f>
        <v>19.34</v>
      </c>
      <c r="D97" s="6">
        <f>'CL &amp; Data'!C519</f>
        <v>-13.929864</v>
      </c>
      <c r="F97" s="6">
        <f>'CL &amp; Data'!D519</f>
        <v>-48.659484999999997</v>
      </c>
      <c r="H97" s="6">
        <f>'CL &amp; Data'!E519</f>
        <v>-37.334418999999997</v>
      </c>
      <c r="J97" s="6">
        <f>'CL &amp; Data'!F519</f>
        <v>-37.369011</v>
      </c>
      <c r="L97" s="6">
        <f>'CL &amp; Data'!L519/1000000000</f>
        <v>19.34</v>
      </c>
      <c r="N97" s="6">
        <f>'CL &amp; Data'!M519</f>
        <v>-12.018039</v>
      </c>
      <c r="P97" s="6">
        <f>'CL &amp; Data'!N519</f>
        <v>-51.423774999999999</v>
      </c>
      <c r="R97" s="6">
        <f>'CL &amp; Data'!O519</f>
        <v>-37.391876000000003</v>
      </c>
      <c r="T97" s="6">
        <f>'CL &amp; Data'!P519</f>
        <v>-37.239604999999997</v>
      </c>
    </row>
    <row r="98" spans="2:20" x14ac:dyDescent="0.25">
      <c r="B98" s="6">
        <f>'CL &amp; Data'!B520/1000000000</f>
        <v>19.484999999999999</v>
      </c>
      <c r="D98" s="6">
        <f>'CL &amp; Data'!C520</f>
        <v>-14.134554</v>
      </c>
      <c r="F98" s="6">
        <f>'CL &amp; Data'!D520</f>
        <v>-48.533188000000003</v>
      </c>
      <c r="H98" s="6">
        <f>'CL &amp; Data'!E520</f>
        <v>-36.827010999999999</v>
      </c>
      <c r="J98" s="6">
        <f>'CL &amp; Data'!F520</f>
        <v>-37.201031</v>
      </c>
      <c r="L98" s="6">
        <f>'CL &amp; Data'!L520/1000000000</f>
        <v>19.484999999999999</v>
      </c>
      <c r="N98" s="6">
        <f>'CL &amp; Data'!M520</f>
        <v>-12.099422000000001</v>
      </c>
      <c r="P98" s="6">
        <f>'CL &amp; Data'!N520</f>
        <v>-50.648753999999997</v>
      </c>
      <c r="R98" s="6">
        <f>'CL &amp; Data'!O520</f>
        <v>-37.215443</v>
      </c>
      <c r="T98" s="6">
        <f>'CL &amp; Data'!P520</f>
        <v>-36.732039999999998</v>
      </c>
    </row>
    <row r="99" spans="2:20" x14ac:dyDescent="0.25">
      <c r="B99" s="6">
        <f>'CL &amp; Data'!B521/1000000000</f>
        <v>19.63</v>
      </c>
      <c r="D99" s="6">
        <f>'CL &amp; Data'!C521</f>
        <v>-14.319041</v>
      </c>
      <c r="F99" s="6">
        <f>'CL &amp; Data'!D521</f>
        <v>-48.289532000000001</v>
      </c>
      <c r="H99" s="6">
        <f>'CL &amp; Data'!E521</f>
        <v>-36.304943000000002</v>
      </c>
      <c r="J99" s="6">
        <f>'CL &amp; Data'!F521</f>
        <v>-37.036724</v>
      </c>
      <c r="L99" s="6">
        <f>'CL &amp; Data'!L521/1000000000</f>
        <v>19.63</v>
      </c>
      <c r="N99" s="6">
        <f>'CL &amp; Data'!M521</f>
        <v>-12.201536000000001</v>
      </c>
      <c r="P99" s="6">
        <f>'CL &amp; Data'!N521</f>
        <v>-49.891716000000002</v>
      </c>
      <c r="R99" s="6">
        <f>'CL &amp; Data'!O521</f>
        <v>-37.041836000000004</v>
      </c>
      <c r="T99" s="6">
        <f>'CL &amp; Data'!P521</f>
        <v>-36.214827999999997</v>
      </c>
    </row>
    <row r="100" spans="2:20" x14ac:dyDescent="0.25">
      <c r="B100" s="6">
        <f>'CL &amp; Data'!B522/1000000000</f>
        <v>19.774999999999999</v>
      </c>
      <c r="D100" s="6">
        <f>'CL &amp; Data'!C522</f>
        <v>-14.447639000000001</v>
      </c>
      <c r="F100" s="6">
        <f>'CL &amp; Data'!D522</f>
        <v>-47.980488000000001</v>
      </c>
      <c r="H100" s="6">
        <f>'CL &amp; Data'!E522</f>
        <v>-35.755206999999999</v>
      </c>
      <c r="J100" s="6">
        <f>'CL &amp; Data'!F522</f>
        <v>-36.859650000000002</v>
      </c>
      <c r="L100" s="6">
        <f>'CL &amp; Data'!L522/1000000000</f>
        <v>19.774999999999999</v>
      </c>
      <c r="N100" s="6">
        <f>'CL &amp; Data'!M522</f>
        <v>-12.326102000000001</v>
      </c>
      <c r="P100" s="6">
        <f>'CL &amp; Data'!N522</f>
        <v>-49.124844000000003</v>
      </c>
      <c r="R100" s="6">
        <f>'CL &amp; Data'!O522</f>
        <v>-36.872104999999998</v>
      </c>
      <c r="T100" s="6">
        <f>'CL &amp; Data'!P522</f>
        <v>-35.660277999999998</v>
      </c>
    </row>
    <row r="101" spans="2:20" x14ac:dyDescent="0.25">
      <c r="B101" s="6">
        <f>'CL &amp; Data'!B523/1000000000</f>
        <v>19.920000000000002</v>
      </c>
      <c r="D101" s="6">
        <f>'CL &amp; Data'!C523</f>
        <v>-14.563748</v>
      </c>
      <c r="F101" s="6">
        <f>'CL &amp; Data'!D523</f>
        <v>-47.628951999999998</v>
      </c>
      <c r="H101" s="6">
        <f>'CL &amp; Data'!E523</f>
        <v>-35.169792000000001</v>
      </c>
      <c r="J101" s="6">
        <f>'CL &amp; Data'!F523</f>
        <v>-36.684704000000004</v>
      </c>
      <c r="L101" s="6">
        <f>'CL &amp; Data'!L523/1000000000</f>
        <v>19.920000000000002</v>
      </c>
      <c r="N101" s="6">
        <f>'CL &amp; Data'!M523</f>
        <v>-12.465795999999999</v>
      </c>
      <c r="P101" s="6">
        <f>'CL &amp; Data'!N523</f>
        <v>-48.312339999999999</v>
      </c>
      <c r="R101" s="6">
        <f>'CL &amp; Data'!O523</f>
        <v>-36.701500000000003</v>
      </c>
      <c r="T101" s="6">
        <f>'CL &amp; Data'!P523</f>
        <v>-35.077300999999999</v>
      </c>
    </row>
    <row r="102" spans="2:20" x14ac:dyDescent="0.25">
      <c r="B102" s="6">
        <f>'CL &amp; Data'!B524/1000000000</f>
        <v>20.065000000000001</v>
      </c>
      <c r="D102" s="6">
        <f>'CL &amp; Data'!C524</f>
        <v>-14.665153999999999</v>
      </c>
      <c r="F102" s="6">
        <f>'CL &amp; Data'!D524</f>
        <v>-47.243724999999998</v>
      </c>
      <c r="H102" s="6">
        <f>'CL &amp; Data'!E524</f>
        <v>-34.563046</v>
      </c>
      <c r="J102" s="6">
        <f>'CL &amp; Data'!F524</f>
        <v>-36.497520000000002</v>
      </c>
      <c r="L102" s="6">
        <f>'CL &amp; Data'!L524/1000000000</f>
        <v>20.065000000000001</v>
      </c>
      <c r="N102" s="6">
        <f>'CL &amp; Data'!M524</f>
        <v>-12.609995</v>
      </c>
      <c r="P102" s="6">
        <f>'CL &amp; Data'!N524</f>
        <v>-47.526470000000003</v>
      </c>
      <c r="R102" s="6">
        <f>'CL &amp; Data'!O524</f>
        <v>-36.520480999999997</v>
      </c>
      <c r="T102" s="6">
        <f>'CL &amp; Data'!P524</f>
        <v>-34.475700000000003</v>
      </c>
    </row>
    <row r="103" spans="2:20" x14ac:dyDescent="0.25">
      <c r="B103" s="6">
        <f>'CL &amp; Data'!B525/1000000000</f>
        <v>20.21</v>
      </c>
      <c r="D103" s="6">
        <f>'CL &amp; Data'!C525</f>
        <v>-14.73316</v>
      </c>
      <c r="F103" s="6">
        <f>'CL &amp; Data'!D525</f>
        <v>-46.745224</v>
      </c>
      <c r="H103" s="6">
        <f>'CL &amp; Data'!E525</f>
        <v>-33.952950000000001</v>
      </c>
      <c r="J103" s="6">
        <f>'CL &amp; Data'!F525</f>
        <v>-36.284866000000001</v>
      </c>
      <c r="L103" s="6">
        <f>'CL &amp; Data'!L525/1000000000</f>
        <v>20.21</v>
      </c>
      <c r="N103" s="6">
        <f>'CL &amp; Data'!M525</f>
        <v>-12.76327</v>
      </c>
      <c r="P103" s="6">
        <f>'CL &amp; Data'!N525</f>
        <v>-46.818634000000003</v>
      </c>
      <c r="R103" s="6">
        <f>'CL &amp; Data'!O525</f>
        <v>-36.317805999999997</v>
      </c>
      <c r="T103" s="6">
        <f>'CL &amp; Data'!P525</f>
        <v>-33.872146999999998</v>
      </c>
    </row>
    <row r="104" spans="2:20" x14ac:dyDescent="0.25">
      <c r="B104" s="6">
        <f>'CL &amp; Data'!B526/1000000000</f>
        <v>20.355</v>
      </c>
      <c r="D104" s="6">
        <f>'CL &amp; Data'!C526</f>
        <v>-14.746746</v>
      </c>
      <c r="F104" s="6">
        <f>'CL &amp; Data'!D526</f>
        <v>-46.127178000000001</v>
      </c>
      <c r="H104" s="6">
        <f>'CL &amp; Data'!E526</f>
        <v>-33.431441999999997</v>
      </c>
      <c r="J104" s="6">
        <f>'CL &amp; Data'!F526</f>
        <v>-36.040889999999997</v>
      </c>
      <c r="L104" s="6">
        <f>'CL &amp; Data'!L526/1000000000</f>
        <v>20.355</v>
      </c>
      <c r="N104" s="6">
        <f>'CL &amp; Data'!M526</f>
        <v>-12.914372999999999</v>
      </c>
      <c r="P104" s="6">
        <f>'CL &amp; Data'!N526</f>
        <v>-45.903751</v>
      </c>
      <c r="R104" s="6">
        <f>'CL &amp; Data'!O526</f>
        <v>-36.078738999999999</v>
      </c>
      <c r="T104" s="6">
        <f>'CL &amp; Data'!P526</f>
        <v>-33.366382999999999</v>
      </c>
    </row>
    <row r="105" spans="2:20" x14ac:dyDescent="0.25">
      <c r="B105" s="6">
        <f>'CL &amp; Data'!B527/1000000000</f>
        <v>20.5</v>
      </c>
      <c r="D105" s="6">
        <f>'CL &amp; Data'!C527</f>
        <v>-14.939219</v>
      </c>
      <c r="F105" s="6">
        <f>'CL &amp; Data'!D527</f>
        <v>-45.866965999999998</v>
      </c>
      <c r="H105" s="6">
        <f>'CL &amp; Data'!E527</f>
        <v>-32.790230000000001</v>
      </c>
      <c r="J105" s="6">
        <f>'CL &amp; Data'!F527</f>
        <v>-35.782722</v>
      </c>
      <c r="L105" s="6">
        <f>'CL &amp; Data'!L527/1000000000</f>
        <v>20.5</v>
      </c>
      <c r="N105" s="6">
        <f>'CL &amp; Data'!M527</f>
        <v>-13.107103</v>
      </c>
      <c r="P105" s="6">
        <f>'CL &amp; Data'!N527</f>
        <v>-45.49297</v>
      </c>
      <c r="R105" s="6">
        <f>'CL &amp; Data'!O527</f>
        <v>-35.828915000000002</v>
      </c>
      <c r="T105" s="6">
        <f>'CL &amp; Data'!P527</f>
        <v>-32.739372000000003</v>
      </c>
    </row>
    <row r="106" spans="2:20" x14ac:dyDescent="0.25">
      <c r="B106" s="6">
        <f>'CL &amp; Data'!B528/1000000000</f>
        <v>20.645</v>
      </c>
      <c r="D106" s="6">
        <f>'CL &amp; Data'!C528</f>
        <v>-15.090215000000001</v>
      </c>
      <c r="F106" s="6">
        <f>'CL &amp; Data'!D528</f>
        <v>-45.248351999999997</v>
      </c>
      <c r="H106" s="6">
        <f>'CL &amp; Data'!E528</f>
        <v>-32.094833000000001</v>
      </c>
      <c r="J106" s="6">
        <f>'CL &amp; Data'!F528</f>
        <v>-35.53801</v>
      </c>
      <c r="L106" s="6">
        <f>'CL &amp; Data'!L528/1000000000</f>
        <v>20.645</v>
      </c>
      <c r="N106" s="6">
        <f>'CL &amp; Data'!M528</f>
        <v>-13.493591</v>
      </c>
      <c r="P106" s="6">
        <f>'CL &amp; Data'!N528</f>
        <v>-44.994033999999999</v>
      </c>
      <c r="R106" s="6">
        <f>'CL &amp; Data'!O528</f>
        <v>-35.577572000000004</v>
      </c>
      <c r="T106" s="6">
        <f>'CL &amp; Data'!P528</f>
        <v>-32.04665</v>
      </c>
    </row>
    <row r="107" spans="2:20" x14ac:dyDescent="0.25">
      <c r="B107" s="6">
        <f>'CL &amp; Data'!B529/1000000000</f>
        <v>20.79</v>
      </c>
      <c r="D107" s="6">
        <f>'CL &amp; Data'!C529</f>
        <v>-15.1972</v>
      </c>
      <c r="F107" s="6">
        <f>'CL &amp; Data'!D529</f>
        <v>-44.768222999999999</v>
      </c>
      <c r="H107" s="6">
        <f>'CL &amp; Data'!E529</f>
        <v>-31.378713999999999</v>
      </c>
      <c r="J107" s="6">
        <f>'CL &amp; Data'!F529</f>
        <v>-35.389442000000003</v>
      </c>
      <c r="L107" s="6">
        <f>'CL &amp; Data'!L529/1000000000</f>
        <v>20.79</v>
      </c>
      <c r="N107" s="6">
        <f>'CL &amp; Data'!M529</f>
        <v>-13.853997</v>
      </c>
      <c r="P107" s="6">
        <f>'CL &amp; Data'!N529</f>
        <v>-44.423527</v>
      </c>
      <c r="R107" s="6">
        <f>'CL &amp; Data'!O529</f>
        <v>-35.434581999999999</v>
      </c>
      <c r="T107" s="6">
        <f>'CL &amp; Data'!P529</f>
        <v>-31.326688999999998</v>
      </c>
    </row>
    <row r="108" spans="2:20" x14ac:dyDescent="0.25">
      <c r="B108" s="6">
        <f>'CL &amp; Data'!B530/1000000000</f>
        <v>20.934999999999999</v>
      </c>
      <c r="D108" s="6">
        <f>'CL &amp; Data'!C530</f>
        <v>-15.352219</v>
      </c>
      <c r="F108" s="6">
        <f>'CL &amp; Data'!D530</f>
        <v>-44.380760000000002</v>
      </c>
      <c r="H108" s="6">
        <f>'CL &amp; Data'!E530</f>
        <v>-30.67728</v>
      </c>
      <c r="J108" s="6">
        <f>'CL &amp; Data'!F530</f>
        <v>-35.160946000000003</v>
      </c>
      <c r="L108" s="6">
        <f>'CL &amp; Data'!L530/1000000000</f>
        <v>20.934999999999999</v>
      </c>
      <c r="N108" s="6">
        <f>'CL &amp; Data'!M530</f>
        <v>-14.286243000000001</v>
      </c>
      <c r="P108" s="6">
        <f>'CL &amp; Data'!N530</f>
        <v>-43.872065999999997</v>
      </c>
      <c r="R108" s="6">
        <f>'CL &amp; Data'!O530</f>
        <v>-35.202896000000003</v>
      </c>
      <c r="T108" s="6">
        <f>'CL &amp; Data'!P530</f>
        <v>-30.626663000000001</v>
      </c>
    </row>
    <row r="109" spans="2:20" x14ac:dyDescent="0.25">
      <c r="B109" s="6">
        <f>'CL &amp; Data'!B531/1000000000</f>
        <v>21.08</v>
      </c>
      <c r="D109" s="6">
        <f>'CL &amp; Data'!C531</f>
        <v>-15.554646</v>
      </c>
      <c r="F109" s="6">
        <f>'CL &amp; Data'!D531</f>
        <v>-44.435326000000003</v>
      </c>
      <c r="H109" s="6">
        <f>'CL &amp; Data'!E531</f>
        <v>-30.033802000000001</v>
      </c>
      <c r="J109" s="6">
        <f>'CL &amp; Data'!F531</f>
        <v>-35.352710999999999</v>
      </c>
      <c r="L109" s="6">
        <f>'CL &amp; Data'!L531/1000000000</f>
        <v>21.08</v>
      </c>
      <c r="N109" s="6">
        <f>'CL &amp; Data'!M531</f>
        <v>-14.534306000000001</v>
      </c>
      <c r="P109" s="6">
        <f>'CL &amp; Data'!N531</f>
        <v>-43.535583000000003</v>
      </c>
      <c r="R109" s="6">
        <f>'CL &amp; Data'!O531</f>
        <v>-35.399357000000002</v>
      </c>
      <c r="T109" s="6">
        <f>'CL &amp; Data'!P531</f>
        <v>-29.972221000000001</v>
      </c>
    </row>
    <row r="110" spans="2:20" x14ac:dyDescent="0.25">
      <c r="B110" s="6">
        <f>'CL &amp; Data'!B532/1000000000</f>
        <v>21.225000000000001</v>
      </c>
      <c r="D110" s="6">
        <f>'CL &amp; Data'!C532</f>
        <v>-15.748346</v>
      </c>
      <c r="F110" s="6">
        <f>'CL &amp; Data'!D532</f>
        <v>-44.311748999999999</v>
      </c>
      <c r="H110" s="6">
        <f>'CL &amp; Data'!E532</f>
        <v>-29.311067999999999</v>
      </c>
      <c r="J110" s="6">
        <f>'CL &amp; Data'!F532</f>
        <v>-35.548386000000001</v>
      </c>
      <c r="L110" s="6">
        <f>'CL &amp; Data'!L532/1000000000</f>
        <v>21.225000000000001</v>
      </c>
      <c r="N110" s="6">
        <f>'CL &amp; Data'!M532</f>
        <v>-14.721926</v>
      </c>
      <c r="P110" s="6">
        <f>'CL &amp; Data'!N532</f>
        <v>-43.031288000000004</v>
      </c>
      <c r="R110" s="6">
        <f>'CL &amp; Data'!O532</f>
        <v>-35.589244999999998</v>
      </c>
      <c r="T110" s="6">
        <f>'CL &amp; Data'!P532</f>
        <v>-29.245771000000001</v>
      </c>
    </row>
    <row r="111" spans="2:20" x14ac:dyDescent="0.25">
      <c r="B111" s="6">
        <f>'CL &amp; Data'!B533/1000000000</f>
        <v>21.37</v>
      </c>
      <c r="D111" s="6">
        <f>'CL &amp; Data'!C533</f>
        <v>-15.98781</v>
      </c>
      <c r="F111" s="6">
        <f>'CL &amp; Data'!D533</f>
        <v>-44.574677000000001</v>
      </c>
      <c r="H111" s="6">
        <f>'CL &amp; Data'!E533</f>
        <v>-28.582722</v>
      </c>
      <c r="J111" s="6">
        <f>'CL &amp; Data'!F533</f>
        <v>-35.746391000000003</v>
      </c>
      <c r="L111" s="6">
        <f>'CL &amp; Data'!L533/1000000000</f>
        <v>21.37</v>
      </c>
      <c r="N111" s="6">
        <f>'CL &amp; Data'!M533</f>
        <v>-14.697217</v>
      </c>
      <c r="P111" s="6">
        <f>'CL &amp; Data'!N533</f>
        <v>-42.669373</v>
      </c>
      <c r="R111" s="6">
        <f>'CL &amp; Data'!O533</f>
        <v>-35.797916000000001</v>
      </c>
      <c r="T111" s="6">
        <f>'CL &amp; Data'!P533</f>
        <v>-28.51623</v>
      </c>
    </row>
    <row r="112" spans="2:20" x14ac:dyDescent="0.25">
      <c r="B112" s="6">
        <f>'CL &amp; Data'!B534/1000000000</f>
        <v>21.515000000000001</v>
      </c>
      <c r="D112" s="6">
        <f>'CL &amp; Data'!C534</f>
        <v>-16.367526999999999</v>
      </c>
      <c r="F112" s="6">
        <f>'CL &amp; Data'!D534</f>
        <v>-44.621796000000003</v>
      </c>
      <c r="H112" s="6">
        <f>'CL &amp; Data'!E534</f>
        <v>-27.815404999999998</v>
      </c>
      <c r="J112" s="6">
        <f>'CL &amp; Data'!F534</f>
        <v>-35.879356000000001</v>
      </c>
      <c r="L112" s="6">
        <f>'CL &amp; Data'!L534/1000000000</f>
        <v>21.515000000000001</v>
      </c>
      <c r="N112" s="6">
        <f>'CL &amp; Data'!M534</f>
        <v>-14.735749</v>
      </c>
      <c r="P112" s="6">
        <f>'CL &amp; Data'!N534</f>
        <v>-42.374549999999999</v>
      </c>
      <c r="R112" s="6">
        <f>'CL &amp; Data'!O534</f>
        <v>-35.946841999999997</v>
      </c>
      <c r="T112" s="6">
        <f>'CL &amp; Data'!P534</f>
        <v>-27.770672000000001</v>
      </c>
    </row>
    <row r="113" spans="2:20" x14ac:dyDescent="0.25">
      <c r="B113" s="6">
        <f>'CL &amp; Data'!B535/1000000000</f>
        <v>21.66</v>
      </c>
      <c r="D113" s="6">
        <f>'CL &amp; Data'!C535</f>
        <v>-16.744302999999999</v>
      </c>
      <c r="F113" s="6">
        <f>'CL &amp; Data'!D535</f>
        <v>-44.651271999999999</v>
      </c>
      <c r="H113" s="6">
        <f>'CL &amp; Data'!E535</f>
        <v>-26.994745000000002</v>
      </c>
      <c r="J113" s="6">
        <f>'CL &amp; Data'!F535</f>
        <v>-36.173305999999997</v>
      </c>
      <c r="L113" s="6">
        <f>'CL &amp; Data'!L535/1000000000</f>
        <v>21.66</v>
      </c>
      <c r="N113" s="6">
        <f>'CL &amp; Data'!M535</f>
        <v>-14.667752999999999</v>
      </c>
      <c r="P113" s="6">
        <f>'CL &amp; Data'!N535</f>
        <v>-42.078896</v>
      </c>
      <c r="R113" s="6">
        <f>'CL &amp; Data'!O535</f>
        <v>-36.260562999999998</v>
      </c>
      <c r="T113" s="6">
        <f>'CL &amp; Data'!P535</f>
        <v>-26.957699000000002</v>
      </c>
    </row>
    <row r="114" spans="2:20" x14ac:dyDescent="0.25">
      <c r="B114" s="6">
        <f>'CL &amp; Data'!B536/1000000000</f>
        <v>21.805</v>
      </c>
      <c r="D114" s="6">
        <f>'CL &amp; Data'!C536</f>
        <v>-17.217997</v>
      </c>
      <c r="F114" s="6">
        <f>'CL &amp; Data'!D536</f>
        <v>-44.462173</v>
      </c>
      <c r="H114" s="6">
        <f>'CL &amp; Data'!E536</f>
        <v>-25.985992</v>
      </c>
      <c r="J114" s="6">
        <f>'CL &amp; Data'!F536</f>
        <v>-36.179321000000002</v>
      </c>
      <c r="L114" s="6">
        <f>'CL &amp; Data'!L536/1000000000</f>
        <v>21.805</v>
      </c>
      <c r="N114" s="6">
        <f>'CL &amp; Data'!M536</f>
        <v>-14.781978000000001</v>
      </c>
      <c r="P114" s="6">
        <f>'CL &amp; Data'!N536</f>
        <v>-41.777157000000003</v>
      </c>
      <c r="R114" s="6">
        <f>'CL &amp; Data'!O536</f>
        <v>-36.289490000000001</v>
      </c>
      <c r="T114" s="6">
        <f>'CL &amp; Data'!P536</f>
        <v>-25.954062</v>
      </c>
    </row>
    <row r="115" spans="2:20" x14ac:dyDescent="0.25">
      <c r="B115" s="6">
        <f>'CL &amp; Data'!B537/1000000000</f>
        <v>21.95</v>
      </c>
      <c r="D115" s="6">
        <f>'CL &amp; Data'!C537</f>
        <v>-17.596287</v>
      </c>
      <c r="F115" s="6">
        <f>'CL &amp; Data'!D537</f>
        <v>-44.227001000000001</v>
      </c>
      <c r="H115" s="6">
        <f>'CL &amp; Data'!E537</f>
        <v>-25.154147999999999</v>
      </c>
      <c r="J115" s="6">
        <f>'CL &amp; Data'!F537</f>
        <v>-36.356434</v>
      </c>
      <c r="L115" s="6">
        <f>'CL &amp; Data'!L537/1000000000</f>
        <v>21.95</v>
      </c>
      <c r="N115" s="6">
        <f>'CL &amp; Data'!M537</f>
        <v>-14.857129</v>
      </c>
      <c r="P115" s="6">
        <f>'CL &amp; Data'!N537</f>
        <v>-41.257725000000001</v>
      </c>
      <c r="R115" s="6">
        <f>'CL &amp; Data'!O537</f>
        <v>-36.468575000000001</v>
      </c>
      <c r="T115" s="6">
        <f>'CL &amp; Data'!P537</f>
        <v>-25.122071999999999</v>
      </c>
    </row>
    <row r="116" spans="2:20" x14ac:dyDescent="0.25">
      <c r="B116" s="6">
        <f>'CL &amp; Data'!B538/1000000000</f>
        <v>22.094999999999999</v>
      </c>
      <c r="D116" s="6">
        <f>'CL &amp; Data'!C538</f>
        <v>-18.070454000000002</v>
      </c>
      <c r="F116" s="6">
        <f>'CL &amp; Data'!D538</f>
        <v>-44.081268000000001</v>
      </c>
      <c r="H116" s="6">
        <f>'CL &amp; Data'!E538</f>
        <v>-24.390626999999999</v>
      </c>
      <c r="J116" s="6">
        <f>'CL &amp; Data'!F538</f>
        <v>-36.728577000000001</v>
      </c>
      <c r="L116" s="6">
        <f>'CL &amp; Data'!L538/1000000000</f>
        <v>22.094999999999999</v>
      </c>
      <c r="N116" s="6">
        <f>'CL &amp; Data'!M538</f>
        <v>-14.929171</v>
      </c>
      <c r="P116" s="6">
        <f>'CL &amp; Data'!N538</f>
        <v>-40.800148</v>
      </c>
      <c r="R116" s="6">
        <f>'CL &amp; Data'!O538</f>
        <v>-36.858241999999997</v>
      </c>
      <c r="T116" s="6">
        <f>'CL &amp; Data'!P538</f>
        <v>-24.361881</v>
      </c>
    </row>
    <row r="117" spans="2:20" x14ac:dyDescent="0.25">
      <c r="B117" s="6">
        <f>'CL &amp; Data'!B539/1000000000</f>
        <v>22.24</v>
      </c>
      <c r="D117" s="6">
        <f>'CL &amp; Data'!C539</f>
        <v>-18.590596999999999</v>
      </c>
      <c r="F117" s="6">
        <f>'CL &amp; Data'!D539</f>
        <v>-44.218857</v>
      </c>
      <c r="H117" s="6">
        <f>'CL &amp; Data'!E539</f>
        <v>-23.707605000000001</v>
      </c>
      <c r="J117" s="6">
        <f>'CL &amp; Data'!F539</f>
        <v>-37.383567999999997</v>
      </c>
      <c r="L117" s="6">
        <f>'CL &amp; Data'!L539/1000000000</f>
        <v>22.24</v>
      </c>
      <c r="N117" s="6">
        <f>'CL &amp; Data'!M539</f>
        <v>-14.928929</v>
      </c>
      <c r="P117" s="6">
        <f>'CL &amp; Data'!N539</f>
        <v>-40.436171999999999</v>
      </c>
      <c r="R117" s="6">
        <f>'CL &amp; Data'!O539</f>
        <v>-37.522060000000003</v>
      </c>
      <c r="T117" s="6">
        <f>'CL &amp; Data'!P539</f>
        <v>-23.675024000000001</v>
      </c>
    </row>
    <row r="118" spans="2:20" x14ac:dyDescent="0.25">
      <c r="B118" s="6">
        <f>'CL &amp; Data'!B540/1000000000</f>
        <v>22.385000000000002</v>
      </c>
      <c r="D118" s="6">
        <f>'CL &amp; Data'!C540</f>
        <v>-19.146488000000002</v>
      </c>
      <c r="F118" s="6">
        <f>'CL &amp; Data'!D540</f>
        <v>-44.493293999999999</v>
      </c>
      <c r="H118" s="6">
        <f>'CL &amp; Data'!E540</f>
        <v>-23.121493999999998</v>
      </c>
      <c r="J118" s="6">
        <f>'CL &amp; Data'!F540</f>
        <v>-38.445746999999997</v>
      </c>
      <c r="L118" s="6">
        <f>'CL &amp; Data'!L540/1000000000</f>
        <v>22.385000000000002</v>
      </c>
      <c r="N118" s="6">
        <f>'CL &amp; Data'!M540</f>
        <v>-14.867682</v>
      </c>
      <c r="P118" s="6">
        <f>'CL &amp; Data'!N540</f>
        <v>-40.203861000000003</v>
      </c>
      <c r="R118" s="6">
        <f>'CL &amp; Data'!O540</f>
        <v>-38.577316000000003</v>
      </c>
      <c r="T118" s="6">
        <f>'CL &amp; Data'!P540</f>
        <v>-23.087288000000001</v>
      </c>
    </row>
    <row r="119" spans="2:20" x14ac:dyDescent="0.25">
      <c r="B119" s="6">
        <f>'CL &amp; Data'!B541/1000000000</f>
        <v>22.53</v>
      </c>
      <c r="D119" s="6">
        <f>'CL &amp; Data'!C541</f>
        <v>-19.727181999999999</v>
      </c>
      <c r="F119" s="6">
        <f>'CL &amp; Data'!D541</f>
        <v>-44.806018999999999</v>
      </c>
      <c r="H119" s="6">
        <f>'CL &amp; Data'!E541</f>
        <v>-22.667894</v>
      </c>
      <c r="J119" s="6">
        <f>'CL &amp; Data'!F541</f>
        <v>-40.194175999999999</v>
      </c>
      <c r="L119" s="6">
        <f>'CL &amp; Data'!L541/1000000000</f>
        <v>22.53</v>
      </c>
      <c r="N119" s="6">
        <f>'CL &amp; Data'!M541</f>
        <v>-14.777165999999999</v>
      </c>
      <c r="P119" s="6">
        <f>'CL &amp; Data'!N541</f>
        <v>-40.011741999999998</v>
      </c>
      <c r="R119" s="6">
        <f>'CL &amp; Data'!O541</f>
        <v>-40.294369000000003</v>
      </c>
      <c r="T119" s="6">
        <f>'CL &amp; Data'!P541</f>
        <v>-22.630845999999998</v>
      </c>
    </row>
    <row r="120" spans="2:20" x14ac:dyDescent="0.25">
      <c r="B120" s="6">
        <f>'CL &amp; Data'!B542/1000000000</f>
        <v>22.675000000000001</v>
      </c>
      <c r="D120" s="6">
        <f>'CL &amp; Data'!C542</f>
        <v>-20.376822000000001</v>
      </c>
      <c r="F120" s="6">
        <f>'CL &amp; Data'!D542</f>
        <v>-45.167603</v>
      </c>
      <c r="H120" s="6">
        <f>'CL &amp; Data'!E542</f>
        <v>-22.376186000000001</v>
      </c>
      <c r="J120" s="6">
        <f>'CL &amp; Data'!F542</f>
        <v>-43.052627999999999</v>
      </c>
      <c r="L120" s="6">
        <f>'CL &amp; Data'!L542/1000000000</f>
        <v>22.675000000000001</v>
      </c>
      <c r="N120" s="6">
        <f>'CL &amp; Data'!M542</f>
        <v>-14.680452000000001</v>
      </c>
      <c r="P120" s="6">
        <f>'CL &amp; Data'!N542</f>
        <v>-39.938946000000001</v>
      </c>
      <c r="R120" s="6">
        <f>'CL &amp; Data'!O542</f>
        <v>-43.109923999999999</v>
      </c>
      <c r="T120" s="6">
        <f>'CL &amp; Data'!P542</f>
        <v>-22.338638</v>
      </c>
    </row>
    <row r="121" spans="2:20" x14ac:dyDescent="0.25">
      <c r="B121" s="6">
        <f>'CL &amp; Data'!B543/1000000000</f>
        <v>22.82</v>
      </c>
      <c r="D121" s="6">
        <f>'CL &amp; Data'!C543</f>
        <v>-21.011846999999999</v>
      </c>
      <c r="F121" s="6">
        <f>'CL &amp; Data'!D543</f>
        <v>-45.498043000000003</v>
      </c>
      <c r="H121" s="6">
        <f>'CL &amp; Data'!E543</f>
        <v>-22.272165000000001</v>
      </c>
      <c r="J121" s="6">
        <f>'CL &amp; Data'!F543</f>
        <v>-46.517727000000001</v>
      </c>
      <c r="L121" s="6">
        <f>'CL &amp; Data'!L543/1000000000</f>
        <v>22.82</v>
      </c>
      <c r="N121" s="6">
        <f>'CL &amp; Data'!M543</f>
        <v>-14.583104000000001</v>
      </c>
      <c r="P121" s="6">
        <f>'CL &amp; Data'!N543</f>
        <v>-39.942123000000002</v>
      </c>
      <c r="R121" s="6">
        <f>'CL &amp; Data'!O543</f>
        <v>-46.420726999999999</v>
      </c>
      <c r="T121" s="6">
        <f>'CL &amp; Data'!P543</f>
        <v>-22.23377</v>
      </c>
    </row>
    <row r="122" spans="2:20" x14ac:dyDescent="0.25">
      <c r="B122" s="6">
        <f>'CL &amp; Data'!B544/1000000000</f>
        <v>22.965</v>
      </c>
      <c r="D122" s="6">
        <f>'CL &amp; Data'!C544</f>
        <v>-21.710466</v>
      </c>
      <c r="F122" s="6">
        <f>'CL &amp; Data'!D544</f>
        <v>-45.700336</v>
      </c>
      <c r="H122" s="6">
        <f>'CL &amp; Data'!E544</f>
        <v>-22.359750999999999</v>
      </c>
      <c r="J122" s="6">
        <f>'CL &amp; Data'!F544</f>
        <v>-48.251904000000003</v>
      </c>
      <c r="L122" s="6">
        <f>'CL &amp; Data'!L544/1000000000</f>
        <v>22.965</v>
      </c>
      <c r="N122" s="6">
        <f>'CL &amp; Data'!M544</f>
        <v>-14.453021</v>
      </c>
      <c r="P122" s="6">
        <f>'CL &amp; Data'!N544</f>
        <v>-40.051234999999998</v>
      </c>
      <c r="R122" s="6">
        <f>'CL &amp; Data'!O544</f>
        <v>-48.062626000000002</v>
      </c>
      <c r="T122" s="6">
        <f>'CL &amp; Data'!P544</f>
        <v>-22.323813999999999</v>
      </c>
    </row>
    <row r="123" spans="2:20" x14ac:dyDescent="0.25">
      <c r="B123" s="6">
        <f>'CL &amp; Data'!B545/1000000000</f>
        <v>23.11</v>
      </c>
      <c r="D123" s="6">
        <f>'CL &amp; Data'!C545</f>
        <v>-22.491274000000001</v>
      </c>
      <c r="F123" s="6">
        <f>'CL &amp; Data'!D545</f>
        <v>-45.707115000000002</v>
      </c>
      <c r="H123" s="6">
        <f>'CL &amp; Data'!E545</f>
        <v>-22.637029999999999</v>
      </c>
      <c r="J123" s="6">
        <f>'CL &amp; Data'!F545</f>
        <v>-48.670769</v>
      </c>
      <c r="L123" s="6">
        <f>'CL &amp; Data'!L545/1000000000</f>
        <v>23.11</v>
      </c>
      <c r="N123" s="6">
        <f>'CL &amp; Data'!M545</f>
        <v>-14.341896999999999</v>
      </c>
      <c r="P123" s="6">
        <f>'CL &amp; Data'!N545</f>
        <v>-40.163272999999997</v>
      </c>
      <c r="R123" s="6">
        <f>'CL &amp; Data'!O545</f>
        <v>-48.453620999999998</v>
      </c>
      <c r="T123" s="6">
        <f>'CL &amp; Data'!P545</f>
        <v>-22.601433</v>
      </c>
    </row>
    <row r="124" spans="2:20" x14ac:dyDescent="0.25">
      <c r="B124" s="6">
        <f>'CL &amp; Data'!B546/1000000000</f>
        <v>23.254999999999999</v>
      </c>
      <c r="D124" s="6">
        <f>'CL &amp; Data'!C546</f>
        <v>-23.373612999999999</v>
      </c>
      <c r="F124" s="6">
        <f>'CL &amp; Data'!D546</f>
        <v>-45.471817000000001</v>
      </c>
      <c r="H124" s="6">
        <f>'CL &amp; Data'!E546</f>
        <v>-23.070934000000001</v>
      </c>
      <c r="J124" s="6">
        <f>'CL &amp; Data'!F546</f>
        <v>-47.819713999999998</v>
      </c>
      <c r="L124" s="6">
        <f>'CL &amp; Data'!L546/1000000000</f>
        <v>23.254999999999999</v>
      </c>
      <c r="N124" s="6">
        <f>'CL &amp; Data'!M546</f>
        <v>-14.182562000000001</v>
      </c>
      <c r="P124" s="6">
        <f>'CL &amp; Data'!N546</f>
        <v>-40.369213000000002</v>
      </c>
      <c r="R124" s="6">
        <f>'CL &amp; Data'!O546</f>
        <v>-47.621357000000003</v>
      </c>
      <c r="T124" s="6">
        <f>'CL &amp; Data'!P546</f>
        <v>-23.038031</v>
      </c>
    </row>
    <row r="125" spans="2:20" x14ac:dyDescent="0.25">
      <c r="B125" s="6">
        <f>'CL &amp; Data'!B547/1000000000</f>
        <v>23.4</v>
      </c>
      <c r="D125" s="6">
        <f>'CL &amp; Data'!C547</f>
        <v>-24.405373000000001</v>
      </c>
      <c r="F125" s="6">
        <f>'CL &amp; Data'!D547</f>
        <v>-44.974269999999997</v>
      </c>
      <c r="H125" s="6">
        <f>'CL &amp; Data'!E547</f>
        <v>-23.632116</v>
      </c>
      <c r="J125" s="6">
        <f>'CL &amp; Data'!F547</f>
        <v>-45.389190999999997</v>
      </c>
      <c r="L125" s="6">
        <f>'CL &amp; Data'!L547/1000000000</f>
        <v>23.4</v>
      </c>
      <c r="N125" s="6">
        <f>'CL &amp; Data'!M547</f>
        <v>-14.056044</v>
      </c>
      <c r="P125" s="6">
        <f>'CL &amp; Data'!N547</f>
        <v>-40.505038999999996</v>
      </c>
      <c r="R125" s="6">
        <f>'CL &amp; Data'!O547</f>
        <v>-45.213721999999997</v>
      </c>
      <c r="T125" s="6">
        <f>'CL &amp; Data'!P547</f>
        <v>-23.600168</v>
      </c>
    </row>
    <row r="126" spans="2:20" x14ac:dyDescent="0.25">
      <c r="B126" s="6">
        <f>'CL &amp; Data'!B548/1000000000</f>
        <v>23.545000000000002</v>
      </c>
      <c r="D126" s="6">
        <f>'CL &amp; Data'!C548</f>
        <v>-25.765347999999999</v>
      </c>
      <c r="F126" s="6">
        <f>'CL &amp; Data'!D548</f>
        <v>-44.313510999999998</v>
      </c>
      <c r="H126" s="6">
        <f>'CL &amp; Data'!E548</f>
        <v>-24.283412999999999</v>
      </c>
      <c r="J126" s="6">
        <f>'CL &amp; Data'!F548</f>
        <v>-41.941647000000003</v>
      </c>
      <c r="L126" s="6">
        <f>'CL &amp; Data'!L548/1000000000</f>
        <v>23.545000000000002</v>
      </c>
      <c r="N126" s="6">
        <f>'CL &amp; Data'!M548</f>
        <v>-13.862183</v>
      </c>
      <c r="P126" s="6">
        <f>'CL &amp; Data'!N548</f>
        <v>-40.600655000000003</v>
      </c>
      <c r="R126" s="6">
        <f>'CL &amp; Data'!O548</f>
        <v>-41.894320999999998</v>
      </c>
      <c r="T126" s="6">
        <f>'CL &amp; Data'!P548</f>
        <v>-24.248781000000001</v>
      </c>
    </row>
    <row r="127" spans="2:20" x14ac:dyDescent="0.25">
      <c r="B127" s="6">
        <f>'CL &amp; Data'!B549/1000000000</f>
        <v>23.69</v>
      </c>
      <c r="D127" s="6">
        <f>'CL &amp; Data'!C549</f>
        <v>-27.181532000000001</v>
      </c>
      <c r="F127" s="6">
        <f>'CL &amp; Data'!D549</f>
        <v>-43.588363999999999</v>
      </c>
      <c r="H127" s="6">
        <f>'CL &amp; Data'!E549</f>
        <v>-24.990044000000001</v>
      </c>
      <c r="J127" s="6">
        <f>'CL &amp; Data'!F549</f>
        <v>-39.738365000000002</v>
      </c>
      <c r="L127" s="6">
        <f>'CL &amp; Data'!L549/1000000000</f>
        <v>23.69</v>
      </c>
      <c r="N127" s="6">
        <f>'CL &amp; Data'!M549</f>
        <v>-13.744631</v>
      </c>
      <c r="P127" s="6">
        <f>'CL &amp; Data'!N549</f>
        <v>-40.570732</v>
      </c>
      <c r="R127" s="6">
        <f>'CL &amp; Data'!O549</f>
        <v>-39.746670000000002</v>
      </c>
      <c r="T127" s="6">
        <f>'CL &amp; Data'!P549</f>
        <v>-24.955352999999999</v>
      </c>
    </row>
    <row r="128" spans="2:20" x14ac:dyDescent="0.25">
      <c r="B128" s="6">
        <f>'CL &amp; Data'!B550/1000000000</f>
        <v>23.835000000000001</v>
      </c>
      <c r="D128" s="6">
        <f>'CL &amp; Data'!C550</f>
        <v>-28.887087000000001</v>
      </c>
      <c r="F128" s="6">
        <f>'CL &amp; Data'!D550</f>
        <v>-42.957633999999999</v>
      </c>
      <c r="H128" s="6">
        <f>'CL &amp; Data'!E550</f>
        <v>-25.724295000000001</v>
      </c>
      <c r="J128" s="6">
        <f>'CL &amp; Data'!F550</f>
        <v>-38.263824</v>
      </c>
      <c r="L128" s="6">
        <f>'CL &amp; Data'!L550/1000000000</f>
        <v>23.835000000000001</v>
      </c>
      <c r="N128" s="6">
        <f>'CL &amp; Data'!M550</f>
        <v>-13.603794000000001</v>
      </c>
      <c r="P128" s="6">
        <f>'CL &amp; Data'!N550</f>
        <v>-40.502105999999998</v>
      </c>
      <c r="R128" s="6">
        <f>'CL &amp; Data'!O550</f>
        <v>-38.288657999999998</v>
      </c>
      <c r="T128" s="6">
        <f>'CL &amp; Data'!P550</f>
        <v>-25.690919999999998</v>
      </c>
    </row>
    <row r="129" spans="2:20" x14ac:dyDescent="0.25">
      <c r="B129" s="6">
        <f>'CL &amp; Data'!B551/1000000000</f>
        <v>23.98</v>
      </c>
      <c r="D129" s="6">
        <f>'CL &amp; Data'!C551</f>
        <v>-31.171354000000001</v>
      </c>
      <c r="F129" s="6">
        <f>'CL &amp; Data'!D551</f>
        <v>-42.463366999999998</v>
      </c>
      <c r="H129" s="6">
        <f>'CL &amp; Data'!E551</f>
        <v>-26.471876000000002</v>
      </c>
      <c r="J129" s="6">
        <f>'CL &amp; Data'!F551</f>
        <v>-37.189362000000003</v>
      </c>
      <c r="L129" s="6">
        <f>'CL &amp; Data'!L551/1000000000</f>
        <v>23.98</v>
      </c>
      <c r="N129" s="6">
        <f>'CL &amp; Data'!M551</f>
        <v>-13.489516</v>
      </c>
      <c r="P129" s="6">
        <f>'CL &amp; Data'!N551</f>
        <v>-40.361687000000003</v>
      </c>
      <c r="R129" s="6">
        <f>'CL &amp; Data'!O551</f>
        <v>-37.203823</v>
      </c>
      <c r="T129" s="6">
        <f>'CL &amp; Data'!P551</f>
        <v>-26.435276000000002</v>
      </c>
    </row>
    <row r="130" spans="2:20" x14ac:dyDescent="0.25">
      <c r="B130" s="6">
        <f>'CL &amp; Data'!B552/1000000000</f>
        <v>24.125</v>
      </c>
      <c r="D130" s="6">
        <f>'CL &amp; Data'!C552</f>
        <v>-34.129886999999997</v>
      </c>
      <c r="F130" s="6">
        <f>'CL &amp; Data'!D552</f>
        <v>-42.07761</v>
      </c>
      <c r="H130" s="6">
        <f>'CL &amp; Data'!E552</f>
        <v>-27.216217</v>
      </c>
      <c r="J130" s="6">
        <f>'CL &amp; Data'!F552</f>
        <v>-36.376930000000002</v>
      </c>
      <c r="L130" s="6">
        <f>'CL &amp; Data'!L552/1000000000</f>
        <v>24.125</v>
      </c>
      <c r="N130" s="6">
        <f>'CL &amp; Data'!M552</f>
        <v>-13.335716</v>
      </c>
      <c r="P130" s="6">
        <f>'CL &amp; Data'!N552</f>
        <v>-40.283554000000002</v>
      </c>
      <c r="R130" s="6">
        <f>'CL &amp; Data'!O552</f>
        <v>-36.395428000000003</v>
      </c>
      <c r="T130" s="6">
        <f>'CL &amp; Data'!P552</f>
        <v>-27.175163000000001</v>
      </c>
    </row>
    <row r="131" spans="2:20" x14ac:dyDescent="0.25">
      <c r="B131" s="6">
        <f>'CL &amp; Data'!B553/1000000000</f>
        <v>24.27</v>
      </c>
      <c r="D131" s="6">
        <f>'CL &amp; Data'!C553</f>
        <v>-37.12735</v>
      </c>
      <c r="F131" s="6">
        <f>'CL &amp; Data'!D553</f>
        <v>-41.755585000000004</v>
      </c>
      <c r="H131" s="6">
        <f>'CL &amp; Data'!E553</f>
        <v>-27.945195999999999</v>
      </c>
      <c r="J131" s="6">
        <f>'CL &amp; Data'!F553</f>
        <v>-35.707554000000002</v>
      </c>
      <c r="L131" s="6">
        <f>'CL &amp; Data'!L553/1000000000</f>
        <v>24.27</v>
      </c>
      <c r="N131" s="6">
        <f>'CL &amp; Data'!M553</f>
        <v>-13.238407</v>
      </c>
      <c r="P131" s="6">
        <f>'CL &amp; Data'!N553</f>
        <v>-40.192596000000002</v>
      </c>
      <c r="R131" s="6">
        <f>'CL &amp; Data'!O553</f>
        <v>-35.720050999999998</v>
      </c>
      <c r="T131" s="6">
        <f>'CL &amp; Data'!P553</f>
        <v>-27.906088</v>
      </c>
    </row>
    <row r="132" spans="2:20" x14ac:dyDescent="0.25">
      <c r="B132" s="6">
        <f>'CL &amp; Data'!B554/1000000000</f>
        <v>24.414999999999999</v>
      </c>
      <c r="D132" s="6">
        <f>'CL &amp; Data'!C554</f>
        <v>-39.210357999999999</v>
      </c>
      <c r="F132" s="6">
        <f>'CL &amp; Data'!D554</f>
        <v>-41.449885999999999</v>
      </c>
      <c r="H132" s="6">
        <f>'CL &amp; Data'!E554</f>
        <v>-28.65991</v>
      </c>
      <c r="J132" s="6">
        <f>'CL &amp; Data'!F554</f>
        <v>-35.168129</v>
      </c>
      <c r="L132" s="6">
        <f>'CL &amp; Data'!L554/1000000000</f>
        <v>24.414999999999999</v>
      </c>
      <c r="N132" s="6">
        <f>'CL &amp; Data'!M554</f>
        <v>-13.093906</v>
      </c>
      <c r="P132" s="6">
        <f>'CL &amp; Data'!N554</f>
        <v>-40.183945000000001</v>
      </c>
      <c r="R132" s="6">
        <f>'CL &amp; Data'!O554</f>
        <v>-35.177768999999998</v>
      </c>
      <c r="T132" s="6">
        <f>'CL &amp; Data'!P554</f>
        <v>-28.618003999999999</v>
      </c>
    </row>
    <row r="133" spans="2:20" x14ac:dyDescent="0.25">
      <c r="B133" s="6">
        <f>'CL &amp; Data'!B555/1000000000</f>
        <v>24.56</v>
      </c>
      <c r="D133" s="6">
        <f>'CL &amp; Data'!C555</f>
        <v>-40.211334000000001</v>
      </c>
      <c r="F133" s="6">
        <f>'CL &amp; Data'!D555</f>
        <v>-41.136864000000003</v>
      </c>
      <c r="H133" s="6">
        <f>'CL &amp; Data'!E555</f>
        <v>-29.350166000000002</v>
      </c>
      <c r="J133" s="6">
        <f>'CL &amp; Data'!F555</f>
        <v>-34.694946000000002</v>
      </c>
      <c r="L133" s="6">
        <f>'CL &amp; Data'!L555/1000000000</f>
        <v>24.56</v>
      </c>
      <c r="N133" s="6">
        <f>'CL &amp; Data'!M555</f>
        <v>-12.958527999999999</v>
      </c>
      <c r="P133" s="6">
        <f>'CL &amp; Data'!N555</f>
        <v>-40.193153000000002</v>
      </c>
      <c r="R133" s="6">
        <f>'CL &amp; Data'!O555</f>
        <v>-34.708148999999999</v>
      </c>
      <c r="T133" s="6">
        <f>'CL &amp; Data'!P555</f>
        <v>-29.307576999999998</v>
      </c>
    </row>
    <row r="134" spans="2:20" x14ac:dyDescent="0.25">
      <c r="B134" s="6">
        <f>'CL &amp; Data'!B556/1000000000</f>
        <v>24.704999999999998</v>
      </c>
      <c r="D134" s="6">
        <f>'CL &amp; Data'!C556</f>
        <v>-39.811774999999997</v>
      </c>
      <c r="F134" s="6">
        <f>'CL &amp; Data'!D556</f>
        <v>-40.812134</v>
      </c>
      <c r="H134" s="6">
        <f>'CL &amp; Data'!E556</f>
        <v>-30.019396</v>
      </c>
      <c r="J134" s="6">
        <f>'CL &amp; Data'!F556</f>
        <v>-34.268180999999998</v>
      </c>
      <c r="L134" s="6">
        <f>'CL &amp; Data'!L556/1000000000</f>
        <v>24.704999999999998</v>
      </c>
      <c r="N134" s="6">
        <f>'CL &amp; Data'!M556</f>
        <v>-12.827896000000001</v>
      </c>
      <c r="P134" s="6">
        <f>'CL &amp; Data'!N556</f>
        <v>-40.232204000000003</v>
      </c>
      <c r="R134" s="6">
        <f>'CL &amp; Data'!O556</f>
        <v>-34.282322000000001</v>
      </c>
      <c r="T134" s="6">
        <f>'CL &amp; Data'!P556</f>
        <v>-29.978505999999999</v>
      </c>
    </row>
    <row r="135" spans="2:20" x14ac:dyDescent="0.25">
      <c r="B135" s="6">
        <f>'CL &amp; Data'!B557/1000000000</f>
        <v>24.85</v>
      </c>
      <c r="D135" s="6">
        <f>'CL &amp; Data'!C557</f>
        <v>-38.104042</v>
      </c>
      <c r="F135" s="6">
        <f>'CL &amp; Data'!D557</f>
        <v>-40.503517000000002</v>
      </c>
      <c r="H135" s="6">
        <f>'CL &amp; Data'!E557</f>
        <v>-30.662832000000002</v>
      </c>
      <c r="J135" s="6">
        <f>'CL &amp; Data'!F557</f>
        <v>-33.859921</v>
      </c>
      <c r="L135" s="6">
        <f>'CL &amp; Data'!L557/1000000000</f>
        <v>24.85</v>
      </c>
      <c r="N135" s="6">
        <f>'CL &amp; Data'!M557</f>
        <v>-12.733166000000001</v>
      </c>
      <c r="P135" s="6">
        <f>'CL &amp; Data'!N557</f>
        <v>-40.218761000000001</v>
      </c>
      <c r="R135" s="6">
        <f>'CL &amp; Data'!O557</f>
        <v>-33.881343999999999</v>
      </c>
      <c r="T135" s="6">
        <f>'CL &amp; Data'!P557</f>
        <v>-30.628696000000001</v>
      </c>
    </row>
    <row r="136" spans="2:20" x14ac:dyDescent="0.25">
      <c r="B136" s="6">
        <f>'CL &amp; Data'!B558/1000000000</f>
        <v>24.995000000000001</v>
      </c>
      <c r="D136" s="6">
        <f>'CL &amp; Data'!C558</f>
        <v>-35.728141999999998</v>
      </c>
      <c r="F136" s="6">
        <f>'CL &amp; Data'!D558</f>
        <v>-40.272511000000002</v>
      </c>
      <c r="H136" s="6">
        <f>'CL &amp; Data'!E558</f>
        <v>-31.283041000000001</v>
      </c>
      <c r="J136" s="6">
        <f>'CL &amp; Data'!F558</f>
        <v>-33.478687000000001</v>
      </c>
      <c r="L136" s="6">
        <f>'CL &amp; Data'!L558/1000000000</f>
        <v>24.995000000000001</v>
      </c>
      <c r="N136" s="6">
        <f>'CL &amp; Data'!M558</f>
        <v>-12.62077</v>
      </c>
      <c r="P136" s="6">
        <f>'CL &amp; Data'!N558</f>
        <v>-40.180576000000002</v>
      </c>
      <c r="R136" s="6">
        <f>'CL &amp; Data'!O558</f>
        <v>-33.514609999999998</v>
      </c>
      <c r="T136" s="6">
        <f>'CL &amp; Data'!P558</f>
        <v>-31.249880000000001</v>
      </c>
    </row>
    <row r="137" spans="2:20" x14ac:dyDescent="0.25">
      <c r="B137" s="6">
        <f>'CL &amp; Data'!B559/1000000000</f>
        <v>25.14</v>
      </c>
      <c r="D137" s="6">
        <f>'CL &amp; Data'!C559</f>
        <v>-33.832867</v>
      </c>
      <c r="F137" s="6">
        <f>'CL &amp; Data'!D559</f>
        <v>-40.087783999999999</v>
      </c>
      <c r="H137" s="6">
        <f>'CL &amp; Data'!E559</f>
        <v>-31.884378000000002</v>
      </c>
      <c r="J137" s="6">
        <f>'CL &amp; Data'!F559</f>
        <v>-33.129703999999997</v>
      </c>
      <c r="L137" s="6">
        <f>'CL &amp; Data'!L559/1000000000</f>
        <v>25.14</v>
      </c>
      <c r="N137" s="6">
        <f>'CL &amp; Data'!M559</f>
        <v>-12.518765999999999</v>
      </c>
      <c r="P137" s="6">
        <f>'CL &amp; Data'!N559</f>
        <v>-40.134422000000001</v>
      </c>
      <c r="R137" s="6">
        <f>'CL &amp; Data'!O559</f>
        <v>-33.173980999999998</v>
      </c>
      <c r="T137" s="6">
        <f>'CL &amp; Data'!P559</f>
        <v>-31.846768999999998</v>
      </c>
    </row>
    <row r="138" spans="2:20" x14ac:dyDescent="0.25">
      <c r="B138" s="6">
        <f>'CL &amp; Data'!B560/1000000000</f>
        <v>25.285</v>
      </c>
      <c r="D138" s="6">
        <f>'CL &amp; Data'!C560</f>
        <v>-32.300322999999999</v>
      </c>
      <c r="F138" s="6">
        <f>'CL &amp; Data'!D560</f>
        <v>-39.945984000000003</v>
      </c>
      <c r="H138" s="6">
        <f>'CL &amp; Data'!E560</f>
        <v>-32.461070999999997</v>
      </c>
      <c r="J138" s="6">
        <f>'CL &amp; Data'!F560</f>
        <v>-32.815697</v>
      </c>
      <c r="L138" s="6">
        <f>'CL &amp; Data'!L560/1000000000</f>
        <v>25.285</v>
      </c>
      <c r="N138" s="6">
        <f>'CL &amp; Data'!M560</f>
        <v>-12.417923999999999</v>
      </c>
      <c r="P138" s="6">
        <f>'CL &amp; Data'!N560</f>
        <v>-40.065483</v>
      </c>
      <c r="R138" s="6">
        <f>'CL &amp; Data'!O560</f>
        <v>-32.856524999999998</v>
      </c>
      <c r="T138" s="6">
        <f>'CL &amp; Data'!P560</f>
        <v>-32.418961000000003</v>
      </c>
    </row>
    <row r="139" spans="2:20" x14ac:dyDescent="0.25">
      <c r="B139" s="6">
        <f>'CL &amp; Data'!B561/1000000000</f>
        <v>25.43</v>
      </c>
      <c r="D139" s="6">
        <f>'CL &amp; Data'!C561</f>
        <v>-31.165400999999999</v>
      </c>
      <c r="F139" s="6">
        <f>'CL &amp; Data'!D561</f>
        <v>-39.851481999999997</v>
      </c>
      <c r="H139" s="6">
        <f>'CL &amp; Data'!E561</f>
        <v>-33.018391000000001</v>
      </c>
      <c r="J139" s="6">
        <f>'CL &amp; Data'!F561</f>
        <v>-32.52216</v>
      </c>
      <c r="L139" s="6">
        <f>'CL &amp; Data'!L561/1000000000</f>
        <v>25.43</v>
      </c>
      <c r="N139" s="6">
        <f>'CL &amp; Data'!M561</f>
        <v>-12.294174</v>
      </c>
      <c r="P139" s="6">
        <f>'CL &amp; Data'!N561</f>
        <v>-39.965389000000002</v>
      </c>
      <c r="R139" s="6">
        <f>'CL &amp; Data'!O561</f>
        <v>-32.565928999999997</v>
      </c>
      <c r="T139" s="6">
        <f>'CL &amp; Data'!P561</f>
        <v>-32.971347999999999</v>
      </c>
    </row>
    <row r="140" spans="2:20" x14ac:dyDescent="0.25">
      <c r="B140" s="6">
        <f>'CL &amp; Data'!B562/1000000000</f>
        <v>25.574999999999999</v>
      </c>
      <c r="D140" s="6">
        <f>'CL &amp; Data'!C562</f>
        <v>-30.329181999999999</v>
      </c>
      <c r="F140" s="6">
        <f>'CL &amp; Data'!D562</f>
        <v>-39.809798999999998</v>
      </c>
      <c r="H140" s="6">
        <f>'CL &amp; Data'!E562</f>
        <v>-33.556614000000003</v>
      </c>
      <c r="J140" s="6">
        <f>'CL &amp; Data'!F562</f>
        <v>-32.250411999999997</v>
      </c>
      <c r="L140" s="6">
        <f>'CL &amp; Data'!L562/1000000000</f>
        <v>25.574999999999999</v>
      </c>
      <c r="N140" s="6">
        <f>'CL &amp; Data'!M562</f>
        <v>-12.165486</v>
      </c>
      <c r="P140" s="6">
        <f>'CL &amp; Data'!N562</f>
        <v>-39.814472000000002</v>
      </c>
      <c r="R140" s="6">
        <f>'CL &amp; Data'!O562</f>
        <v>-32.302166</v>
      </c>
      <c r="T140" s="6">
        <f>'CL &amp; Data'!P562</f>
        <v>-33.500374000000001</v>
      </c>
    </row>
    <row r="141" spans="2:20" x14ac:dyDescent="0.25">
      <c r="B141" s="6">
        <f>'CL &amp; Data'!B563/1000000000</f>
        <v>25.72</v>
      </c>
      <c r="D141" s="6">
        <f>'CL &amp; Data'!C563</f>
        <v>-29.647556000000002</v>
      </c>
      <c r="F141" s="6">
        <f>'CL &amp; Data'!D563</f>
        <v>-39.765521999999997</v>
      </c>
      <c r="H141" s="6">
        <f>'CL &amp; Data'!E563</f>
        <v>-34.074089000000001</v>
      </c>
      <c r="J141" s="6">
        <f>'CL &amp; Data'!F563</f>
        <v>-32.007778000000002</v>
      </c>
      <c r="L141" s="6">
        <f>'CL &amp; Data'!L563/1000000000</f>
        <v>25.72</v>
      </c>
      <c r="N141" s="6">
        <f>'CL &amp; Data'!M563</f>
        <v>-12.031950999999999</v>
      </c>
      <c r="P141" s="6">
        <f>'CL &amp; Data'!N563</f>
        <v>-39.673363000000002</v>
      </c>
      <c r="R141" s="6">
        <f>'CL &amp; Data'!O563</f>
        <v>-32.056835</v>
      </c>
      <c r="T141" s="6">
        <f>'CL &amp; Data'!P563</f>
        <v>-34.009678000000001</v>
      </c>
    </row>
    <row r="142" spans="2:20" x14ac:dyDescent="0.25">
      <c r="B142" s="6">
        <f>'CL &amp; Data'!B564/1000000000</f>
        <v>25.864999999999998</v>
      </c>
      <c r="D142" s="6">
        <f>'CL &amp; Data'!C564</f>
        <v>-29.138598999999999</v>
      </c>
      <c r="F142" s="6">
        <f>'CL &amp; Data'!D564</f>
        <v>-39.743690000000001</v>
      </c>
      <c r="H142" s="6">
        <f>'CL &amp; Data'!E564</f>
        <v>-34.563949999999998</v>
      </c>
      <c r="J142" s="6">
        <f>'CL &amp; Data'!F564</f>
        <v>-31.779968</v>
      </c>
      <c r="L142" s="6">
        <f>'CL &amp; Data'!L564/1000000000</f>
        <v>25.864999999999998</v>
      </c>
      <c r="N142" s="6">
        <f>'CL &amp; Data'!M564</f>
        <v>-11.889249</v>
      </c>
      <c r="P142" s="6">
        <f>'CL &amp; Data'!N564</f>
        <v>-39.543156000000003</v>
      </c>
      <c r="R142" s="6">
        <f>'CL &amp; Data'!O564</f>
        <v>-31.826384999999998</v>
      </c>
      <c r="T142" s="6">
        <f>'CL &amp; Data'!P564</f>
        <v>-34.500701999999997</v>
      </c>
    </row>
    <row r="143" spans="2:20" x14ac:dyDescent="0.25">
      <c r="B143" s="6">
        <f>'CL &amp; Data'!B565/1000000000</f>
        <v>26.01</v>
      </c>
      <c r="D143" s="6">
        <f>'CL &amp; Data'!C565</f>
        <v>-28.854492</v>
      </c>
      <c r="F143" s="6">
        <f>'CL &amp; Data'!D565</f>
        <v>-39.700778999999997</v>
      </c>
      <c r="H143" s="6">
        <f>'CL &amp; Data'!E565</f>
        <v>-35.04974</v>
      </c>
      <c r="J143" s="6">
        <f>'CL &amp; Data'!F565</f>
        <v>-31.554413</v>
      </c>
      <c r="L143" s="6">
        <f>'CL &amp; Data'!L565/1000000000</f>
        <v>26.01</v>
      </c>
      <c r="N143" s="6">
        <f>'CL &amp; Data'!M565</f>
        <v>-11.762356</v>
      </c>
      <c r="P143" s="6">
        <f>'CL &amp; Data'!N565</f>
        <v>-39.414023999999998</v>
      </c>
      <c r="R143" s="6">
        <f>'CL &amp; Data'!O565</f>
        <v>-31.603356999999999</v>
      </c>
      <c r="T143" s="6">
        <f>'CL &amp; Data'!P565</f>
        <v>-34.980381000000001</v>
      </c>
    </row>
    <row r="144" spans="2:20" x14ac:dyDescent="0.25">
      <c r="B144" s="6">
        <f>'CL &amp; Data'!B566/1000000000</f>
        <v>26.155000000000001</v>
      </c>
      <c r="D144" s="6">
        <f>'CL &amp; Data'!C566</f>
        <v>-28.615857999999999</v>
      </c>
      <c r="F144" s="6">
        <f>'CL &amp; Data'!D566</f>
        <v>-39.686656999999997</v>
      </c>
      <c r="H144" s="6">
        <f>'CL &amp; Data'!E566</f>
        <v>-35.532809999999998</v>
      </c>
      <c r="J144" s="6">
        <f>'CL &amp; Data'!F566</f>
        <v>-31.344625000000001</v>
      </c>
      <c r="L144" s="6">
        <f>'CL &amp; Data'!L566/1000000000</f>
        <v>26.155000000000001</v>
      </c>
      <c r="N144" s="6">
        <f>'CL &amp; Data'!M566</f>
        <v>-11.661766</v>
      </c>
      <c r="P144" s="6">
        <f>'CL &amp; Data'!N566</f>
        <v>-39.282665000000001</v>
      </c>
      <c r="R144" s="6">
        <f>'CL &amp; Data'!O566</f>
        <v>-31.386548999999999</v>
      </c>
      <c r="T144" s="6">
        <f>'CL &amp; Data'!P566</f>
        <v>-35.466183000000001</v>
      </c>
    </row>
    <row r="145" spans="2:20" x14ac:dyDescent="0.25">
      <c r="B145" s="6">
        <f>'CL &amp; Data'!B567/1000000000</f>
        <v>26.3</v>
      </c>
      <c r="D145" s="6">
        <f>'CL &amp; Data'!C567</f>
        <v>-28.419325000000001</v>
      </c>
      <c r="F145" s="6">
        <f>'CL &amp; Data'!D567</f>
        <v>-39.655773000000003</v>
      </c>
      <c r="H145" s="6">
        <f>'CL &amp; Data'!E567</f>
        <v>-36.014923000000003</v>
      </c>
      <c r="J145" s="6">
        <f>'CL &amp; Data'!F567</f>
        <v>-31.147255000000001</v>
      </c>
      <c r="L145" s="6">
        <f>'CL &amp; Data'!L567/1000000000</f>
        <v>26.3</v>
      </c>
      <c r="N145" s="6">
        <f>'CL &amp; Data'!M567</f>
        <v>-11.5474</v>
      </c>
      <c r="P145" s="6">
        <f>'CL &amp; Data'!N567</f>
        <v>-39.218719</v>
      </c>
      <c r="R145" s="6">
        <f>'CL &amp; Data'!O567</f>
        <v>-31.183729</v>
      </c>
      <c r="T145" s="6">
        <f>'CL &amp; Data'!P567</f>
        <v>-35.951832000000003</v>
      </c>
    </row>
    <row r="146" spans="2:20" x14ac:dyDescent="0.25">
      <c r="B146" s="6">
        <f>'CL &amp; Data'!B568/1000000000</f>
        <v>26.445</v>
      </c>
      <c r="D146" s="6">
        <f>'CL &amp; Data'!C568</f>
        <v>-28.215589999999999</v>
      </c>
      <c r="F146" s="6">
        <f>'CL &amp; Data'!D568</f>
        <v>-39.643574000000001</v>
      </c>
      <c r="H146" s="6">
        <f>'CL &amp; Data'!E568</f>
        <v>-36.501198000000002</v>
      </c>
      <c r="J146" s="6">
        <f>'CL &amp; Data'!F568</f>
        <v>-30.959409999999998</v>
      </c>
      <c r="L146" s="6">
        <f>'CL &amp; Data'!L568/1000000000</f>
        <v>26.445</v>
      </c>
      <c r="N146" s="6">
        <f>'CL &amp; Data'!M568</f>
        <v>-11.460065</v>
      </c>
      <c r="P146" s="6">
        <f>'CL &amp; Data'!N568</f>
        <v>-39.202793</v>
      </c>
      <c r="R146" s="6">
        <f>'CL &amp; Data'!O568</f>
        <v>-30.992666</v>
      </c>
      <c r="T146" s="6">
        <f>'CL &amp; Data'!P568</f>
        <v>-36.425266000000001</v>
      </c>
    </row>
    <row r="147" spans="2:20" x14ac:dyDescent="0.25">
      <c r="B147" s="6">
        <f>'CL &amp; Data'!B569/1000000000</f>
        <v>26.59</v>
      </c>
      <c r="D147" s="6">
        <f>'CL &amp; Data'!C569</f>
        <v>-27.914299</v>
      </c>
      <c r="F147" s="6">
        <f>'CL &amp; Data'!D569</f>
        <v>-39.542107000000001</v>
      </c>
      <c r="H147" s="6">
        <f>'CL &amp; Data'!E569</f>
        <v>-36.989780000000003</v>
      </c>
      <c r="J147" s="6">
        <f>'CL &amp; Data'!F569</f>
        <v>-30.791467999999998</v>
      </c>
      <c r="L147" s="6">
        <f>'CL &amp; Data'!L569/1000000000</f>
        <v>26.59</v>
      </c>
      <c r="N147" s="6">
        <f>'CL &amp; Data'!M569</f>
        <v>-11.369372</v>
      </c>
      <c r="P147" s="6">
        <f>'CL &amp; Data'!N569</f>
        <v>-39.223877000000002</v>
      </c>
      <c r="R147" s="6">
        <f>'CL &amp; Data'!O569</f>
        <v>-30.825749999999999</v>
      </c>
      <c r="T147" s="6">
        <f>'CL &amp; Data'!P569</f>
        <v>-36.892085999999999</v>
      </c>
    </row>
    <row r="148" spans="2:20" x14ac:dyDescent="0.25">
      <c r="B148" s="6">
        <f>'CL &amp; Data'!B570/1000000000</f>
        <v>26.734999999999999</v>
      </c>
      <c r="D148" s="6">
        <f>'CL &amp; Data'!C570</f>
        <v>-27.517620000000001</v>
      </c>
      <c r="F148" s="6">
        <f>'CL &amp; Data'!D570</f>
        <v>-39.500098999999999</v>
      </c>
      <c r="H148" s="6">
        <f>'CL &amp; Data'!E570</f>
        <v>-37.463000999999998</v>
      </c>
      <c r="J148" s="6">
        <f>'CL &amp; Data'!F570</f>
        <v>-30.646818</v>
      </c>
      <c r="L148" s="6">
        <f>'CL &amp; Data'!L570/1000000000</f>
        <v>26.734999999999999</v>
      </c>
      <c r="N148" s="6">
        <f>'CL &amp; Data'!M570</f>
        <v>-11.316283</v>
      </c>
      <c r="P148" s="6">
        <f>'CL &amp; Data'!N570</f>
        <v>-39.301422000000002</v>
      </c>
      <c r="R148" s="6">
        <f>'CL &amp; Data'!O570</f>
        <v>-30.680145</v>
      </c>
      <c r="T148" s="6">
        <f>'CL &amp; Data'!P570</f>
        <v>-37.354984000000002</v>
      </c>
    </row>
    <row r="149" spans="2:20" x14ac:dyDescent="0.25">
      <c r="B149" s="6">
        <f>'CL &amp; Data'!B571/1000000000</f>
        <v>26.88</v>
      </c>
      <c r="D149" s="6">
        <f>'CL &amp; Data'!C571</f>
        <v>-27.084150000000001</v>
      </c>
      <c r="F149" s="6">
        <f>'CL &amp; Data'!D571</f>
        <v>-39.401508</v>
      </c>
      <c r="H149" s="6">
        <f>'CL &amp; Data'!E571</f>
        <v>-37.896332000000001</v>
      </c>
      <c r="J149" s="6">
        <f>'CL &amp; Data'!F571</f>
        <v>-30.526373</v>
      </c>
      <c r="L149" s="6">
        <f>'CL &amp; Data'!L571/1000000000</f>
        <v>26.88</v>
      </c>
      <c r="N149" s="6">
        <f>'CL &amp; Data'!M571</f>
        <v>-11.257447000000001</v>
      </c>
      <c r="P149" s="6">
        <f>'CL &amp; Data'!N571</f>
        <v>-39.382015000000003</v>
      </c>
      <c r="R149" s="6">
        <f>'CL &amp; Data'!O571</f>
        <v>-30.569029</v>
      </c>
      <c r="T149" s="6">
        <f>'CL &amp; Data'!P571</f>
        <v>-37.782851999999998</v>
      </c>
    </row>
    <row r="150" spans="2:20" x14ac:dyDescent="0.25">
      <c r="B150" s="6">
        <f>'CL &amp; Data'!B572/1000000000</f>
        <v>27.024999999999999</v>
      </c>
      <c r="D150" s="6">
        <f>'CL &amp; Data'!C572</f>
        <v>-26.575174000000001</v>
      </c>
      <c r="F150" s="6">
        <f>'CL &amp; Data'!D572</f>
        <v>-39.362839000000001</v>
      </c>
      <c r="H150" s="6">
        <f>'CL &amp; Data'!E572</f>
        <v>-38.298972999999997</v>
      </c>
      <c r="J150" s="6">
        <f>'CL &amp; Data'!F572</f>
        <v>-30.444431000000002</v>
      </c>
      <c r="L150" s="6">
        <f>'CL &amp; Data'!L572/1000000000</f>
        <v>27.024999999999999</v>
      </c>
      <c r="N150" s="6">
        <f>'CL &amp; Data'!M572</f>
        <v>-11.237537</v>
      </c>
      <c r="P150" s="6">
        <f>'CL &amp; Data'!N572</f>
        <v>-39.549908000000002</v>
      </c>
      <c r="R150" s="6">
        <f>'CL &amp; Data'!O572</f>
        <v>-30.490023000000001</v>
      </c>
      <c r="T150" s="6">
        <f>'CL &amp; Data'!P572</f>
        <v>-38.175125000000001</v>
      </c>
    </row>
    <row r="151" spans="2:20" x14ac:dyDescent="0.25">
      <c r="B151" s="6">
        <f>'CL &amp; Data'!B573/1000000000</f>
        <v>27.17</v>
      </c>
      <c r="D151" s="6">
        <f>'CL &amp; Data'!C573</f>
        <v>-26.046572000000001</v>
      </c>
      <c r="F151" s="6">
        <f>'CL &amp; Data'!D573</f>
        <v>-39.329791999999998</v>
      </c>
      <c r="H151" s="6">
        <f>'CL &amp; Data'!E573</f>
        <v>-38.641826999999999</v>
      </c>
      <c r="J151" s="6">
        <f>'CL &amp; Data'!F573</f>
        <v>-30.400355999999999</v>
      </c>
      <c r="L151" s="6">
        <f>'CL &amp; Data'!L573/1000000000</f>
        <v>27.17</v>
      </c>
      <c r="N151" s="6">
        <f>'CL &amp; Data'!M573</f>
        <v>-11.210409</v>
      </c>
      <c r="P151" s="6">
        <f>'CL &amp; Data'!N573</f>
        <v>-39.758465000000001</v>
      </c>
      <c r="R151" s="6">
        <f>'CL &amp; Data'!O573</f>
        <v>-30.448682999999999</v>
      </c>
      <c r="T151" s="6">
        <f>'CL &amp; Data'!P573</f>
        <v>-38.542006999999998</v>
      </c>
    </row>
    <row r="152" spans="2:20" x14ac:dyDescent="0.25">
      <c r="B152" s="6">
        <f>'CL &amp; Data'!B574/1000000000</f>
        <v>27.315000000000001</v>
      </c>
      <c r="D152" s="6">
        <f>'CL &amp; Data'!C574</f>
        <v>-25.405512000000002</v>
      </c>
      <c r="F152" s="6">
        <f>'CL &amp; Data'!D574</f>
        <v>-39.383887999999999</v>
      </c>
      <c r="H152" s="6">
        <f>'CL &amp; Data'!E574</f>
        <v>-38.947094</v>
      </c>
      <c r="J152" s="6">
        <f>'CL &amp; Data'!F574</f>
        <v>-30.395123999999999</v>
      </c>
      <c r="L152" s="6">
        <f>'CL &amp; Data'!L574/1000000000</f>
        <v>27.315000000000001</v>
      </c>
      <c r="N152" s="6">
        <f>'CL &amp; Data'!M574</f>
        <v>-11.207436</v>
      </c>
      <c r="P152" s="6">
        <f>'CL &amp; Data'!N574</f>
        <v>-40.021701999999998</v>
      </c>
      <c r="R152" s="6">
        <f>'CL &amp; Data'!O574</f>
        <v>-30.451395000000002</v>
      </c>
      <c r="T152" s="6">
        <f>'CL &amp; Data'!P574</f>
        <v>-38.864097999999998</v>
      </c>
    </row>
    <row r="153" spans="2:20" x14ac:dyDescent="0.25">
      <c r="B153" s="6">
        <f>'CL &amp; Data'!B575/1000000000</f>
        <v>27.46</v>
      </c>
      <c r="D153" s="6">
        <f>'CL &amp; Data'!C575</f>
        <v>-24.823753</v>
      </c>
      <c r="F153" s="6">
        <f>'CL &amp; Data'!D575</f>
        <v>-39.543323999999998</v>
      </c>
      <c r="H153" s="6">
        <f>'CL &amp; Data'!E575</f>
        <v>-39.189422999999998</v>
      </c>
      <c r="J153" s="6">
        <f>'CL &amp; Data'!F575</f>
        <v>-30.436703000000001</v>
      </c>
      <c r="L153" s="6">
        <f>'CL &amp; Data'!L575/1000000000</f>
        <v>27.46</v>
      </c>
      <c r="N153" s="6">
        <f>'CL &amp; Data'!M575</f>
        <v>-11.224098</v>
      </c>
      <c r="P153" s="6">
        <f>'CL &amp; Data'!N575</f>
        <v>-40.294742999999997</v>
      </c>
      <c r="R153" s="6">
        <f>'CL &amp; Data'!O575</f>
        <v>-30.502375000000001</v>
      </c>
      <c r="T153" s="6">
        <f>'CL &amp; Data'!P575</f>
        <v>-39.110176000000003</v>
      </c>
    </row>
    <row r="154" spans="2:20" x14ac:dyDescent="0.25">
      <c r="B154" s="6">
        <f>'CL &amp; Data'!B576/1000000000</f>
        <v>27.605</v>
      </c>
      <c r="D154" s="6">
        <f>'CL &amp; Data'!C576</f>
        <v>-24.277343999999999</v>
      </c>
      <c r="F154" s="6">
        <f>'CL &amp; Data'!D576</f>
        <v>-39.797629999999998</v>
      </c>
      <c r="H154" s="6">
        <f>'CL &amp; Data'!E576</f>
        <v>-39.374439000000002</v>
      </c>
      <c r="J154" s="6">
        <f>'CL &amp; Data'!F576</f>
        <v>-30.525148000000002</v>
      </c>
      <c r="L154" s="6">
        <f>'CL &amp; Data'!L576/1000000000</f>
        <v>27.605</v>
      </c>
      <c r="N154" s="6">
        <f>'CL &amp; Data'!M576</f>
        <v>-11.275759000000001</v>
      </c>
      <c r="P154" s="6">
        <f>'CL &amp; Data'!N576</f>
        <v>-40.695549</v>
      </c>
      <c r="R154" s="6">
        <f>'CL &amp; Data'!O576</f>
        <v>-30.596541999999999</v>
      </c>
      <c r="T154" s="6">
        <f>'CL &amp; Data'!P576</f>
        <v>-39.286136999999997</v>
      </c>
    </row>
    <row r="155" spans="2:20" x14ac:dyDescent="0.25">
      <c r="B155" s="6">
        <f>'CL &amp; Data'!B577/1000000000</f>
        <v>27.75</v>
      </c>
      <c r="D155" s="6">
        <f>'CL &amp; Data'!C577</f>
        <v>-23.586451</v>
      </c>
      <c r="F155" s="6">
        <f>'CL &amp; Data'!D577</f>
        <v>-40.013500000000001</v>
      </c>
      <c r="H155" s="6">
        <f>'CL &amp; Data'!E577</f>
        <v>-39.477581000000001</v>
      </c>
      <c r="J155" s="6">
        <f>'CL &amp; Data'!F577</f>
        <v>-30.643827000000002</v>
      </c>
      <c r="L155" s="6">
        <f>'CL &amp; Data'!L577/1000000000</f>
        <v>27.75</v>
      </c>
      <c r="N155" s="6">
        <f>'CL &amp; Data'!M577</f>
        <v>-11.292396</v>
      </c>
      <c r="P155" s="6">
        <f>'CL &amp; Data'!N577</f>
        <v>-41.068398000000002</v>
      </c>
      <c r="R155" s="6">
        <f>'CL &amp; Data'!O577</f>
        <v>-30.72109</v>
      </c>
      <c r="T155" s="6">
        <f>'CL &amp; Data'!P577</f>
        <v>-39.380985000000003</v>
      </c>
    </row>
    <row r="156" spans="2:20" x14ac:dyDescent="0.25">
      <c r="B156" s="6">
        <f>'CL &amp; Data'!B578/1000000000</f>
        <v>27.895</v>
      </c>
      <c r="D156" s="6">
        <f>'CL &amp; Data'!C578</f>
        <v>-22.857201</v>
      </c>
      <c r="F156" s="6">
        <f>'CL &amp; Data'!D578</f>
        <v>-40.175536999999998</v>
      </c>
      <c r="H156" s="6">
        <f>'CL &amp; Data'!E578</f>
        <v>-39.508099000000001</v>
      </c>
      <c r="J156" s="6">
        <f>'CL &amp; Data'!F578</f>
        <v>-30.810473999999999</v>
      </c>
      <c r="L156" s="6">
        <f>'CL &amp; Data'!L578/1000000000</f>
        <v>27.895</v>
      </c>
      <c r="N156" s="6">
        <f>'CL &amp; Data'!M578</f>
        <v>-11.340544</v>
      </c>
      <c r="P156" s="6">
        <f>'CL &amp; Data'!N578</f>
        <v>-41.471947</v>
      </c>
      <c r="R156" s="6">
        <f>'CL &amp; Data'!O578</f>
        <v>-30.894175000000001</v>
      </c>
      <c r="T156" s="6">
        <f>'CL &amp; Data'!P578</f>
        <v>-39.393932</v>
      </c>
    </row>
    <row r="157" spans="2:20" x14ac:dyDescent="0.25">
      <c r="B157" s="6">
        <f>'CL &amp; Data'!B579/1000000000</f>
        <v>28.04</v>
      </c>
      <c r="D157" s="6">
        <f>'CL &amp; Data'!C579</f>
        <v>-22.214441000000001</v>
      </c>
      <c r="F157" s="6">
        <f>'CL &amp; Data'!D579</f>
        <v>-40.375171999999999</v>
      </c>
      <c r="H157" s="6">
        <f>'CL &amp; Data'!E579</f>
        <v>-39.439754000000001</v>
      </c>
      <c r="J157" s="6">
        <f>'CL &amp; Data'!F579</f>
        <v>-30.995902999999998</v>
      </c>
      <c r="L157" s="6">
        <f>'CL &amp; Data'!L579/1000000000</f>
        <v>28.04</v>
      </c>
      <c r="N157" s="6">
        <f>'CL &amp; Data'!M579</f>
        <v>-11.396174999999999</v>
      </c>
      <c r="P157" s="6">
        <f>'CL &amp; Data'!N579</f>
        <v>-41.849957000000003</v>
      </c>
      <c r="R157" s="6">
        <f>'CL &amp; Data'!O579</f>
        <v>-31.075648999999999</v>
      </c>
      <c r="T157" s="6">
        <f>'CL &amp; Data'!P579</f>
        <v>-39.325263999999997</v>
      </c>
    </row>
    <row r="158" spans="2:20" x14ac:dyDescent="0.25">
      <c r="B158" s="6">
        <f>'CL &amp; Data'!B580/1000000000</f>
        <v>28.184999999999999</v>
      </c>
      <c r="D158" s="6">
        <f>'CL &amp; Data'!C580</f>
        <v>-21.545591000000002</v>
      </c>
      <c r="F158" s="6">
        <f>'CL &amp; Data'!D580</f>
        <v>-40.489379999999997</v>
      </c>
      <c r="H158" s="6">
        <f>'CL &amp; Data'!E580</f>
        <v>-39.302810999999998</v>
      </c>
      <c r="J158" s="6">
        <f>'CL &amp; Data'!F580</f>
        <v>-31.192947</v>
      </c>
      <c r="L158" s="6">
        <f>'CL &amp; Data'!L580/1000000000</f>
        <v>28.184999999999999</v>
      </c>
      <c r="N158" s="6">
        <f>'CL &amp; Data'!M580</f>
        <v>-11.458389</v>
      </c>
      <c r="P158" s="6">
        <f>'CL &amp; Data'!N580</f>
        <v>-42.311675999999999</v>
      </c>
      <c r="R158" s="6">
        <f>'CL &amp; Data'!O580</f>
        <v>-31.278524000000001</v>
      </c>
      <c r="T158" s="6">
        <f>'CL &amp; Data'!P580</f>
        <v>-39.203575000000001</v>
      </c>
    </row>
    <row r="159" spans="2:20" x14ac:dyDescent="0.25">
      <c r="B159" s="6">
        <f>'CL &amp; Data'!B581/1000000000</f>
        <v>28.33</v>
      </c>
      <c r="D159" s="6">
        <f>'CL &amp; Data'!C581</f>
        <v>-20.887297</v>
      </c>
      <c r="F159" s="6">
        <f>'CL &amp; Data'!D581</f>
        <v>-40.525291000000003</v>
      </c>
      <c r="H159" s="6">
        <f>'CL &amp; Data'!E581</f>
        <v>-39.104968999999997</v>
      </c>
      <c r="J159" s="6">
        <f>'CL &amp; Data'!F581</f>
        <v>-31.403697999999999</v>
      </c>
      <c r="L159" s="6">
        <f>'CL &amp; Data'!L581/1000000000</f>
        <v>28.33</v>
      </c>
      <c r="N159" s="6">
        <f>'CL &amp; Data'!M581</f>
        <v>-11.528703999999999</v>
      </c>
      <c r="P159" s="6">
        <f>'CL &amp; Data'!N581</f>
        <v>-42.743980000000001</v>
      </c>
      <c r="R159" s="6">
        <f>'CL &amp; Data'!O581</f>
        <v>-31.487349999999999</v>
      </c>
      <c r="T159" s="6">
        <f>'CL &amp; Data'!P581</f>
        <v>-39.028438999999999</v>
      </c>
    </row>
    <row r="160" spans="2:20" x14ac:dyDescent="0.25">
      <c r="B160" s="6">
        <f>'CL &amp; Data'!B582/1000000000</f>
        <v>28.475000000000001</v>
      </c>
      <c r="D160" s="6">
        <f>'CL &amp; Data'!C582</f>
        <v>-20.332808</v>
      </c>
      <c r="F160" s="6">
        <f>'CL &amp; Data'!D582</f>
        <v>-40.502743000000002</v>
      </c>
      <c r="H160" s="6">
        <f>'CL &amp; Data'!E582</f>
        <v>-38.879424999999998</v>
      </c>
      <c r="J160" s="6">
        <f>'CL &amp; Data'!F582</f>
        <v>-31.626359999999998</v>
      </c>
      <c r="L160" s="6">
        <f>'CL &amp; Data'!L582/1000000000</f>
        <v>28.475000000000001</v>
      </c>
      <c r="N160" s="6">
        <f>'CL &amp; Data'!M582</f>
        <v>-11.617077999999999</v>
      </c>
      <c r="P160" s="6">
        <f>'CL &amp; Data'!N582</f>
        <v>-43.125053000000001</v>
      </c>
      <c r="R160" s="6">
        <f>'CL &amp; Data'!O582</f>
        <v>-31.698305000000001</v>
      </c>
      <c r="T160" s="6">
        <f>'CL &amp; Data'!P582</f>
        <v>-38.807124999999999</v>
      </c>
    </row>
    <row r="161" spans="2:20" x14ac:dyDescent="0.25">
      <c r="B161" s="6">
        <f>'CL &amp; Data'!B583/1000000000</f>
        <v>28.62</v>
      </c>
      <c r="D161" s="6">
        <f>'CL &amp; Data'!C583</f>
        <v>-19.798366999999999</v>
      </c>
      <c r="F161" s="6">
        <f>'CL &amp; Data'!D583</f>
        <v>-40.539943999999998</v>
      </c>
      <c r="H161" s="6">
        <f>'CL &amp; Data'!E583</f>
        <v>-38.620303999999997</v>
      </c>
      <c r="J161" s="6">
        <f>'CL &amp; Data'!F583</f>
        <v>-31.837441999999999</v>
      </c>
      <c r="L161" s="6">
        <f>'CL &amp; Data'!L583/1000000000</f>
        <v>28.62</v>
      </c>
      <c r="N161" s="6">
        <f>'CL &amp; Data'!M583</f>
        <v>-11.727646</v>
      </c>
      <c r="P161" s="6">
        <f>'CL &amp; Data'!N583</f>
        <v>-43.569054000000001</v>
      </c>
      <c r="R161" s="6">
        <f>'CL &amp; Data'!O583</f>
        <v>-31.90279</v>
      </c>
      <c r="T161" s="6">
        <f>'CL &amp; Data'!P583</f>
        <v>-38.570189999999997</v>
      </c>
    </row>
    <row r="162" spans="2:20" x14ac:dyDescent="0.25">
      <c r="B162" s="6">
        <f>'CL &amp; Data'!B584/1000000000</f>
        <v>28.765000000000001</v>
      </c>
      <c r="D162" s="6">
        <f>'CL &amp; Data'!C584</f>
        <v>-19.300535</v>
      </c>
      <c r="F162" s="6">
        <f>'CL &amp; Data'!D584</f>
        <v>-40.518219000000002</v>
      </c>
      <c r="H162" s="6">
        <f>'CL &amp; Data'!E584</f>
        <v>-38.364269</v>
      </c>
      <c r="J162" s="6">
        <f>'CL &amp; Data'!F584</f>
        <v>-32.046368000000001</v>
      </c>
      <c r="L162" s="6">
        <f>'CL &amp; Data'!L584/1000000000</f>
        <v>28.765000000000001</v>
      </c>
      <c r="N162" s="6">
        <f>'CL &amp; Data'!M584</f>
        <v>-11.842226999999999</v>
      </c>
      <c r="P162" s="6">
        <f>'CL &amp; Data'!N584</f>
        <v>-44.001277999999999</v>
      </c>
      <c r="R162" s="6">
        <f>'CL &amp; Data'!O584</f>
        <v>-32.11121</v>
      </c>
      <c r="T162" s="6">
        <f>'CL &amp; Data'!P584</f>
        <v>-38.320357999999999</v>
      </c>
    </row>
    <row r="163" spans="2:20" x14ac:dyDescent="0.25">
      <c r="B163" s="6">
        <f>'CL &amp; Data'!B585/1000000000</f>
        <v>28.91</v>
      </c>
      <c r="D163" s="6">
        <f>'CL &amp; Data'!C585</f>
        <v>-18.825030999999999</v>
      </c>
      <c r="F163" s="6">
        <f>'CL &amp; Data'!D585</f>
        <v>-40.352553999999998</v>
      </c>
      <c r="H163" s="6">
        <f>'CL &amp; Data'!E585</f>
        <v>-38.095863000000001</v>
      </c>
      <c r="J163" s="6">
        <f>'CL &amp; Data'!F585</f>
        <v>-32.253909999999998</v>
      </c>
      <c r="L163" s="6">
        <f>'CL &amp; Data'!L585/1000000000</f>
        <v>28.91</v>
      </c>
      <c r="N163" s="6">
        <f>'CL &amp; Data'!M585</f>
        <v>-11.953347000000001</v>
      </c>
      <c r="P163" s="6">
        <f>'CL &amp; Data'!N585</f>
        <v>-44.464333000000003</v>
      </c>
      <c r="R163" s="6">
        <f>'CL &amp; Data'!O585</f>
        <v>-32.306930999999999</v>
      </c>
      <c r="T163" s="6">
        <f>'CL &amp; Data'!P585</f>
        <v>-38.058399000000001</v>
      </c>
    </row>
    <row r="164" spans="2:20" x14ac:dyDescent="0.25">
      <c r="B164" s="6">
        <f>'CL &amp; Data'!B586/1000000000</f>
        <v>29.055</v>
      </c>
      <c r="D164" s="6">
        <f>'CL &amp; Data'!C586</f>
        <v>-18.346195000000002</v>
      </c>
      <c r="F164" s="6">
        <f>'CL &amp; Data'!D586</f>
        <v>-40.178570000000001</v>
      </c>
      <c r="H164" s="6">
        <f>'CL &amp; Data'!E586</f>
        <v>-37.841492000000002</v>
      </c>
      <c r="J164" s="6">
        <f>'CL &amp; Data'!F586</f>
        <v>-32.438994999999998</v>
      </c>
      <c r="L164" s="6">
        <f>'CL &amp; Data'!L586/1000000000</f>
        <v>29.055</v>
      </c>
      <c r="N164" s="6">
        <f>'CL &amp; Data'!M586</f>
        <v>-12.055307000000001</v>
      </c>
      <c r="P164" s="6">
        <f>'CL &amp; Data'!N586</f>
        <v>-44.883384999999997</v>
      </c>
      <c r="R164" s="6">
        <f>'CL &amp; Data'!O586</f>
        <v>-32.478904999999997</v>
      </c>
      <c r="T164" s="6">
        <f>'CL &amp; Data'!P586</f>
        <v>-37.784461999999998</v>
      </c>
    </row>
    <row r="165" spans="2:20" x14ac:dyDescent="0.25">
      <c r="B165" s="6">
        <f>'CL &amp; Data'!B587/1000000000</f>
        <v>29.2</v>
      </c>
      <c r="D165" s="6">
        <f>'CL &amp; Data'!C587</f>
        <v>-17.933615</v>
      </c>
      <c r="F165" s="6">
        <f>'CL &amp; Data'!D587</f>
        <v>-39.993175999999998</v>
      </c>
      <c r="H165" s="6">
        <f>'CL &amp; Data'!E587</f>
        <v>-37.568710000000003</v>
      </c>
      <c r="J165" s="6">
        <f>'CL &amp; Data'!F587</f>
        <v>-32.619041000000003</v>
      </c>
      <c r="L165" s="6">
        <f>'CL &amp; Data'!L587/1000000000</f>
        <v>29.2</v>
      </c>
      <c r="N165" s="6">
        <f>'CL &amp; Data'!M587</f>
        <v>-12.201786</v>
      </c>
      <c r="P165" s="6">
        <f>'CL &amp; Data'!N587</f>
        <v>-45.344180999999999</v>
      </c>
      <c r="R165" s="6">
        <f>'CL &amp; Data'!O587</f>
        <v>-32.656917999999997</v>
      </c>
      <c r="T165" s="6">
        <f>'CL &amp; Data'!P587</f>
        <v>-37.524749999999997</v>
      </c>
    </row>
    <row r="166" spans="2:20" x14ac:dyDescent="0.25">
      <c r="B166" s="6">
        <f>'CL &amp; Data'!B588/1000000000</f>
        <v>29.344999999999999</v>
      </c>
      <c r="D166" s="6">
        <f>'CL &amp; Data'!C588</f>
        <v>-17.523475999999999</v>
      </c>
      <c r="F166" s="6">
        <f>'CL &amp; Data'!D588</f>
        <v>-39.825133999999998</v>
      </c>
      <c r="H166" s="6">
        <f>'CL &amp; Data'!E588</f>
        <v>-37.301315000000002</v>
      </c>
      <c r="J166" s="6">
        <f>'CL &amp; Data'!F588</f>
        <v>-32.788699999999999</v>
      </c>
      <c r="L166" s="6">
        <f>'CL &amp; Data'!L588/1000000000</f>
        <v>29.344999999999999</v>
      </c>
      <c r="N166" s="6">
        <f>'CL &amp; Data'!M588</f>
        <v>-12.329791</v>
      </c>
      <c r="P166" s="6">
        <f>'CL &amp; Data'!N588</f>
        <v>-45.710799999999999</v>
      </c>
      <c r="R166" s="6">
        <f>'CL &amp; Data'!O588</f>
        <v>-32.812812999999998</v>
      </c>
      <c r="T166" s="6">
        <f>'CL &amp; Data'!P588</f>
        <v>-37.255279999999999</v>
      </c>
    </row>
    <row r="167" spans="2:20" x14ac:dyDescent="0.25">
      <c r="B167" s="6">
        <f>'CL &amp; Data'!B589/1000000000</f>
        <v>29.49</v>
      </c>
      <c r="D167" s="6">
        <f>'CL &amp; Data'!C589</f>
        <v>-17.122543</v>
      </c>
      <c r="F167" s="6">
        <f>'CL &amp; Data'!D589</f>
        <v>-39.643715</v>
      </c>
      <c r="H167" s="6">
        <f>'CL &amp; Data'!E589</f>
        <v>-37.028522000000002</v>
      </c>
      <c r="J167" s="6">
        <f>'CL &amp; Data'!F589</f>
        <v>-32.942822</v>
      </c>
      <c r="L167" s="6">
        <f>'CL &amp; Data'!L589/1000000000</f>
        <v>29.49</v>
      </c>
      <c r="N167" s="6">
        <f>'CL &amp; Data'!M589</f>
        <v>-12.48208</v>
      </c>
      <c r="P167" s="6">
        <f>'CL &amp; Data'!N589</f>
        <v>-45.973587000000002</v>
      </c>
      <c r="R167" s="6">
        <f>'CL &amp; Data'!O589</f>
        <v>-32.960422999999999</v>
      </c>
      <c r="T167" s="6">
        <f>'CL &amp; Data'!P589</f>
        <v>-36.995289</v>
      </c>
    </row>
    <row r="168" spans="2:20" x14ac:dyDescent="0.25">
      <c r="B168" s="6">
        <f>'CL &amp; Data'!B590/1000000000</f>
        <v>29.635000000000002</v>
      </c>
      <c r="D168" s="6">
        <f>'CL &amp; Data'!C590</f>
        <v>-16.736989999999999</v>
      </c>
      <c r="F168" s="6">
        <f>'CL &amp; Data'!D590</f>
        <v>-39.518360000000001</v>
      </c>
      <c r="H168" s="6">
        <f>'CL &amp; Data'!E590</f>
        <v>-36.775931999999997</v>
      </c>
      <c r="J168" s="6">
        <f>'CL &amp; Data'!F590</f>
        <v>-33.087288000000001</v>
      </c>
      <c r="L168" s="6">
        <f>'CL &amp; Data'!L590/1000000000</f>
        <v>29.635000000000002</v>
      </c>
      <c r="N168" s="6">
        <f>'CL &amp; Data'!M590</f>
        <v>-12.643594999999999</v>
      </c>
      <c r="P168" s="6">
        <f>'CL &amp; Data'!N590</f>
        <v>-46.047832</v>
      </c>
      <c r="R168" s="6">
        <f>'CL &amp; Data'!O590</f>
        <v>-33.098182999999999</v>
      </c>
      <c r="T168" s="6">
        <f>'CL &amp; Data'!P590</f>
        <v>-36.736922999999997</v>
      </c>
    </row>
    <row r="169" spans="2:20" x14ac:dyDescent="0.25">
      <c r="B169" s="6">
        <f>'CL &amp; Data'!B591/1000000000</f>
        <v>29.78</v>
      </c>
      <c r="D169" s="6">
        <f>'CL &amp; Data'!C591</f>
        <v>-16.453869000000001</v>
      </c>
      <c r="F169" s="6">
        <f>'CL &amp; Data'!D591</f>
        <v>-39.470860000000002</v>
      </c>
      <c r="H169" s="6">
        <f>'CL &amp; Data'!E591</f>
        <v>-36.489426000000002</v>
      </c>
      <c r="J169" s="6">
        <f>'CL &amp; Data'!F591</f>
        <v>-33.229984000000002</v>
      </c>
      <c r="L169" s="6">
        <f>'CL &amp; Data'!L591/1000000000</f>
        <v>29.78</v>
      </c>
      <c r="N169" s="6">
        <f>'CL &amp; Data'!M591</f>
        <v>-12.843059</v>
      </c>
      <c r="P169" s="6">
        <f>'CL &amp; Data'!N591</f>
        <v>-46.054023999999998</v>
      </c>
      <c r="R169" s="6">
        <f>'CL &amp; Data'!O591</f>
        <v>-33.230426999999999</v>
      </c>
      <c r="T169" s="6">
        <f>'CL &amp; Data'!P591</f>
        <v>-36.477276000000003</v>
      </c>
    </row>
    <row r="170" spans="2:20" x14ac:dyDescent="0.25">
      <c r="B170" s="6">
        <f>'CL &amp; Data'!B592/1000000000</f>
        <v>29.925000000000001</v>
      </c>
      <c r="D170" s="6">
        <f>'CL &amp; Data'!C592</f>
        <v>-16.111338</v>
      </c>
      <c r="F170" s="6">
        <f>'CL &amp; Data'!D592</f>
        <v>-39.518112000000002</v>
      </c>
      <c r="H170" s="6">
        <f>'CL &amp; Data'!E592</f>
        <v>-36.237949</v>
      </c>
      <c r="J170" s="6">
        <f>'CL &amp; Data'!F592</f>
        <v>-33.359363999999999</v>
      </c>
      <c r="L170" s="6">
        <f>'CL &amp; Data'!L592/1000000000</f>
        <v>29.925000000000001</v>
      </c>
      <c r="N170" s="6">
        <f>'CL &amp; Data'!M592</f>
        <v>-13.018492999999999</v>
      </c>
      <c r="P170" s="6">
        <f>'CL &amp; Data'!N592</f>
        <v>-45.944930999999997</v>
      </c>
      <c r="R170" s="6">
        <f>'CL &amp; Data'!O592</f>
        <v>-33.347019000000003</v>
      </c>
      <c r="T170" s="6">
        <f>'CL &amp; Data'!P592</f>
        <v>-36.239063000000002</v>
      </c>
    </row>
    <row r="171" spans="2:20" x14ac:dyDescent="0.25">
      <c r="B171" s="6">
        <f>'CL &amp; Data'!B593/1000000000</f>
        <v>30.07</v>
      </c>
      <c r="D171" s="6">
        <f>'CL &amp; Data'!C593</f>
        <v>-15.806535999999999</v>
      </c>
      <c r="F171" s="6">
        <f>'CL &amp; Data'!D593</f>
        <v>-39.527656999999998</v>
      </c>
      <c r="H171" s="6">
        <f>'CL &amp; Data'!E593</f>
        <v>-35.999428000000002</v>
      </c>
      <c r="J171" s="6">
        <f>'CL &amp; Data'!F593</f>
        <v>-33.475864000000001</v>
      </c>
      <c r="L171" s="6">
        <f>'CL &amp; Data'!L593/1000000000</f>
        <v>30.07</v>
      </c>
      <c r="N171" s="6">
        <f>'CL &amp; Data'!M593</f>
        <v>-13.228956</v>
      </c>
      <c r="P171" s="6">
        <f>'CL &amp; Data'!N593</f>
        <v>-45.722538</v>
      </c>
      <c r="R171" s="6">
        <f>'CL &amp; Data'!O593</f>
        <v>-33.462437000000001</v>
      </c>
      <c r="T171" s="6">
        <f>'CL &amp; Data'!P593</f>
        <v>-36.022316000000004</v>
      </c>
    </row>
    <row r="172" spans="2:20" x14ac:dyDescent="0.25">
      <c r="B172" s="6">
        <f>'CL &amp; Data'!B594/1000000000</f>
        <v>30.215</v>
      </c>
      <c r="D172" s="6">
        <f>'CL &amp; Data'!C594</f>
        <v>-15.460876000000001</v>
      </c>
      <c r="F172" s="6">
        <f>'CL &amp; Data'!D594</f>
        <v>-39.596355000000003</v>
      </c>
      <c r="H172" s="6">
        <f>'CL &amp; Data'!E594</f>
        <v>-35.789394000000001</v>
      </c>
      <c r="J172" s="6">
        <f>'CL &amp; Data'!F594</f>
        <v>-33.602535000000003</v>
      </c>
      <c r="L172" s="6">
        <f>'CL &amp; Data'!L594/1000000000</f>
        <v>30.215</v>
      </c>
      <c r="N172" s="6">
        <f>'CL &amp; Data'!M594</f>
        <v>-13.415523</v>
      </c>
      <c r="P172" s="6">
        <f>'CL &amp; Data'!N594</f>
        <v>-45.410957000000003</v>
      </c>
      <c r="R172" s="6">
        <f>'CL &amp; Data'!O594</f>
        <v>-33.566906000000003</v>
      </c>
      <c r="T172" s="6">
        <f>'CL &amp; Data'!P594</f>
        <v>-35.813018999999997</v>
      </c>
    </row>
    <row r="173" spans="2:20" x14ac:dyDescent="0.25">
      <c r="B173" s="6">
        <f>'CL &amp; Data'!B595/1000000000</f>
        <v>30.36</v>
      </c>
      <c r="D173" s="6">
        <f>'CL &amp; Data'!C595</f>
        <v>-15.150810999999999</v>
      </c>
      <c r="F173" s="6">
        <f>'CL &amp; Data'!D595</f>
        <v>-39.709094999999998</v>
      </c>
      <c r="H173" s="6">
        <f>'CL &amp; Data'!E595</f>
        <v>-35.56147</v>
      </c>
      <c r="J173" s="6">
        <f>'CL &amp; Data'!F595</f>
        <v>-33.724215999999998</v>
      </c>
      <c r="L173" s="6">
        <f>'CL &amp; Data'!L595/1000000000</f>
        <v>30.36</v>
      </c>
      <c r="N173" s="6">
        <f>'CL &amp; Data'!M595</f>
        <v>-13.621001</v>
      </c>
      <c r="P173" s="6">
        <f>'CL &amp; Data'!N595</f>
        <v>-45.082538999999997</v>
      </c>
      <c r="R173" s="6">
        <f>'CL &amp; Data'!O595</f>
        <v>-33.672676000000003</v>
      </c>
      <c r="T173" s="6">
        <f>'CL &amp; Data'!P595</f>
        <v>-35.610900999999998</v>
      </c>
    </row>
    <row r="174" spans="2:20" x14ac:dyDescent="0.25">
      <c r="B174" s="6">
        <f>'CL &amp; Data'!B596/1000000000</f>
        <v>30.504999999999999</v>
      </c>
      <c r="D174" s="6">
        <f>'CL &amp; Data'!C596</f>
        <v>-14.752113</v>
      </c>
      <c r="F174" s="6">
        <f>'CL &amp; Data'!D596</f>
        <v>-39.793118</v>
      </c>
      <c r="H174" s="6">
        <f>'CL &amp; Data'!E596</f>
        <v>-35.387309999999999</v>
      </c>
      <c r="J174" s="6">
        <f>'CL &amp; Data'!F596</f>
        <v>-33.846862999999999</v>
      </c>
      <c r="L174" s="6">
        <f>'CL &amp; Data'!L596/1000000000</f>
        <v>30.504999999999999</v>
      </c>
      <c r="N174" s="6">
        <f>'CL &amp; Data'!M596</f>
        <v>-13.806231</v>
      </c>
      <c r="P174" s="6">
        <f>'CL &amp; Data'!N596</f>
        <v>-44.753169999999997</v>
      </c>
      <c r="R174" s="6">
        <f>'CL &amp; Data'!O596</f>
        <v>-33.792175</v>
      </c>
      <c r="T174" s="6">
        <f>'CL &amp; Data'!P596</f>
        <v>-35.443150000000003</v>
      </c>
    </row>
    <row r="175" spans="2:20" x14ac:dyDescent="0.25">
      <c r="B175" s="6">
        <f>'CL &amp; Data'!B597/1000000000</f>
        <v>30.65</v>
      </c>
      <c r="D175" s="6">
        <f>'CL &amp; Data'!C597</f>
        <v>-14.41291</v>
      </c>
      <c r="F175" s="6">
        <f>'CL &amp; Data'!D597</f>
        <v>-39.823517000000002</v>
      </c>
      <c r="H175" s="6">
        <f>'CL &amp; Data'!E597</f>
        <v>-35.201469000000003</v>
      </c>
      <c r="J175" s="6">
        <f>'CL &amp; Data'!F597</f>
        <v>-33.967018000000003</v>
      </c>
      <c r="L175" s="6">
        <f>'CL &amp; Data'!L597/1000000000</f>
        <v>30.65</v>
      </c>
      <c r="N175" s="6">
        <f>'CL &amp; Data'!M597</f>
        <v>-14.023517</v>
      </c>
      <c r="P175" s="6">
        <f>'CL &amp; Data'!N597</f>
        <v>-44.429932000000001</v>
      </c>
      <c r="R175" s="6">
        <f>'CL &amp; Data'!O597</f>
        <v>-33.911090999999999</v>
      </c>
      <c r="T175" s="6">
        <f>'CL &amp; Data'!P597</f>
        <v>-35.272227999999998</v>
      </c>
    </row>
    <row r="176" spans="2:20" x14ac:dyDescent="0.25">
      <c r="B176" s="6">
        <f>'CL &amp; Data'!B598/1000000000</f>
        <v>30.795000000000002</v>
      </c>
      <c r="D176" s="6">
        <f>'CL &amp; Data'!C598</f>
        <v>-14.016925000000001</v>
      </c>
      <c r="F176" s="6">
        <f>'CL &amp; Data'!D598</f>
        <v>-39.828892000000003</v>
      </c>
      <c r="H176" s="6">
        <f>'CL &amp; Data'!E598</f>
        <v>-35.046146</v>
      </c>
      <c r="J176" s="6">
        <f>'CL &amp; Data'!F598</f>
        <v>-34.092948999999997</v>
      </c>
      <c r="L176" s="6">
        <f>'CL &amp; Data'!L598/1000000000</f>
        <v>30.795000000000002</v>
      </c>
      <c r="N176" s="6">
        <f>'CL &amp; Data'!M598</f>
        <v>-14.206397000000001</v>
      </c>
      <c r="P176" s="6">
        <f>'CL &amp; Data'!N598</f>
        <v>-44.099335000000004</v>
      </c>
      <c r="R176" s="6">
        <f>'CL &amp; Data'!O598</f>
        <v>-34.032344999999999</v>
      </c>
      <c r="T176" s="6">
        <f>'CL &amp; Data'!P598</f>
        <v>-35.090877999999996</v>
      </c>
    </row>
    <row r="177" spans="2:20" x14ac:dyDescent="0.25">
      <c r="B177" s="6">
        <f>'CL &amp; Data'!B599/1000000000</f>
        <v>30.94</v>
      </c>
      <c r="D177" s="6">
        <f>'CL &amp; Data'!C599</f>
        <v>-13.669737</v>
      </c>
      <c r="F177" s="6">
        <f>'CL &amp; Data'!D599</f>
        <v>-39.834648000000001</v>
      </c>
      <c r="H177" s="6">
        <f>'CL &amp; Data'!E599</f>
        <v>-34.886723000000003</v>
      </c>
      <c r="J177" s="6">
        <f>'CL &amp; Data'!F599</f>
        <v>-34.214066000000003</v>
      </c>
      <c r="L177" s="6">
        <f>'CL &amp; Data'!L599/1000000000</f>
        <v>30.94</v>
      </c>
      <c r="N177" s="6">
        <f>'CL &amp; Data'!M599</f>
        <v>-14.407914999999999</v>
      </c>
      <c r="P177" s="6">
        <f>'CL &amp; Data'!N599</f>
        <v>-43.833576000000001</v>
      </c>
      <c r="R177" s="6">
        <f>'CL &amp; Data'!O599</f>
        <v>-34.170994</v>
      </c>
      <c r="T177" s="6">
        <f>'CL &amp; Data'!P599</f>
        <v>-34.913929000000003</v>
      </c>
    </row>
    <row r="178" spans="2:20" x14ac:dyDescent="0.25">
      <c r="B178" s="6">
        <f>'CL &amp; Data'!B600/1000000000</f>
        <v>31.085000000000001</v>
      </c>
      <c r="D178" s="6">
        <f>'CL &amp; Data'!C600</f>
        <v>-13.312296</v>
      </c>
      <c r="F178" s="6">
        <f>'CL &amp; Data'!D600</f>
        <v>-39.959556999999997</v>
      </c>
      <c r="H178" s="6">
        <f>'CL &amp; Data'!E600</f>
        <v>-34.768559000000003</v>
      </c>
      <c r="J178" s="6">
        <f>'CL &amp; Data'!F600</f>
        <v>-34.346622000000004</v>
      </c>
      <c r="L178" s="6">
        <f>'CL &amp; Data'!L600/1000000000</f>
        <v>31.085000000000001</v>
      </c>
      <c r="N178" s="6">
        <f>'CL &amp; Data'!M600</f>
        <v>-14.614207</v>
      </c>
      <c r="P178" s="6">
        <f>'CL &amp; Data'!N600</f>
        <v>-43.688262999999999</v>
      </c>
      <c r="R178" s="6">
        <f>'CL &amp; Data'!O600</f>
        <v>-34.309196</v>
      </c>
      <c r="T178" s="6">
        <f>'CL &amp; Data'!P600</f>
        <v>-34.782851999999998</v>
      </c>
    </row>
    <row r="179" spans="2:20" x14ac:dyDescent="0.25">
      <c r="B179" s="6">
        <f>'CL &amp; Data'!B601/1000000000</f>
        <v>31.23</v>
      </c>
      <c r="D179" s="6">
        <f>'CL &amp; Data'!C601</f>
        <v>-12.986931</v>
      </c>
      <c r="F179" s="6">
        <f>'CL &amp; Data'!D601</f>
        <v>-40.248184000000002</v>
      </c>
      <c r="H179" s="6">
        <f>'CL &amp; Data'!E601</f>
        <v>-34.647449000000002</v>
      </c>
      <c r="J179" s="6">
        <f>'CL &amp; Data'!F601</f>
        <v>-34.476832999999999</v>
      </c>
      <c r="L179" s="6">
        <f>'CL &amp; Data'!L601/1000000000</f>
        <v>31.23</v>
      </c>
      <c r="N179" s="6">
        <f>'CL &amp; Data'!M601</f>
        <v>-14.803157000000001</v>
      </c>
      <c r="P179" s="6">
        <f>'CL &amp; Data'!N601</f>
        <v>-43.678516000000002</v>
      </c>
      <c r="R179" s="6">
        <f>'CL &amp; Data'!O601</f>
        <v>-34.449801999999998</v>
      </c>
      <c r="T179" s="6">
        <f>'CL &amp; Data'!P601</f>
        <v>-34.679585000000003</v>
      </c>
    </row>
    <row r="180" spans="2:20" x14ac:dyDescent="0.25">
      <c r="B180" s="6">
        <f>'CL &amp; Data'!B602/1000000000</f>
        <v>31.375</v>
      </c>
      <c r="D180" s="6">
        <f>'CL &amp; Data'!C602</f>
        <v>-12.624805</v>
      </c>
      <c r="F180" s="6">
        <f>'CL &amp; Data'!D602</f>
        <v>-40.588413000000003</v>
      </c>
      <c r="H180" s="6">
        <f>'CL &amp; Data'!E602</f>
        <v>-34.586739000000001</v>
      </c>
      <c r="J180" s="6">
        <f>'CL &amp; Data'!F602</f>
        <v>-34.623978000000001</v>
      </c>
      <c r="L180" s="6">
        <f>'CL &amp; Data'!L602/1000000000</f>
        <v>31.375</v>
      </c>
      <c r="N180" s="6">
        <f>'CL &amp; Data'!M602</f>
        <v>-14.939543</v>
      </c>
      <c r="P180" s="6">
        <f>'CL &amp; Data'!N602</f>
        <v>-43.713473999999998</v>
      </c>
      <c r="R180" s="6">
        <f>'CL &amp; Data'!O602</f>
        <v>-34.604236999999998</v>
      </c>
      <c r="T180" s="6">
        <f>'CL &amp; Data'!P602</f>
        <v>-34.599818999999997</v>
      </c>
    </row>
    <row r="181" spans="2:20" x14ac:dyDescent="0.25">
      <c r="B181" s="6">
        <f>'CL &amp; Data'!B603/1000000000</f>
        <v>31.52</v>
      </c>
      <c r="D181" s="6">
        <f>'CL &amp; Data'!C603</f>
        <v>-12.344018</v>
      </c>
      <c r="F181" s="6">
        <f>'CL &amp; Data'!D603</f>
        <v>-40.952122000000003</v>
      </c>
      <c r="H181" s="6">
        <f>'CL &amp; Data'!E603</f>
        <v>-34.494793000000001</v>
      </c>
      <c r="J181" s="6">
        <f>'CL &amp; Data'!F603</f>
        <v>-34.781081999999998</v>
      </c>
      <c r="L181" s="6">
        <f>'CL &amp; Data'!L603/1000000000</f>
        <v>31.52</v>
      </c>
      <c r="N181" s="6">
        <f>'CL &amp; Data'!M603</f>
        <v>-15.070719</v>
      </c>
      <c r="P181" s="6">
        <f>'CL &amp; Data'!N603</f>
        <v>-43.879413999999997</v>
      </c>
      <c r="R181" s="6">
        <f>'CL &amp; Data'!O603</f>
        <v>-34.770828000000002</v>
      </c>
      <c r="T181" s="6">
        <f>'CL &amp; Data'!P603</f>
        <v>-34.543736000000003</v>
      </c>
    </row>
    <row r="182" spans="2:20" x14ac:dyDescent="0.25">
      <c r="B182" s="6">
        <f>'CL &amp; Data'!B604/1000000000</f>
        <v>31.664999999999999</v>
      </c>
      <c r="D182" s="6">
        <f>'CL &amp; Data'!C604</f>
        <v>-12.100966</v>
      </c>
      <c r="F182" s="6">
        <f>'CL &amp; Data'!D604</f>
        <v>-41.346457999999998</v>
      </c>
      <c r="H182" s="6">
        <f>'CL &amp; Data'!E604</f>
        <v>-34.415241000000002</v>
      </c>
      <c r="J182" s="6">
        <f>'CL &amp; Data'!F604</f>
        <v>-34.953228000000003</v>
      </c>
      <c r="L182" s="6">
        <f>'CL &amp; Data'!L604/1000000000</f>
        <v>31.664999999999999</v>
      </c>
      <c r="N182" s="6">
        <f>'CL &amp; Data'!M604</f>
        <v>-15.186532</v>
      </c>
      <c r="P182" s="6">
        <f>'CL &amp; Data'!N604</f>
        <v>-44.105473000000003</v>
      </c>
      <c r="R182" s="6">
        <f>'CL &amp; Data'!O604</f>
        <v>-34.952164000000003</v>
      </c>
      <c r="T182" s="6">
        <f>'CL &amp; Data'!P604</f>
        <v>-34.511105000000001</v>
      </c>
    </row>
    <row r="183" spans="2:20" x14ac:dyDescent="0.25">
      <c r="B183" s="6">
        <f>'CL &amp; Data'!B605/1000000000</f>
        <v>31.81</v>
      </c>
      <c r="D183" s="6">
        <f>'CL &amp; Data'!C605</f>
        <v>-11.845287000000001</v>
      </c>
      <c r="F183" s="6">
        <f>'CL &amp; Data'!D605</f>
        <v>-41.642817999999998</v>
      </c>
      <c r="H183" s="6">
        <f>'CL &amp; Data'!E605</f>
        <v>-34.333762999999998</v>
      </c>
      <c r="J183" s="6">
        <f>'CL &amp; Data'!F605</f>
        <v>-35.119422999999998</v>
      </c>
      <c r="L183" s="6">
        <f>'CL &amp; Data'!L605/1000000000</f>
        <v>31.81</v>
      </c>
      <c r="N183" s="6">
        <f>'CL &amp; Data'!M605</f>
        <v>-15.229424</v>
      </c>
      <c r="P183" s="6">
        <f>'CL &amp; Data'!N605</f>
        <v>-44.300888</v>
      </c>
      <c r="R183" s="6">
        <f>'CL &amp; Data'!O605</f>
        <v>-35.105727999999999</v>
      </c>
      <c r="T183" s="6">
        <f>'CL &amp; Data'!P605</f>
        <v>-34.419521000000003</v>
      </c>
    </row>
    <row r="184" spans="2:20" x14ac:dyDescent="0.25">
      <c r="B184" s="6">
        <f>'CL &amp; Data'!B606/1000000000</f>
        <v>31.954999999999998</v>
      </c>
      <c r="D184" s="6">
        <f>'CL &amp; Data'!C606</f>
        <v>-11.641121999999999</v>
      </c>
      <c r="F184" s="6">
        <f>'CL &amp; Data'!D606</f>
        <v>-41.930168000000002</v>
      </c>
      <c r="H184" s="6">
        <f>'CL &amp; Data'!E606</f>
        <v>-34.232745999999999</v>
      </c>
      <c r="J184" s="6">
        <f>'CL &amp; Data'!F606</f>
        <v>-35.285190999999998</v>
      </c>
      <c r="L184" s="6">
        <f>'CL &amp; Data'!L606/1000000000</f>
        <v>31.954999999999998</v>
      </c>
      <c r="N184" s="6">
        <f>'CL &amp; Data'!M606</f>
        <v>-15.272166</v>
      </c>
      <c r="P184" s="6">
        <f>'CL &amp; Data'!N606</f>
        <v>-44.503051999999997</v>
      </c>
      <c r="R184" s="6">
        <f>'CL &amp; Data'!O606</f>
        <v>-35.254168999999997</v>
      </c>
      <c r="T184" s="6">
        <f>'CL &amp; Data'!P606</f>
        <v>-34.290374999999997</v>
      </c>
    </row>
    <row r="185" spans="2:20" x14ac:dyDescent="0.25">
      <c r="B185" s="6">
        <f>'CL &amp; Data'!B607/1000000000</f>
        <v>32.1</v>
      </c>
      <c r="D185" s="6">
        <f>'CL &amp; Data'!C607</f>
        <v>-11.475284</v>
      </c>
      <c r="F185" s="6">
        <f>'CL &amp; Data'!D607</f>
        <v>-42.197963999999999</v>
      </c>
      <c r="H185" s="6">
        <f>'CL &amp; Data'!E607</f>
        <v>-34.106808000000001</v>
      </c>
      <c r="J185" s="6">
        <f>'CL &amp; Data'!F607</f>
        <v>-35.43383</v>
      </c>
      <c r="L185" s="6">
        <f>'CL &amp; Data'!L607/1000000000</f>
        <v>32.1</v>
      </c>
      <c r="N185" s="6">
        <f>'CL &amp; Data'!M607</f>
        <v>-15.307067</v>
      </c>
      <c r="P185" s="6">
        <f>'CL &amp; Data'!N607</f>
        <v>-44.765433999999999</v>
      </c>
      <c r="R185" s="6">
        <f>'CL &amp; Data'!O607</f>
        <v>-35.407924999999999</v>
      </c>
      <c r="T185" s="6">
        <f>'CL &amp; Data'!P607</f>
        <v>-34.12867</v>
      </c>
    </row>
    <row r="186" spans="2:20" x14ac:dyDescent="0.25">
      <c r="B186" s="6">
        <f>'CL &amp; Data'!B608/1000000000</f>
        <v>32.244999999999997</v>
      </c>
      <c r="D186" s="6">
        <f>'CL &amp; Data'!C608</f>
        <v>-11.300364</v>
      </c>
      <c r="F186" s="6">
        <f>'CL &amp; Data'!D608</f>
        <v>-42.604880999999999</v>
      </c>
      <c r="H186" s="6">
        <f>'CL &amp; Data'!E608</f>
        <v>-33.996639000000002</v>
      </c>
      <c r="J186" s="6">
        <f>'CL &amp; Data'!F608</f>
        <v>-35.580523999999997</v>
      </c>
      <c r="L186" s="6">
        <f>'CL &amp; Data'!L608/1000000000</f>
        <v>32.244999999999997</v>
      </c>
      <c r="N186" s="6">
        <f>'CL &amp; Data'!M608</f>
        <v>-15.322490999999999</v>
      </c>
      <c r="P186" s="6">
        <f>'CL &amp; Data'!N608</f>
        <v>-45.119399999999999</v>
      </c>
      <c r="R186" s="6">
        <f>'CL &amp; Data'!O608</f>
        <v>-35.547984999999997</v>
      </c>
      <c r="T186" s="6">
        <f>'CL &amp; Data'!P608</f>
        <v>-33.982605</v>
      </c>
    </row>
    <row r="187" spans="2:20" x14ac:dyDescent="0.25">
      <c r="B187" s="6">
        <f>'CL &amp; Data'!B609/1000000000</f>
        <v>32.39</v>
      </c>
      <c r="D187" s="6">
        <f>'CL &amp; Data'!C609</f>
        <v>-11.093149</v>
      </c>
      <c r="F187" s="6">
        <f>'CL &amp; Data'!D609</f>
        <v>-42.931350999999999</v>
      </c>
      <c r="H187" s="6">
        <f>'CL &amp; Data'!E609</f>
        <v>-33.935448000000001</v>
      </c>
      <c r="J187" s="6">
        <f>'CL &amp; Data'!F609</f>
        <v>-35.729075999999999</v>
      </c>
      <c r="L187" s="6">
        <f>'CL &amp; Data'!L609/1000000000</f>
        <v>32.39</v>
      </c>
      <c r="N187" s="6">
        <f>'CL &amp; Data'!M609</f>
        <v>-15.303872999999999</v>
      </c>
      <c r="P187" s="6">
        <f>'CL &amp; Data'!N609</f>
        <v>-45.500121999999998</v>
      </c>
      <c r="R187" s="6">
        <f>'CL &amp; Data'!O609</f>
        <v>-35.692791</v>
      </c>
      <c r="T187" s="6">
        <f>'CL &amp; Data'!P609</f>
        <v>-33.865226999999997</v>
      </c>
    </row>
    <row r="188" spans="2:20" x14ac:dyDescent="0.25">
      <c r="B188" s="6">
        <f>'CL &amp; Data'!B610/1000000000</f>
        <v>32.534999999999997</v>
      </c>
      <c r="D188" s="6">
        <f>'CL &amp; Data'!C610</f>
        <v>-10.909886</v>
      </c>
      <c r="F188" s="6">
        <f>'CL &amp; Data'!D610</f>
        <v>-43.333202</v>
      </c>
      <c r="H188" s="6">
        <f>'CL &amp; Data'!E610</f>
        <v>-33.861122000000002</v>
      </c>
      <c r="J188" s="6">
        <f>'CL &amp; Data'!F610</f>
        <v>-35.894081</v>
      </c>
      <c r="L188" s="6">
        <f>'CL &amp; Data'!L610/1000000000</f>
        <v>32.534999999999997</v>
      </c>
      <c r="N188" s="6">
        <f>'CL &amp; Data'!M610</f>
        <v>-15.29668</v>
      </c>
      <c r="P188" s="6">
        <f>'CL &amp; Data'!N610</f>
        <v>-45.931781999999998</v>
      </c>
      <c r="R188" s="6">
        <f>'CL &amp; Data'!O610</f>
        <v>-35.862941999999997</v>
      </c>
      <c r="T188" s="6">
        <f>'CL &amp; Data'!P610</f>
        <v>-33.813107000000002</v>
      </c>
    </row>
    <row r="189" spans="2:20" x14ac:dyDescent="0.25">
      <c r="B189" s="6">
        <f>'CL &amp; Data'!B611/1000000000</f>
        <v>32.68</v>
      </c>
      <c r="D189" s="6">
        <f>'CL &amp; Data'!C611</f>
        <v>-10.714304</v>
      </c>
      <c r="F189" s="6">
        <f>'CL &amp; Data'!D611</f>
        <v>-43.541817000000002</v>
      </c>
      <c r="H189" s="6">
        <f>'CL &amp; Data'!E611</f>
        <v>-33.851196000000002</v>
      </c>
      <c r="J189" s="6">
        <f>'CL &amp; Data'!F611</f>
        <v>-36.064079</v>
      </c>
      <c r="L189" s="6">
        <f>'CL &amp; Data'!L611/1000000000</f>
        <v>32.68</v>
      </c>
      <c r="N189" s="6">
        <f>'CL &amp; Data'!M611</f>
        <v>-15.272923</v>
      </c>
      <c r="P189" s="6">
        <f>'CL &amp; Data'!N611</f>
        <v>-46.231422000000002</v>
      </c>
      <c r="R189" s="6">
        <f>'CL &amp; Data'!O611</f>
        <v>-36.055401000000003</v>
      </c>
      <c r="T189" s="6">
        <f>'CL &amp; Data'!P611</f>
        <v>-33.784568999999998</v>
      </c>
    </row>
    <row r="190" spans="2:20" x14ac:dyDescent="0.25">
      <c r="B190" s="6">
        <f>'CL &amp; Data'!B612/1000000000</f>
        <v>32.825000000000003</v>
      </c>
      <c r="D190" s="6">
        <f>'CL &amp; Data'!C612</f>
        <v>-10.5535</v>
      </c>
      <c r="F190" s="6">
        <f>'CL &amp; Data'!D612</f>
        <v>-43.809769000000003</v>
      </c>
      <c r="H190" s="6">
        <f>'CL &amp; Data'!E612</f>
        <v>-33.823264999999999</v>
      </c>
      <c r="J190" s="6">
        <f>'CL &amp; Data'!F612</f>
        <v>-36.263874000000001</v>
      </c>
      <c r="L190" s="6">
        <f>'CL &amp; Data'!L612/1000000000</f>
        <v>32.825000000000003</v>
      </c>
      <c r="N190" s="6">
        <f>'CL &amp; Data'!M612</f>
        <v>-15.272318</v>
      </c>
      <c r="P190" s="6">
        <f>'CL &amp; Data'!N612</f>
        <v>-46.471133999999999</v>
      </c>
      <c r="R190" s="6">
        <f>'CL &amp; Data'!O612</f>
        <v>-36.237034000000001</v>
      </c>
      <c r="T190" s="6">
        <f>'CL &amp; Data'!P612</f>
        <v>-33.798682999999997</v>
      </c>
    </row>
    <row r="191" spans="2:20" x14ac:dyDescent="0.25">
      <c r="B191" s="6">
        <f>'CL &amp; Data'!B613/1000000000</f>
        <v>32.97</v>
      </c>
      <c r="D191" s="6">
        <f>'CL &amp; Data'!C613</f>
        <v>-10.397209999999999</v>
      </c>
      <c r="F191" s="6">
        <f>'CL &amp; Data'!D613</f>
        <v>-43.904457000000001</v>
      </c>
      <c r="H191" s="6">
        <f>'CL &amp; Data'!E613</f>
        <v>-33.829982999999999</v>
      </c>
      <c r="J191" s="6">
        <f>'CL &amp; Data'!F613</f>
        <v>-36.468563000000003</v>
      </c>
      <c r="L191" s="6">
        <f>'CL &amp; Data'!L613/1000000000</f>
        <v>32.97</v>
      </c>
      <c r="N191" s="6">
        <f>'CL &amp; Data'!M613</f>
        <v>-15.265656999999999</v>
      </c>
      <c r="P191" s="6">
        <f>'CL &amp; Data'!N613</f>
        <v>-46.517055999999997</v>
      </c>
      <c r="R191" s="6">
        <f>'CL &amp; Data'!O613</f>
        <v>-36.438727999999998</v>
      </c>
      <c r="T191" s="6">
        <f>'CL &amp; Data'!P613</f>
        <v>-33.809421999999998</v>
      </c>
    </row>
    <row r="192" spans="2:20" x14ac:dyDescent="0.25">
      <c r="B192" s="6">
        <f>'CL &amp; Data'!B614/1000000000</f>
        <v>33.115000000000002</v>
      </c>
      <c r="D192" s="6">
        <f>'CL &amp; Data'!C614</f>
        <v>-10.296433</v>
      </c>
      <c r="F192" s="6">
        <f>'CL &amp; Data'!D614</f>
        <v>-44.080406000000004</v>
      </c>
      <c r="H192" s="6">
        <f>'CL &amp; Data'!E614</f>
        <v>-33.785682999999999</v>
      </c>
      <c r="J192" s="6">
        <f>'CL &amp; Data'!F614</f>
        <v>-36.669646999999998</v>
      </c>
      <c r="L192" s="6">
        <f>'CL &amp; Data'!L614/1000000000</f>
        <v>33.115000000000002</v>
      </c>
      <c r="N192" s="6">
        <f>'CL &amp; Data'!M614</f>
        <v>-15.27711</v>
      </c>
      <c r="P192" s="6">
        <f>'CL &amp; Data'!N614</f>
        <v>-46.537514000000002</v>
      </c>
      <c r="R192" s="6">
        <f>'CL &amp; Data'!O614</f>
        <v>-36.613453</v>
      </c>
      <c r="T192" s="6">
        <f>'CL &amp; Data'!P614</f>
        <v>-33.777500000000003</v>
      </c>
    </row>
    <row r="193" spans="2:20" x14ac:dyDescent="0.25">
      <c r="B193" s="6">
        <f>'CL &amp; Data'!B615/1000000000</f>
        <v>33.26</v>
      </c>
      <c r="D193" s="6">
        <f>'CL &amp; Data'!C615</f>
        <v>-10.215992</v>
      </c>
      <c r="F193" s="6">
        <f>'CL &amp; Data'!D615</f>
        <v>-44.227924000000002</v>
      </c>
      <c r="H193" s="6">
        <f>'CL &amp; Data'!E615</f>
        <v>-33.747428999999997</v>
      </c>
      <c r="J193" s="6">
        <f>'CL &amp; Data'!F615</f>
        <v>-36.844493999999997</v>
      </c>
      <c r="L193" s="6">
        <f>'CL &amp; Data'!L615/1000000000</f>
        <v>33.26</v>
      </c>
      <c r="N193" s="6">
        <f>'CL &amp; Data'!M615</f>
        <v>-15.292419000000001</v>
      </c>
      <c r="P193" s="6">
        <f>'CL &amp; Data'!N615</f>
        <v>-46.46949</v>
      </c>
      <c r="R193" s="6">
        <f>'CL &amp; Data'!O615</f>
        <v>-36.796149999999997</v>
      </c>
      <c r="T193" s="6">
        <f>'CL &amp; Data'!P615</f>
        <v>-33.699539000000001</v>
      </c>
    </row>
    <row r="194" spans="2:20" x14ac:dyDescent="0.25">
      <c r="B194" s="6">
        <f>'CL &amp; Data'!B616/1000000000</f>
        <v>33.405000000000001</v>
      </c>
      <c r="D194" s="6">
        <f>'CL &amp; Data'!C616</f>
        <v>-10.171078</v>
      </c>
      <c r="F194" s="6">
        <f>'CL &amp; Data'!D616</f>
        <v>-44.445503000000002</v>
      </c>
      <c r="H194" s="6">
        <f>'CL &amp; Data'!E616</f>
        <v>-33.655766</v>
      </c>
      <c r="J194" s="6">
        <f>'CL &amp; Data'!F616</f>
        <v>-37.026459000000003</v>
      </c>
      <c r="L194" s="6">
        <f>'CL &amp; Data'!L616/1000000000</f>
        <v>33.405000000000001</v>
      </c>
      <c r="N194" s="6">
        <f>'CL &amp; Data'!M616</f>
        <v>-15.341941</v>
      </c>
      <c r="P194" s="6">
        <f>'CL &amp; Data'!N616</f>
        <v>-46.503563</v>
      </c>
      <c r="R194" s="6">
        <f>'CL &amp; Data'!O616</f>
        <v>-36.958984000000001</v>
      </c>
      <c r="T194" s="6">
        <f>'CL &amp; Data'!P616</f>
        <v>-33.619109999999999</v>
      </c>
    </row>
    <row r="195" spans="2:20" x14ac:dyDescent="0.25">
      <c r="B195" s="6">
        <f>'CL &amp; Data'!B617/1000000000</f>
        <v>33.549999999999997</v>
      </c>
      <c r="D195" s="6">
        <f>'CL &amp; Data'!C617</f>
        <v>-10.140613999999999</v>
      </c>
      <c r="F195" s="6">
        <f>'CL &amp; Data'!D617</f>
        <v>-44.648685</v>
      </c>
      <c r="H195" s="6">
        <f>'CL &amp; Data'!E617</f>
        <v>-33.555084000000001</v>
      </c>
      <c r="J195" s="6">
        <f>'CL &amp; Data'!F617</f>
        <v>-37.189514000000003</v>
      </c>
      <c r="L195" s="6">
        <f>'CL &amp; Data'!L617/1000000000</f>
        <v>33.549999999999997</v>
      </c>
      <c r="N195" s="6">
        <f>'CL &amp; Data'!M617</f>
        <v>-15.407296000000001</v>
      </c>
      <c r="P195" s="6">
        <f>'CL &amp; Data'!N617</f>
        <v>-46.691116000000001</v>
      </c>
      <c r="R195" s="6">
        <f>'CL &amp; Data'!O617</f>
        <v>-37.123119000000003</v>
      </c>
      <c r="T195" s="6">
        <f>'CL &amp; Data'!P617</f>
        <v>-33.490582000000003</v>
      </c>
    </row>
    <row r="196" spans="2:20" x14ac:dyDescent="0.25">
      <c r="B196" s="6">
        <f>'CL &amp; Data'!B618/1000000000</f>
        <v>33.695</v>
      </c>
      <c r="D196" s="6">
        <f>'CL &amp; Data'!C618</f>
        <v>-10.149305999999999</v>
      </c>
      <c r="F196" s="6">
        <f>'CL &amp; Data'!D618</f>
        <v>-44.841492000000002</v>
      </c>
      <c r="H196" s="6">
        <f>'CL &amp; Data'!E618</f>
        <v>-33.422229999999999</v>
      </c>
      <c r="J196" s="6">
        <f>'CL &amp; Data'!F618</f>
        <v>-37.333953999999999</v>
      </c>
      <c r="L196" s="6">
        <f>'CL &amp; Data'!L618/1000000000</f>
        <v>33.695</v>
      </c>
      <c r="N196" s="6">
        <f>'CL &amp; Data'!M618</f>
        <v>-15.457103999999999</v>
      </c>
      <c r="P196" s="6">
        <f>'CL &amp; Data'!N618</f>
        <v>-47.003650999999998</v>
      </c>
      <c r="R196" s="6">
        <f>'CL &amp; Data'!O618</f>
        <v>-37.278790000000001</v>
      </c>
      <c r="T196" s="6">
        <f>'CL &amp; Data'!P618</f>
        <v>-33.330620000000003</v>
      </c>
    </row>
    <row r="197" spans="2:20" x14ac:dyDescent="0.25">
      <c r="B197" s="6">
        <f>'CL &amp; Data'!B619/1000000000</f>
        <v>33.840000000000003</v>
      </c>
      <c r="D197" s="6">
        <f>'CL &amp; Data'!C619</f>
        <v>-10.181540999999999</v>
      </c>
      <c r="F197" s="6">
        <f>'CL &amp; Data'!D619</f>
        <v>-44.910164000000002</v>
      </c>
      <c r="H197" s="6">
        <f>'CL &amp; Data'!E619</f>
        <v>-33.254944000000002</v>
      </c>
      <c r="J197" s="6">
        <f>'CL &amp; Data'!F619</f>
        <v>-37.462097</v>
      </c>
      <c r="L197" s="6">
        <f>'CL &amp; Data'!L619/1000000000</f>
        <v>33.840000000000003</v>
      </c>
      <c r="N197" s="6">
        <f>'CL &amp; Data'!M619</f>
        <v>-15.54833</v>
      </c>
      <c r="P197" s="6">
        <f>'CL &amp; Data'!N619</f>
        <v>-47.419552000000003</v>
      </c>
      <c r="R197" s="6">
        <f>'CL &amp; Data'!O619</f>
        <v>-37.423634</v>
      </c>
      <c r="T197" s="6">
        <f>'CL &amp; Data'!P619</f>
        <v>-33.148560000000003</v>
      </c>
    </row>
    <row r="198" spans="2:20" x14ac:dyDescent="0.25">
      <c r="B198" s="6">
        <f>'CL &amp; Data'!B620/1000000000</f>
        <v>33.984999999999999</v>
      </c>
      <c r="D198" s="6">
        <f>'CL &amp; Data'!C620</f>
        <v>-10.250064</v>
      </c>
      <c r="F198" s="6">
        <f>'CL &amp; Data'!D620</f>
        <v>-44.855877</v>
      </c>
      <c r="H198" s="6">
        <f>'CL &amp; Data'!E620</f>
        <v>-33.058661999999998</v>
      </c>
      <c r="J198" s="6">
        <f>'CL &amp; Data'!F620</f>
        <v>-37.576335999999998</v>
      </c>
      <c r="L198" s="6">
        <f>'CL &amp; Data'!L620/1000000000</f>
        <v>33.984999999999999</v>
      </c>
      <c r="N198" s="6">
        <f>'CL &amp; Data'!M620</f>
        <v>-15.663043</v>
      </c>
      <c r="P198" s="6">
        <f>'CL &amp; Data'!N620</f>
        <v>-47.858882999999999</v>
      </c>
      <c r="R198" s="6">
        <f>'CL &amp; Data'!O620</f>
        <v>-37.554943000000002</v>
      </c>
      <c r="T198" s="6">
        <f>'CL &amp; Data'!P620</f>
        <v>-32.964413</v>
      </c>
    </row>
    <row r="199" spans="2:20" x14ac:dyDescent="0.25">
      <c r="B199" s="6">
        <f>'CL &amp; Data'!B621/1000000000</f>
        <v>34.130000000000003</v>
      </c>
      <c r="D199" s="6">
        <f>'CL &amp; Data'!C621</f>
        <v>-10.348442</v>
      </c>
      <c r="F199" s="6">
        <f>'CL &amp; Data'!D621</f>
        <v>-44.672325000000001</v>
      </c>
      <c r="H199" s="6">
        <f>'CL &amp; Data'!E621</f>
        <v>-32.842182000000001</v>
      </c>
      <c r="J199" s="6">
        <f>'CL &amp; Data'!F621</f>
        <v>-37.658794</v>
      </c>
      <c r="L199" s="6">
        <f>'CL &amp; Data'!L621/1000000000</f>
        <v>34.130000000000003</v>
      </c>
      <c r="N199" s="6">
        <f>'CL &amp; Data'!M621</f>
        <v>-15.793578</v>
      </c>
      <c r="P199" s="6">
        <f>'CL &amp; Data'!N621</f>
        <v>-48.128193000000003</v>
      </c>
      <c r="R199" s="6">
        <f>'CL &amp; Data'!O621</f>
        <v>-37.657882999999998</v>
      </c>
      <c r="T199" s="6">
        <f>'CL &amp; Data'!P621</f>
        <v>-32.724815</v>
      </c>
    </row>
    <row r="200" spans="2:20" x14ac:dyDescent="0.25">
      <c r="B200" s="6">
        <f>'CL &amp; Data'!B622/1000000000</f>
        <v>34.274999999999999</v>
      </c>
      <c r="D200" s="6">
        <f>'CL &amp; Data'!C622</f>
        <v>-10.475085999999999</v>
      </c>
      <c r="F200" s="6">
        <f>'CL &amp; Data'!D622</f>
        <v>-44.339816999999996</v>
      </c>
      <c r="H200" s="6">
        <f>'CL &amp; Data'!E622</f>
        <v>-32.593758000000001</v>
      </c>
      <c r="J200" s="6">
        <f>'CL &amp; Data'!F622</f>
        <v>-37.707973000000003</v>
      </c>
      <c r="L200" s="6">
        <f>'CL &amp; Data'!L622/1000000000</f>
        <v>34.274999999999999</v>
      </c>
      <c r="N200" s="6">
        <f>'CL &amp; Data'!M622</f>
        <v>-15.926095</v>
      </c>
      <c r="P200" s="6">
        <f>'CL &amp; Data'!N622</f>
        <v>-48.092373000000002</v>
      </c>
      <c r="R200" s="6">
        <f>'CL &amp; Data'!O622</f>
        <v>-37.725574000000002</v>
      </c>
      <c r="T200" s="6">
        <f>'CL &amp; Data'!P622</f>
        <v>-32.481777000000001</v>
      </c>
    </row>
    <row r="201" spans="2:20" x14ac:dyDescent="0.25">
      <c r="B201" s="6">
        <f>'CL &amp; Data'!B623/1000000000</f>
        <v>34.42</v>
      </c>
      <c r="D201" s="6">
        <f>'CL &amp; Data'!C623</f>
        <v>-10.645508</v>
      </c>
      <c r="F201" s="6">
        <f>'CL &amp; Data'!D623</f>
        <v>-43.840407999999996</v>
      </c>
      <c r="H201" s="6">
        <f>'CL &amp; Data'!E623</f>
        <v>-32.287421999999999</v>
      </c>
      <c r="J201" s="6">
        <f>'CL &amp; Data'!F623</f>
        <v>-37.725945000000003</v>
      </c>
      <c r="L201" s="6">
        <f>'CL &amp; Data'!L623/1000000000</f>
        <v>34.42</v>
      </c>
      <c r="N201" s="6">
        <f>'CL &amp; Data'!M623</f>
        <v>-16.073269</v>
      </c>
      <c r="P201" s="6">
        <f>'CL &amp; Data'!N623</f>
        <v>-47.859172999999998</v>
      </c>
      <c r="R201" s="6">
        <f>'CL &amp; Data'!O623</f>
        <v>-37.745570999999998</v>
      </c>
      <c r="T201" s="6">
        <f>'CL &amp; Data'!P623</f>
        <v>-32.201714000000003</v>
      </c>
    </row>
    <row r="202" spans="2:20" x14ac:dyDescent="0.25">
      <c r="B202" s="6">
        <f>'CL &amp; Data'!B624/1000000000</f>
        <v>34.564999999999998</v>
      </c>
      <c r="D202" s="6">
        <f>'CL &amp; Data'!C624</f>
        <v>-10.865627</v>
      </c>
      <c r="F202" s="6">
        <f>'CL &amp; Data'!D624</f>
        <v>-43.280872000000002</v>
      </c>
      <c r="H202" s="6">
        <f>'CL &amp; Data'!E624</f>
        <v>-31.964759999999998</v>
      </c>
      <c r="J202" s="6">
        <f>'CL &amp; Data'!F624</f>
        <v>-37.700175999999999</v>
      </c>
      <c r="L202" s="6">
        <f>'CL &amp; Data'!L624/1000000000</f>
        <v>34.564999999999998</v>
      </c>
      <c r="N202" s="6">
        <f>'CL &amp; Data'!M624</f>
        <v>-16.240580000000001</v>
      </c>
      <c r="P202" s="6">
        <f>'CL &amp; Data'!N624</f>
        <v>-47.429530999999997</v>
      </c>
      <c r="R202" s="6">
        <f>'CL &amp; Data'!O624</f>
        <v>-37.713459</v>
      </c>
      <c r="T202" s="6">
        <f>'CL &amp; Data'!P624</f>
        <v>-31.893401999999998</v>
      </c>
    </row>
    <row r="203" spans="2:20" x14ac:dyDescent="0.25">
      <c r="B203" s="6">
        <f>'CL &amp; Data'!B625/1000000000</f>
        <v>34.71</v>
      </c>
      <c r="D203" s="6">
        <f>'CL &amp; Data'!C625</f>
        <v>-11.123446</v>
      </c>
      <c r="F203" s="6">
        <f>'CL &amp; Data'!D625</f>
        <v>-42.624381999999997</v>
      </c>
      <c r="H203" s="6">
        <f>'CL &amp; Data'!E625</f>
        <v>-31.619484</v>
      </c>
      <c r="J203" s="6">
        <f>'CL &amp; Data'!F625</f>
        <v>-37.618533999999997</v>
      </c>
      <c r="L203" s="6">
        <f>'CL &amp; Data'!L625/1000000000</f>
        <v>34.71</v>
      </c>
      <c r="N203" s="6">
        <f>'CL &amp; Data'!M625</f>
        <v>-16.423297999999999</v>
      </c>
      <c r="P203" s="6">
        <f>'CL &amp; Data'!N625</f>
        <v>-46.809147000000003</v>
      </c>
      <c r="R203" s="6">
        <f>'CL &amp; Data'!O625</f>
        <v>-37.625805</v>
      </c>
      <c r="T203" s="6">
        <f>'CL &amp; Data'!P625</f>
        <v>-31.490293999999999</v>
      </c>
    </row>
    <row r="204" spans="2:20" x14ac:dyDescent="0.25">
      <c r="B204" s="6">
        <f>'CL &amp; Data'!B626/1000000000</f>
        <v>34.854999999999997</v>
      </c>
      <c r="D204" s="6">
        <f>'CL &amp; Data'!C626</f>
        <v>-11.349128</v>
      </c>
      <c r="F204" s="6">
        <f>'CL &amp; Data'!D626</f>
        <v>-42.058731000000002</v>
      </c>
      <c r="H204" s="6">
        <f>'CL &amp; Data'!E626</f>
        <v>-31.325818999999999</v>
      </c>
      <c r="J204" s="6">
        <f>'CL &amp; Data'!F626</f>
        <v>-37.533217999999998</v>
      </c>
      <c r="L204" s="6">
        <f>'CL &amp; Data'!L626/1000000000</f>
        <v>34.854999999999997</v>
      </c>
      <c r="N204" s="6">
        <f>'CL &amp; Data'!M626</f>
        <v>-16.562740000000002</v>
      </c>
      <c r="P204" s="6">
        <f>'CL &amp; Data'!N626</f>
        <v>-46.282204</v>
      </c>
      <c r="R204" s="6">
        <f>'CL &amp; Data'!O626</f>
        <v>-37.537765999999998</v>
      </c>
      <c r="T204" s="6">
        <f>'CL &amp; Data'!P626</f>
        <v>-31.156808999999999</v>
      </c>
    </row>
    <row r="205" spans="2:20" x14ac:dyDescent="0.25">
      <c r="B205" s="6">
        <f>'CL &amp; Data'!B627/1000000000</f>
        <v>35</v>
      </c>
      <c r="D205" s="6">
        <f>'CL &amp; Data'!C627</f>
        <v>-11.546078</v>
      </c>
      <c r="F205" s="6">
        <f>'CL &amp; Data'!D627</f>
        <v>-41.580837000000002</v>
      </c>
      <c r="H205" s="6">
        <f>'CL &amp; Data'!E627</f>
        <v>-31.092541000000001</v>
      </c>
      <c r="J205" s="6">
        <f>'CL &amp; Data'!F627</f>
        <v>-37.448421000000003</v>
      </c>
      <c r="L205" s="6">
        <f>'CL &amp; Data'!L627/1000000000</f>
        <v>35</v>
      </c>
      <c r="N205" s="6">
        <f>'CL &amp; Data'!M627</f>
        <v>-16.668543</v>
      </c>
      <c r="P205" s="6">
        <f>'CL &amp; Data'!N627</f>
        <v>-45.915439999999997</v>
      </c>
      <c r="R205" s="6">
        <f>'CL &amp; Data'!O627</f>
        <v>-37.455222999999997</v>
      </c>
      <c r="T205" s="6">
        <f>'CL &amp; Data'!P627</f>
        <v>-30.873692999999999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6"/>
  <sheetViews>
    <sheetView topLeftCell="A92" workbookViewId="0">
      <selection activeCell="O103" sqref="O103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24.42578125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8" style="80" customWidth="1"/>
    <col min="27" max="16384" width="9.140625" style="3"/>
  </cols>
  <sheetData>
    <row r="1" spans="1:22" x14ac:dyDescent="0.25">
      <c r="B1" s="6" t="s">
        <v>11</v>
      </c>
      <c r="D1" s="44" t="str">
        <f>'CL &amp; Data'!C214</f>
        <v>IF CL-HSLO 14G-RF Log Mag(dB)</v>
      </c>
      <c r="E1" s="13" t="s">
        <v>15</v>
      </c>
      <c r="F1" s="44" t="str">
        <f>'CL &amp; Data'!D214</f>
        <v>IF RL-HSLO 14G-RF Log Mag(dB)</v>
      </c>
      <c r="H1" s="6" t="str">
        <f>'CL &amp; Data'!C320</f>
        <v>IF CL-LSLO 30-RF Log Mag(dB)</v>
      </c>
      <c r="I1" s="13" t="s">
        <v>15</v>
      </c>
      <c r="J1" s="44" t="str">
        <f>'CL &amp; Data'!D320</f>
        <v>IF RL-LSLO 30-RF Log Mag(dB)</v>
      </c>
      <c r="L1" s="6" t="s">
        <v>11</v>
      </c>
      <c r="N1" s="42" t="str">
        <f>'CL &amp; Data'!M214</f>
        <v>IF CL-HSLO 14G-RF Log Mag(dB)</v>
      </c>
      <c r="O1" s="13" t="s">
        <v>14</v>
      </c>
      <c r="P1" s="44" t="str">
        <f>'CL &amp; Data'!N214</f>
        <v>IF RL-HSLO 14G-RF Log Mag(dB)</v>
      </c>
      <c r="R1" s="6" t="str">
        <f>'CL &amp; Data'!M320</f>
        <v>IF CL-LSLO 30-RF Log Mag(dB)</v>
      </c>
      <c r="S1" s="13" t="s">
        <v>14</v>
      </c>
      <c r="T1" s="44" t="str">
        <f>'CL &amp; Data'!N320</f>
        <v>IF RL-LSLO 30-RF Log Mag(dB)</v>
      </c>
      <c r="V1" s="80" t="s">
        <v>11</v>
      </c>
    </row>
    <row r="2" spans="1:22" x14ac:dyDescent="0.25">
      <c r="A2" s="39" t="s">
        <v>106</v>
      </c>
      <c r="E2" s="37" t="s">
        <v>105</v>
      </c>
      <c r="F2" s="6"/>
      <c r="I2" s="37" t="s">
        <v>105</v>
      </c>
      <c r="J2" s="6"/>
      <c r="K2" s="39" t="s">
        <v>107</v>
      </c>
      <c r="O2" s="37" t="s">
        <v>105</v>
      </c>
      <c r="P2" s="6"/>
      <c r="S2" s="37" t="s">
        <v>105</v>
      </c>
      <c r="T2" s="6"/>
    </row>
    <row r="3" spans="1:22" x14ac:dyDescent="0.25">
      <c r="B3" s="6">
        <f>'CL &amp; Data'!B215/1000000000</f>
        <v>0.01</v>
      </c>
      <c r="C3" s="8"/>
      <c r="D3" s="6">
        <f>'CL &amp; Data'!C215</f>
        <v>-7.1643084999999997</v>
      </c>
      <c r="E3" s="13">
        <f>D3-$D$3</f>
        <v>0</v>
      </c>
      <c r="F3" s="6">
        <f>'CL &amp; Data'!D215</f>
        <v>-20.253454000000001</v>
      </c>
      <c r="G3" s="8"/>
      <c r="H3" s="6">
        <f>'CL &amp; Data'!C321</f>
        <v>-8.7397632999999999</v>
      </c>
      <c r="I3" s="13">
        <f>H3-$H$8</f>
        <v>-0.18076330000000063</v>
      </c>
      <c r="J3" s="6">
        <f>'CL &amp; Data'!D321</f>
        <v>-19.147584999999999</v>
      </c>
      <c r="L3" s="6">
        <f>'CL &amp; Data'!L215/1000000000</f>
        <v>0.01</v>
      </c>
      <c r="M3" s="8"/>
      <c r="N3" s="6">
        <f>'CL &amp; Data'!M215</f>
        <v>-8.5348071999999995</v>
      </c>
      <c r="O3" s="13">
        <f>N3-$N$6</f>
        <v>-4.8642199999999747E-2</v>
      </c>
      <c r="P3" s="6">
        <f>'CL &amp; Data'!N215</f>
        <v>-18.837592999999998</v>
      </c>
      <c r="Q3" s="8"/>
      <c r="R3" s="6">
        <f>'CL &amp; Data'!M321</f>
        <v>-9.1703396000000001</v>
      </c>
      <c r="S3" s="13">
        <f>R3-$R$11</f>
        <v>-0.18641090000000027</v>
      </c>
      <c r="T3" s="6">
        <f>'CL &amp; Data'!N321</f>
        <v>-18.002697000000001</v>
      </c>
      <c r="U3" s="8"/>
      <c r="V3" s="80">
        <f>'CL &amp; Data'!B321/1000000000</f>
        <v>0.01</v>
      </c>
    </row>
    <row r="4" spans="1:22" x14ac:dyDescent="0.25">
      <c r="A4" s="51" t="s">
        <v>115</v>
      </c>
      <c r="B4" s="6">
        <f>'CL &amp; Data'!B216/1000000000</f>
        <v>0.18990000000000001</v>
      </c>
      <c r="C4" s="8"/>
      <c r="D4" s="6">
        <f>'CL &amp; Data'!C216</f>
        <v>-7.1737542000000003</v>
      </c>
      <c r="E4" s="13">
        <f t="shared" ref="E4:E67" si="0">D4-$D$3</f>
        <v>-9.4457000000005564E-3</v>
      </c>
      <c r="F4" s="6">
        <f>'CL &amp; Data'!D216</f>
        <v>-20.340565000000002</v>
      </c>
      <c r="G4" s="8"/>
      <c r="H4" s="6">
        <f>'CL &amp; Data'!C322</f>
        <v>-8.7265425000000008</v>
      </c>
      <c r="I4" s="13">
        <f t="shared" ref="I4:I67" si="1">H4-$H$8</f>
        <v>-0.16754250000000148</v>
      </c>
      <c r="J4" s="6">
        <f>'CL &amp; Data'!D322</f>
        <v>-19.411581000000002</v>
      </c>
      <c r="K4" s="51" t="s">
        <v>115</v>
      </c>
      <c r="L4" s="6">
        <f>'CL &amp; Data'!L216/1000000000</f>
        <v>0.18990000000000001</v>
      </c>
      <c r="M4" s="8"/>
      <c r="N4" s="6">
        <f>'CL &amp; Data'!M216</f>
        <v>-8.5230799000000008</v>
      </c>
      <c r="O4" s="13">
        <f t="shared" ref="O4:O67" si="2">N4-$N$6</f>
        <v>-3.6914900000001083E-2</v>
      </c>
      <c r="P4" s="6">
        <f>'CL &amp; Data'!N216</f>
        <v>-18.862597999999998</v>
      </c>
      <c r="Q4" s="8"/>
      <c r="R4" s="6">
        <f>'CL &amp; Data'!M322</f>
        <v>-9.1842518000000002</v>
      </c>
      <c r="S4" s="13">
        <f t="shared" ref="S4:S67" si="3">R4-$R$11</f>
        <v>-0.20032310000000031</v>
      </c>
      <c r="T4" s="6">
        <f>'CL &amp; Data'!N322</f>
        <v>-17.997095000000002</v>
      </c>
      <c r="U4" s="8"/>
      <c r="V4" s="80">
        <f>'CL &amp; Data'!B322/1000000000</f>
        <v>0.18990000000000001</v>
      </c>
    </row>
    <row r="5" spans="1:22" x14ac:dyDescent="0.25">
      <c r="A5" s="51" t="s">
        <v>202</v>
      </c>
      <c r="B5" s="6">
        <f>'CL &amp; Data'!B217/1000000000</f>
        <v>0.36980000000000002</v>
      </c>
      <c r="C5" s="8"/>
      <c r="D5" s="6">
        <f>'CL &amp; Data'!C217</f>
        <v>-7.1713877000000004</v>
      </c>
      <c r="E5" s="13">
        <f t="shared" si="0"/>
        <v>-7.0792000000006183E-3</v>
      </c>
      <c r="F5" s="6">
        <f>'CL &amp; Data'!D217</f>
        <v>-21.180022999999998</v>
      </c>
      <c r="G5" s="8"/>
      <c r="H5" s="6">
        <f>'CL &amp; Data'!C323</f>
        <v>-8.680294</v>
      </c>
      <c r="I5" s="13">
        <f t="shared" si="1"/>
        <v>-0.12129400000000068</v>
      </c>
      <c r="J5" s="6">
        <f>'CL &amp; Data'!D323</f>
        <v>-19.711189000000001</v>
      </c>
      <c r="K5" s="51" t="s">
        <v>202</v>
      </c>
      <c r="L5" s="6">
        <f>'CL &amp; Data'!L217/1000000000</f>
        <v>0.36980000000000002</v>
      </c>
      <c r="M5" s="8"/>
      <c r="N5" s="6">
        <f>'CL &amp; Data'!M217</f>
        <v>-8.4960574999999992</v>
      </c>
      <c r="O5" s="13">
        <f t="shared" si="2"/>
        <v>-9.8924999999994156E-3</v>
      </c>
      <c r="P5" s="6">
        <f>'CL &amp; Data'!N217</f>
        <v>-18.811782999999998</v>
      </c>
      <c r="Q5" s="8"/>
      <c r="R5" s="6">
        <f>'CL &amp; Data'!M323</f>
        <v>-9.1548213999999994</v>
      </c>
      <c r="S5" s="13">
        <f t="shared" si="3"/>
        <v>-0.17089269999999956</v>
      </c>
      <c r="T5" s="6">
        <f>'CL &amp; Data'!N323</f>
        <v>-18.004967000000001</v>
      </c>
      <c r="U5" s="8"/>
      <c r="V5" s="80">
        <f>'CL &amp; Data'!B323/1000000000</f>
        <v>0.36980000000000002</v>
      </c>
    </row>
    <row r="6" spans="1:22" x14ac:dyDescent="0.25">
      <c r="A6" s="51" t="s">
        <v>203</v>
      </c>
      <c r="B6" s="6">
        <f>'CL &amp; Data'!B218/1000000000</f>
        <v>0.54969999999999997</v>
      </c>
      <c r="C6" s="8"/>
      <c r="D6" s="6">
        <f>'CL &amp; Data'!C218</f>
        <v>-7.1787324000000003</v>
      </c>
      <c r="E6" s="13">
        <f t="shared" si="0"/>
        <v>-1.44239000000006E-2</v>
      </c>
      <c r="F6" s="6">
        <f>'CL &amp; Data'!D218</f>
        <v>-22.065619000000002</v>
      </c>
      <c r="G6" s="8"/>
      <c r="H6" s="6">
        <f>'CL &amp; Data'!C324</f>
        <v>-8.6236963000000006</v>
      </c>
      <c r="I6" s="13">
        <f t="shared" si="1"/>
        <v>-6.4696300000001372E-2</v>
      </c>
      <c r="J6" s="6">
        <f>'CL &amp; Data'!D324</f>
        <v>-20.075336</v>
      </c>
      <c r="K6" s="51" t="s">
        <v>203</v>
      </c>
      <c r="L6" s="6">
        <f>'CL &amp; Data'!L218/1000000000</f>
        <v>0.54969999999999997</v>
      </c>
      <c r="M6" s="8"/>
      <c r="N6" s="6">
        <f>'CL &amp; Data'!M218</f>
        <v>-8.4861649999999997</v>
      </c>
      <c r="O6" s="13">
        <f t="shared" si="2"/>
        <v>0</v>
      </c>
      <c r="P6" s="6">
        <f>'CL &amp; Data'!N218</f>
        <v>-18.732551999999998</v>
      </c>
      <c r="Q6" s="8"/>
      <c r="R6" s="6">
        <f>'CL &amp; Data'!M324</f>
        <v>-9.0830269000000001</v>
      </c>
      <c r="S6" s="13">
        <f t="shared" si="3"/>
        <v>-9.9098200000000247E-2</v>
      </c>
      <c r="T6" s="6">
        <f>'CL &amp; Data'!N324</f>
        <v>-17.997959000000002</v>
      </c>
      <c r="U6" s="8"/>
      <c r="V6" s="80">
        <f>'CL &amp; Data'!B324/1000000000</f>
        <v>0.54969999999999997</v>
      </c>
    </row>
    <row r="7" spans="1:22" x14ac:dyDescent="0.25">
      <c r="B7" s="6">
        <f>'CL &amp; Data'!B219/1000000000</f>
        <v>0.72960000000000003</v>
      </c>
      <c r="C7" s="8"/>
      <c r="D7" s="6">
        <f>'CL &amp; Data'!C219</f>
        <v>-7.1931361999999996</v>
      </c>
      <c r="E7" s="13">
        <f t="shared" si="0"/>
        <v>-2.8827699999999901E-2</v>
      </c>
      <c r="F7" s="6">
        <f>'CL &amp; Data'!D219</f>
        <v>-22.429456999999999</v>
      </c>
      <c r="G7" s="8"/>
      <c r="H7" s="6">
        <f>'CL &amp; Data'!C325</f>
        <v>-8.5731306000000007</v>
      </c>
      <c r="I7" s="13">
        <f t="shared" si="1"/>
        <v>-1.4130600000001436E-2</v>
      </c>
      <c r="J7" s="6">
        <f>'CL &amp; Data'!D325</f>
        <v>-20.332449</v>
      </c>
      <c r="L7" s="6">
        <f>'CL &amp; Data'!L219/1000000000</f>
        <v>0.72960000000000003</v>
      </c>
      <c r="M7" s="8"/>
      <c r="N7" s="6">
        <f>'CL &amp; Data'!M219</f>
        <v>-8.4888878000000005</v>
      </c>
      <c r="O7" s="13">
        <f t="shared" si="2"/>
        <v>-2.7228000000008024E-3</v>
      </c>
      <c r="P7" s="6">
        <f>'CL &amp; Data'!N219</f>
        <v>-18.561824999999999</v>
      </c>
      <c r="Q7" s="8"/>
      <c r="R7" s="6">
        <f>'CL &amp; Data'!M325</f>
        <v>-9.0129184999999996</v>
      </c>
      <c r="S7" s="13">
        <f t="shared" si="3"/>
        <v>-2.8989799999999732E-2</v>
      </c>
      <c r="T7" s="6">
        <f>'CL &amp; Data'!N325</f>
        <v>-18.004449999999999</v>
      </c>
      <c r="U7" s="8"/>
      <c r="V7" s="80">
        <f>'CL &amp; Data'!B325/1000000000</f>
        <v>0.72960000000000003</v>
      </c>
    </row>
    <row r="8" spans="1:22" x14ac:dyDescent="0.25">
      <c r="B8" s="6">
        <f>'CL &amp; Data'!B220/1000000000</f>
        <v>0.90949999999999998</v>
      </c>
      <c r="C8" s="8"/>
      <c r="D8" s="6">
        <f>'CL &amp; Data'!C220</f>
        <v>-7.2140554999999997</v>
      </c>
      <c r="E8" s="13">
        <f t="shared" si="0"/>
        <v>-4.9746999999999986E-2</v>
      </c>
      <c r="F8" s="6">
        <f>'CL &amp; Data'!D220</f>
        <v>-22.570974</v>
      </c>
      <c r="G8" s="8"/>
      <c r="H8" s="6">
        <f>'CL &amp; Data'!C326</f>
        <v>-8.5589999999999993</v>
      </c>
      <c r="I8" s="13">
        <f t="shared" si="1"/>
        <v>0</v>
      </c>
      <c r="J8" s="6">
        <f>'CL &amp; Data'!D326</f>
        <v>-20.851949999999999</v>
      </c>
      <c r="L8" s="6">
        <f>'CL &amp; Data'!L220/1000000000</f>
        <v>0.90949999999999998</v>
      </c>
      <c r="M8" s="8"/>
      <c r="N8" s="6">
        <f>'CL &amp; Data'!M220</f>
        <v>-8.5233088000000006</v>
      </c>
      <c r="O8" s="13">
        <f t="shared" si="2"/>
        <v>-3.7143800000000837E-2</v>
      </c>
      <c r="P8" s="6">
        <f>'CL &amp; Data'!N220</f>
        <v>-18.422585000000002</v>
      </c>
      <c r="Q8" s="8"/>
      <c r="R8" s="6">
        <f>'CL &amp; Data'!M326</f>
        <v>-8.9991322</v>
      </c>
      <c r="S8" s="13">
        <f t="shared" si="3"/>
        <v>-1.5203500000000147E-2</v>
      </c>
      <c r="T8" s="6">
        <f>'CL &amp; Data'!N326</f>
        <v>-18.393476</v>
      </c>
      <c r="U8" s="8"/>
      <c r="V8" s="80">
        <f>'CL &amp; Data'!B326/1000000000</f>
        <v>0.90949999999999998</v>
      </c>
    </row>
    <row r="9" spans="1:22" x14ac:dyDescent="0.25">
      <c r="B9" s="6">
        <f>'CL &amp; Data'!B221/1000000000</f>
        <v>1.0893999999999999</v>
      </c>
      <c r="C9" s="8"/>
      <c r="D9" s="6">
        <f>'CL &amp; Data'!C221</f>
        <v>-7.2275872000000003</v>
      </c>
      <c r="E9" s="13">
        <f t="shared" si="0"/>
        <v>-6.3278700000000576E-2</v>
      </c>
      <c r="F9" s="6">
        <f>'CL &amp; Data'!D221</f>
        <v>-22.731895000000002</v>
      </c>
      <c r="G9" s="8"/>
      <c r="H9" s="6">
        <f>'CL &amp; Data'!C327</f>
        <v>-8.5622729999999994</v>
      </c>
      <c r="I9" s="13">
        <f t="shared" si="1"/>
        <v>-3.2730000000000814E-3</v>
      </c>
      <c r="J9" s="6">
        <f>'CL &amp; Data'!D327</f>
        <v>-21.029091000000001</v>
      </c>
      <c r="L9" s="6">
        <f>'CL &amp; Data'!L221/1000000000</f>
        <v>1.0893999999999999</v>
      </c>
      <c r="M9" s="8"/>
      <c r="N9" s="6">
        <f>'CL &amp; Data'!M221</f>
        <v>-8.5661812000000008</v>
      </c>
      <c r="O9" s="13">
        <f t="shared" si="2"/>
        <v>-8.0016200000001092E-2</v>
      </c>
      <c r="P9" s="6">
        <f>'CL &amp; Data'!N221</f>
        <v>-18.138380000000002</v>
      </c>
      <c r="Q9" s="8"/>
      <c r="R9" s="6">
        <f>'CL &amp; Data'!M327</f>
        <v>-8.9931678999999995</v>
      </c>
      <c r="S9" s="13">
        <f t="shared" si="3"/>
        <v>-9.2391999999996699E-3</v>
      </c>
      <c r="T9" s="6">
        <f>'CL &amp; Data'!N327</f>
        <v>-18.616432</v>
      </c>
      <c r="U9" s="8"/>
      <c r="V9" s="80">
        <f>'CL &amp; Data'!B327/1000000000</f>
        <v>1.0893999999999999</v>
      </c>
    </row>
    <row r="10" spans="1:22" x14ac:dyDescent="0.25">
      <c r="B10" s="6">
        <f>'CL &amp; Data'!B222/1000000000</f>
        <v>1.2693000000000001</v>
      </c>
      <c r="C10" s="8"/>
      <c r="D10" s="6">
        <f>'CL &amp; Data'!C222</f>
        <v>-7.2297091</v>
      </c>
      <c r="E10" s="13">
        <f t="shared" si="0"/>
        <v>-6.5400600000000253E-2</v>
      </c>
      <c r="F10" s="6">
        <f>'CL &amp; Data'!D222</f>
        <v>-22.200686999999999</v>
      </c>
      <c r="G10" s="8"/>
      <c r="H10" s="6">
        <f>'CL &amp; Data'!C328</f>
        <v>-8.5742434999999997</v>
      </c>
      <c r="I10" s="13">
        <f t="shared" si="1"/>
        <v>-1.5243500000000409E-2</v>
      </c>
      <c r="J10" s="6">
        <f>'CL &amp; Data'!D328</f>
        <v>-21.001007000000001</v>
      </c>
      <c r="L10" s="6">
        <f>'CL &amp; Data'!L222/1000000000</f>
        <v>1.2693000000000001</v>
      </c>
      <c r="M10" s="8"/>
      <c r="N10" s="6">
        <f>'CL &amp; Data'!M222</f>
        <v>-8.5980120000000007</v>
      </c>
      <c r="O10" s="13">
        <f t="shared" si="2"/>
        <v>-0.11184700000000092</v>
      </c>
      <c r="P10" s="6">
        <f>'CL &amp; Data'!N222</f>
        <v>-18.098199999999999</v>
      </c>
      <c r="Q10" s="8"/>
      <c r="R10" s="6">
        <f>'CL &amp; Data'!M328</f>
        <v>-8.9919194999999998</v>
      </c>
      <c r="S10" s="13">
        <f t="shared" si="3"/>
        <v>-7.9907999999999646E-3</v>
      </c>
      <c r="T10" s="6">
        <f>'CL &amp; Data'!N328</f>
        <v>-18.724125000000001</v>
      </c>
      <c r="U10" s="8"/>
      <c r="V10" s="80">
        <f>'CL &amp; Data'!B328/1000000000</f>
        <v>1.2693000000000001</v>
      </c>
    </row>
    <row r="11" spans="1:22" x14ac:dyDescent="0.25">
      <c r="B11" s="6">
        <f>'CL &amp; Data'!B223/1000000000</f>
        <v>1.4492</v>
      </c>
      <c r="C11" s="8"/>
      <c r="D11" s="6">
        <f>'CL &amp; Data'!C223</f>
        <v>-7.2562221999999998</v>
      </c>
      <c r="E11" s="13">
        <f t="shared" si="0"/>
        <v>-9.1913700000000098E-2</v>
      </c>
      <c r="F11" s="6">
        <f>'CL &amp; Data'!D223</f>
        <v>-21.510431000000001</v>
      </c>
      <c r="G11" s="8"/>
      <c r="H11" s="6">
        <f>'CL &amp; Data'!C329</f>
        <v>-8.5932578999999993</v>
      </c>
      <c r="I11" s="13">
        <f t="shared" si="1"/>
        <v>-3.4257900000000063E-2</v>
      </c>
      <c r="J11" s="6">
        <f>'CL &amp; Data'!D329</f>
        <v>-21.113796000000001</v>
      </c>
      <c r="L11" s="6">
        <f>'CL &amp; Data'!L223/1000000000</f>
        <v>1.4492</v>
      </c>
      <c r="M11" s="8"/>
      <c r="N11" s="6">
        <f>'CL &amp; Data'!M223</f>
        <v>-8.6260729000000005</v>
      </c>
      <c r="O11" s="13">
        <f t="shared" si="2"/>
        <v>-0.13990790000000075</v>
      </c>
      <c r="P11" s="6">
        <f>'CL &amp; Data'!N223</f>
        <v>-18.211867999999999</v>
      </c>
      <c r="Q11" s="8"/>
      <c r="R11" s="6">
        <f>'CL &amp; Data'!M329</f>
        <v>-8.9839286999999999</v>
      </c>
      <c r="S11" s="13">
        <f t="shared" si="3"/>
        <v>0</v>
      </c>
      <c r="T11" s="6">
        <f>'CL &amp; Data'!N329</f>
        <v>-19.092039</v>
      </c>
      <c r="U11" s="8"/>
      <c r="V11" s="80">
        <f>'CL &amp; Data'!B329/1000000000</f>
        <v>1.4492</v>
      </c>
    </row>
    <row r="12" spans="1:22" x14ac:dyDescent="0.25">
      <c r="B12" s="6">
        <f>'CL &amp; Data'!B224/1000000000</f>
        <v>1.6291</v>
      </c>
      <c r="C12" s="8"/>
      <c r="D12" s="6">
        <f>'CL &amp; Data'!C224</f>
        <v>-7.2739444000000004</v>
      </c>
      <c r="E12" s="13">
        <f t="shared" si="0"/>
        <v>-0.10963590000000067</v>
      </c>
      <c r="F12" s="6">
        <f>'CL &amp; Data'!D224</f>
        <v>-21.310946999999999</v>
      </c>
      <c r="G12" s="8"/>
      <c r="H12" s="6">
        <f>'CL &amp; Data'!C330</f>
        <v>-8.6195477999999994</v>
      </c>
      <c r="I12" s="13">
        <f t="shared" si="1"/>
        <v>-6.0547800000000151E-2</v>
      </c>
      <c r="J12" s="6">
        <f>'CL &amp; Data'!D330</f>
        <v>-21.415597999999999</v>
      </c>
      <c r="L12" s="6">
        <f>'CL &amp; Data'!L224/1000000000</f>
        <v>1.6291</v>
      </c>
      <c r="M12" s="8"/>
      <c r="N12" s="6">
        <f>'CL &amp; Data'!M224</f>
        <v>-8.6568041000000004</v>
      </c>
      <c r="O12" s="13">
        <f t="shared" si="2"/>
        <v>-0.17063910000000071</v>
      </c>
      <c r="P12" s="6">
        <f>'CL &amp; Data'!N224</f>
        <v>-18.640730000000001</v>
      </c>
      <c r="Q12" s="8"/>
      <c r="R12" s="6">
        <f>'CL &amp; Data'!M330</f>
        <v>-9.0026989000000004</v>
      </c>
      <c r="S12" s="13">
        <f t="shared" si="3"/>
        <v>-1.8770200000000514E-2</v>
      </c>
      <c r="T12" s="6">
        <f>'CL &amp; Data'!N330</f>
        <v>-19.702013000000001</v>
      </c>
      <c r="U12" s="8"/>
      <c r="V12" s="80">
        <f>'CL &amp; Data'!B330/1000000000</f>
        <v>1.6291</v>
      </c>
    </row>
    <row r="13" spans="1:22" x14ac:dyDescent="0.25">
      <c r="B13" s="6">
        <f>'CL &amp; Data'!B225/1000000000</f>
        <v>1.8089999999999999</v>
      </c>
      <c r="C13" s="8"/>
      <c r="D13" s="6">
        <f>'CL &amp; Data'!C225</f>
        <v>-7.2914089999999998</v>
      </c>
      <c r="E13" s="13">
        <f t="shared" si="0"/>
        <v>-0.12710050000000006</v>
      </c>
      <c r="F13" s="6">
        <f>'CL &amp; Data'!D225</f>
        <v>-21.223856000000001</v>
      </c>
      <c r="G13" s="8"/>
      <c r="H13" s="6">
        <f>'CL &amp; Data'!C331</f>
        <v>-8.6412849000000005</v>
      </c>
      <c r="I13" s="13">
        <f t="shared" si="1"/>
        <v>-8.2284900000001215E-2</v>
      </c>
      <c r="J13" s="6">
        <f>'CL &amp; Data'!D331</f>
        <v>-21.864751999999999</v>
      </c>
      <c r="L13" s="6">
        <f>'CL &amp; Data'!L225/1000000000</f>
        <v>1.8089999999999999</v>
      </c>
      <c r="M13" s="8"/>
      <c r="N13" s="6">
        <f>'CL &amp; Data'!M225</f>
        <v>-8.6914358000000007</v>
      </c>
      <c r="O13" s="13">
        <f t="shared" si="2"/>
        <v>-0.20527080000000097</v>
      </c>
      <c r="P13" s="6">
        <f>'CL &amp; Data'!N225</f>
        <v>-19.344612000000001</v>
      </c>
      <c r="Q13" s="8"/>
      <c r="R13" s="6">
        <f>'CL &amp; Data'!M331</f>
        <v>-9.0316647999999997</v>
      </c>
      <c r="S13" s="13">
        <f t="shared" si="3"/>
        <v>-4.7736099999999837E-2</v>
      </c>
      <c r="T13" s="6">
        <f>'CL &amp; Data'!N331</f>
        <v>-20.224981</v>
      </c>
      <c r="U13" s="8"/>
      <c r="V13" s="80">
        <f>'CL &amp; Data'!B331/1000000000</f>
        <v>1.8089999999999999</v>
      </c>
    </row>
    <row r="14" spans="1:22" x14ac:dyDescent="0.25">
      <c r="B14" s="6">
        <f>'CL &amp; Data'!B226/1000000000</f>
        <v>1.9888999999999999</v>
      </c>
      <c r="C14" s="8"/>
      <c r="D14" s="6">
        <f>'CL &amp; Data'!C226</f>
        <v>-7.3062892000000002</v>
      </c>
      <c r="E14" s="13">
        <f t="shared" si="0"/>
        <v>-0.1419807000000004</v>
      </c>
      <c r="F14" s="6">
        <f>'CL &amp; Data'!D226</f>
        <v>-21.038076</v>
      </c>
      <c r="G14" s="8"/>
      <c r="H14" s="6">
        <f>'CL &amp; Data'!C332</f>
        <v>-8.6547937000000008</v>
      </c>
      <c r="I14" s="13">
        <f t="shared" si="1"/>
        <v>-9.5793700000001536E-2</v>
      </c>
      <c r="J14" s="6">
        <f>'CL &amp; Data'!D332</f>
        <v>-22.463642</v>
      </c>
      <c r="L14" s="6">
        <f>'CL &amp; Data'!L226/1000000000</f>
        <v>1.9888999999999999</v>
      </c>
      <c r="M14" s="8"/>
      <c r="N14" s="6">
        <f>'CL &amp; Data'!M226</f>
        <v>-8.7325648999999999</v>
      </c>
      <c r="O14" s="13">
        <f t="shared" si="2"/>
        <v>-0.24639990000000012</v>
      </c>
      <c r="P14" s="6">
        <f>'CL &amp; Data'!N226</f>
        <v>-20.356779</v>
      </c>
      <c r="Q14" s="8"/>
      <c r="R14" s="6">
        <f>'CL &amp; Data'!M332</f>
        <v>-9.0683556000000003</v>
      </c>
      <c r="S14" s="13">
        <f t="shared" si="3"/>
        <v>-8.4426900000000416E-2</v>
      </c>
      <c r="T14" s="6">
        <f>'CL &amp; Data'!N332</f>
        <v>-21.044028999999998</v>
      </c>
      <c r="U14" s="8"/>
      <c r="V14" s="80">
        <f>'CL &amp; Data'!B332/1000000000</f>
        <v>1.9888999999999999</v>
      </c>
    </row>
    <row r="15" spans="1:22" x14ac:dyDescent="0.25">
      <c r="B15" s="6">
        <f>'CL &amp; Data'!B227/1000000000</f>
        <v>2.1688000000000001</v>
      </c>
      <c r="C15" s="8"/>
      <c r="D15" s="6">
        <f>'CL &amp; Data'!C227</f>
        <v>-7.3172984000000003</v>
      </c>
      <c r="E15" s="13">
        <f t="shared" si="0"/>
        <v>-0.15298990000000057</v>
      </c>
      <c r="F15" s="6">
        <f>'CL &amp; Data'!D227</f>
        <v>-20.552250000000001</v>
      </c>
      <c r="G15" s="8"/>
      <c r="H15" s="6">
        <f>'CL &amp; Data'!C333</f>
        <v>-8.6705398999999996</v>
      </c>
      <c r="I15" s="13">
        <f t="shared" si="1"/>
        <v>-0.11153990000000036</v>
      </c>
      <c r="J15" s="6">
        <f>'CL &amp; Data'!D333</f>
        <v>-23.008545000000002</v>
      </c>
      <c r="L15" s="6">
        <f>'CL &amp; Data'!L227/1000000000</f>
        <v>2.1688000000000001</v>
      </c>
      <c r="M15" s="8"/>
      <c r="N15" s="6">
        <f>'CL &amp; Data'!M227</f>
        <v>-8.7609414999999995</v>
      </c>
      <c r="O15" s="13">
        <f t="shared" si="2"/>
        <v>-0.27477649999999976</v>
      </c>
      <c r="P15" s="6">
        <f>'CL &amp; Data'!N227</f>
        <v>-21.250135</v>
      </c>
      <c r="Q15" s="8"/>
      <c r="R15" s="6">
        <f>'CL &amp; Data'!M333</f>
        <v>-9.0927457999999994</v>
      </c>
      <c r="S15" s="13">
        <f t="shared" si="3"/>
        <v>-0.10881709999999956</v>
      </c>
      <c r="T15" s="6">
        <f>'CL &amp; Data'!N333</f>
        <v>-21.729727</v>
      </c>
      <c r="U15" s="8"/>
      <c r="V15" s="80">
        <f>'CL &amp; Data'!B333/1000000000</f>
        <v>2.1688000000000001</v>
      </c>
    </row>
    <row r="16" spans="1:22" x14ac:dyDescent="0.25">
      <c r="B16" s="6">
        <f>'CL &amp; Data'!B228/1000000000</f>
        <v>2.3487</v>
      </c>
      <c r="C16" s="8"/>
      <c r="D16" s="6">
        <f>'CL &amp; Data'!C228</f>
        <v>-7.3405480000000001</v>
      </c>
      <c r="E16" s="13">
        <f t="shared" si="0"/>
        <v>-0.17623950000000033</v>
      </c>
      <c r="F16" s="6">
        <f>'CL &amp; Data'!D228</f>
        <v>-20.133023999999999</v>
      </c>
      <c r="G16" s="8"/>
      <c r="H16" s="6">
        <f>'CL &amp; Data'!C334</f>
        <v>-8.6947746000000006</v>
      </c>
      <c r="I16" s="13">
        <f t="shared" si="1"/>
        <v>-0.1357746000000013</v>
      </c>
      <c r="J16" s="6">
        <f>'CL &amp; Data'!D334</f>
        <v>-23.085016</v>
      </c>
      <c r="L16" s="6">
        <f>'CL &amp; Data'!L228/1000000000</f>
        <v>2.3487</v>
      </c>
      <c r="M16" s="8"/>
      <c r="N16" s="6">
        <f>'CL &amp; Data'!M228</f>
        <v>-8.7945366000000007</v>
      </c>
      <c r="O16" s="13">
        <f t="shared" si="2"/>
        <v>-0.30837160000000097</v>
      </c>
      <c r="P16" s="6">
        <f>'CL &amp; Data'!N228</f>
        <v>-22.343945999999999</v>
      </c>
      <c r="Q16" s="8"/>
      <c r="R16" s="6">
        <f>'CL &amp; Data'!M334</f>
        <v>-9.1264886999999995</v>
      </c>
      <c r="S16" s="13">
        <f t="shared" si="3"/>
        <v>-0.14255999999999958</v>
      </c>
      <c r="T16" s="6">
        <f>'CL &amp; Data'!N334</f>
        <v>-22.324383000000001</v>
      </c>
      <c r="U16" s="8"/>
      <c r="V16" s="80">
        <f>'CL &amp; Data'!B334/1000000000</f>
        <v>2.3487</v>
      </c>
    </row>
    <row r="17" spans="2:22" x14ac:dyDescent="0.25">
      <c r="B17" s="6">
        <f>'CL &amp; Data'!B229/1000000000</f>
        <v>2.5286</v>
      </c>
      <c r="C17" s="8"/>
      <c r="D17" s="6">
        <f>'CL &amp; Data'!C229</f>
        <v>-7.3583007</v>
      </c>
      <c r="E17" s="13">
        <f t="shared" si="0"/>
        <v>-0.19399220000000028</v>
      </c>
      <c r="F17" s="6">
        <f>'CL &amp; Data'!D229</f>
        <v>-19.684875000000002</v>
      </c>
      <c r="G17" s="8"/>
      <c r="H17" s="6">
        <f>'CL &amp; Data'!C335</f>
        <v>-8.7343005999999992</v>
      </c>
      <c r="I17" s="13">
        <f t="shared" si="1"/>
        <v>-0.17530059999999992</v>
      </c>
      <c r="J17" s="6">
        <f>'CL &amp; Data'!D335</f>
        <v>-23.318483000000001</v>
      </c>
      <c r="L17" s="6">
        <f>'CL &amp; Data'!L229/1000000000</f>
        <v>2.5286</v>
      </c>
      <c r="M17" s="8"/>
      <c r="N17" s="6">
        <f>'CL &amp; Data'!M229</f>
        <v>-8.8211955999999994</v>
      </c>
      <c r="O17" s="13">
        <f t="shared" si="2"/>
        <v>-0.33503059999999962</v>
      </c>
      <c r="P17" s="6">
        <f>'CL &amp; Data'!N229</f>
        <v>-23.160269</v>
      </c>
      <c r="Q17" s="8"/>
      <c r="R17" s="6">
        <f>'CL &amp; Data'!M335</f>
        <v>-9.1568556000000001</v>
      </c>
      <c r="S17" s="13">
        <f t="shared" si="3"/>
        <v>-0.17292690000000022</v>
      </c>
      <c r="T17" s="6">
        <f>'CL &amp; Data'!N335</f>
        <v>-22.729334000000001</v>
      </c>
      <c r="U17" s="8"/>
      <c r="V17" s="80">
        <f>'CL &amp; Data'!B335/1000000000</f>
        <v>2.5286</v>
      </c>
    </row>
    <row r="18" spans="2:22" x14ac:dyDescent="0.25">
      <c r="B18" s="6">
        <f>'CL &amp; Data'!B230/1000000000</f>
        <v>2.7084999999999999</v>
      </c>
      <c r="C18" s="8"/>
      <c r="D18" s="6">
        <f>'CL &amp; Data'!C230</f>
        <v>-7.3907522999999999</v>
      </c>
      <c r="E18" s="13">
        <f t="shared" si="0"/>
        <v>-0.22644380000000019</v>
      </c>
      <c r="F18" s="6">
        <f>'CL &amp; Data'!D230</f>
        <v>-19.390635</v>
      </c>
      <c r="G18" s="8"/>
      <c r="H18" s="6">
        <f>'CL &amp; Data'!C336</f>
        <v>-8.7683248999999996</v>
      </c>
      <c r="I18" s="13">
        <f t="shared" si="1"/>
        <v>-0.20932490000000037</v>
      </c>
      <c r="J18" s="6">
        <f>'CL &amp; Data'!D336</f>
        <v>-24.035762999999999</v>
      </c>
      <c r="L18" s="6">
        <f>'CL &amp; Data'!L230/1000000000</f>
        <v>2.7084999999999999</v>
      </c>
      <c r="M18" s="8"/>
      <c r="N18" s="6">
        <f>'CL &amp; Data'!M230</f>
        <v>-8.8525743000000006</v>
      </c>
      <c r="O18" s="13">
        <f t="shared" si="2"/>
        <v>-0.36640930000000083</v>
      </c>
      <c r="P18" s="6">
        <f>'CL &amp; Data'!N230</f>
        <v>-24.219830999999999</v>
      </c>
      <c r="Q18" s="8"/>
      <c r="R18" s="6">
        <f>'CL &amp; Data'!M336</f>
        <v>-9.2009830000000008</v>
      </c>
      <c r="S18" s="13">
        <f t="shared" si="3"/>
        <v>-0.21705430000000092</v>
      </c>
      <c r="T18" s="6">
        <f>'CL &amp; Data'!N336</f>
        <v>-23.345531000000001</v>
      </c>
      <c r="U18" s="8"/>
      <c r="V18" s="80">
        <f>'CL &amp; Data'!B336/1000000000</f>
        <v>2.7084999999999999</v>
      </c>
    </row>
    <row r="19" spans="2:22" x14ac:dyDescent="0.25">
      <c r="B19" s="6">
        <f>'CL &amp; Data'!B231/1000000000</f>
        <v>2.8883999999999999</v>
      </c>
      <c r="C19" s="8"/>
      <c r="D19" s="6">
        <f>'CL &amp; Data'!C231</f>
        <v>-7.400455</v>
      </c>
      <c r="E19" s="13">
        <f t="shared" si="0"/>
        <v>-0.23614650000000026</v>
      </c>
      <c r="F19" s="6">
        <f>'CL &amp; Data'!D231</f>
        <v>-19.398887999999999</v>
      </c>
      <c r="G19" s="8"/>
      <c r="H19" s="6">
        <f>'CL &amp; Data'!C337</f>
        <v>-8.7924994999999999</v>
      </c>
      <c r="I19" s="13">
        <f t="shared" si="1"/>
        <v>-0.23349950000000064</v>
      </c>
      <c r="J19" s="6">
        <f>'CL &amp; Data'!D337</f>
        <v>-24.847640999999999</v>
      </c>
      <c r="L19" s="6">
        <f>'CL &amp; Data'!L231/1000000000</f>
        <v>2.8883999999999999</v>
      </c>
      <c r="M19" s="8"/>
      <c r="N19" s="6">
        <f>'CL &amp; Data'!M231</f>
        <v>-8.8852376999999994</v>
      </c>
      <c r="O19" s="13">
        <f t="shared" si="2"/>
        <v>-0.39907269999999961</v>
      </c>
      <c r="P19" s="6">
        <f>'CL &amp; Data'!N231</f>
        <v>-25.053169</v>
      </c>
      <c r="Q19" s="8"/>
      <c r="R19" s="6">
        <f>'CL &amp; Data'!M337</f>
        <v>-9.2407941999999998</v>
      </c>
      <c r="S19" s="13">
        <f t="shared" si="3"/>
        <v>-0.25686549999999997</v>
      </c>
      <c r="T19" s="6">
        <f>'CL &amp; Data'!N337</f>
        <v>-23.728037</v>
      </c>
      <c r="U19" s="8"/>
      <c r="V19" s="80">
        <f>'CL &amp; Data'!B337/1000000000</f>
        <v>2.8883999999999999</v>
      </c>
    </row>
    <row r="20" spans="2:22" x14ac:dyDescent="0.25">
      <c r="B20" s="6">
        <f>'CL &amp; Data'!B232/1000000000</f>
        <v>3.0682999999999998</v>
      </c>
      <c r="C20" s="8"/>
      <c r="D20" s="6">
        <f>'CL &amp; Data'!C232</f>
        <v>-7.3917327000000004</v>
      </c>
      <c r="E20" s="13">
        <f t="shared" si="0"/>
        <v>-0.22742420000000063</v>
      </c>
      <c r="F20" s="6">
        <f>'CL &amp; Data'!D232</f>
        <v>-19.683554000000001</v>
      </c>
      <c r="G20" s="8"/>
      <c r="H20" s="6">
        <f>'CL &amp; Data'!C338</f>
        <v>-8.7944613</v>
      </c>
      <c r="I20" s="13">
        <f t="shared" si="1"/>
        <v>-0.23546130000000076</v>
      </c>
      <c r="J20" s="6">
        <f>'CL &amp; Data'!D338</f>
        <v>-26.024806999999999</v>
      </c>
      <c r="L20" s="6">
        <f>'CL &amp; Data'!L232/1000000000</f>
        <v>3.0682999999999998</v>
      </c>
      <c r="M20" s="8"/>
      <c r="N20" s="6">
        <f>'CL &amp; Data'!M232</f>
        <v>-8.9049014999999994</v>
      </c>
      <c r="O20" s="13">
        <f t="shared" si="2"/>
        <v>-0.41873649999999962</v>
      </c>
      <c r="P20" s="6">
        <f>'CL &amp; Data'!N232</f>
        <v>-25.833023000000001</v>
      </c>
      <c r="Q20" s="8"/>
      <c r="R20" s="6">
        <f>'CL &amp; Data'!M338</f>
        <v>-9.2779045</v>
      </c>
      <c r="S20" s="13">
        <f t="shared" si="3"/>
        <v>-0.29397580000000012</v>
      </c>
      <c r="T20" s="6">
        <f>'CL &amp; Data'!N338</f>
        <v>-24.643442</v>
      </c>
      <c r="U20" s="8"/>
      <c r="V20" s="80">
        <f>'CL &amp; Data'!B338/1000000000</f>
        <v>3.0682999999999998</v>
      </c>
    </row>
    <row r="21" spans="2:22" x14ac:dyDescent="0.25">
      <c r="B21" s="6">
        <f>'CL &amp; Data'!B233/1000000000</f>
        <v>3.2482000000000002</v>
      </c>
      <c r="C21" s="8"/>
      <c r="D21" s="6">
        <f>'CL &amp; Data'!C233</f>
        <v>-7.3859371999999999</v>
      </c>
      <c r="E21" s="13">
        <f t="shared" si="0"/>
        <v>-0.22162870000000012</v>
      </c>
      <c r="F21" s="6">
        <f>'CL &amp; Data'!D233</f>
        <v>-19.993395</v>
      </c>
      <c r="G21" s="8"/>
      <c r="H21" s="6">
        <f>'CL &amp; Data'!C339</f>
        <v>-8.7914629000000009</v>
      </c>
      <c r="I21" s="13">
        <f t="shared" si="1"/>
        <v>-0.23246290000000158</v>
      </c>
      <c r="J21" s="6">
        <f>'CL &amp; Data'!D339</f>
        <v>-27.857455999999999</v>
      </c>
      <c r="L21" s="6">
        <f>'CL &amp; Data'!L233/1000000000</f>
        <v>3.2482000000000002</v>
      </c>
      <c r="M21" s="8"/>
      <c r="N21" s="6">
        <f>'CL &amp; Data'!M233</f>
        <v>-8.938345</v>
      </c>
      <c r="O21" s="13">
        <f t="shared" si="2"/>
        <v>-0.45218000000000025</v>
      </c>
      <c r="P21" s="6">
        <f>'CL &amp; Data'!N233</f>
        <v>-25.930890999999999</v>
      </c>
      <c r="Q21" s="8"/>
      <c r="R21" s="6">
        <f>'CL &amp; Data'!M339</f>
        <v>-9.2978687000000004</v>
      </c>
      <c r="S21" s="13">
        <f t="shared" si="3"/>
        <v>-0.31394000000000055</v>
      </c>
      <c r="T21" s="6">
        <f>'CL &amp; Data'!N339</f>
        <v>-25.751003000000001</v>
      </c>
      <c r="U21" s="8"/>
      <c r="V21" s="80">
        <f>'CL &amp; Data'!B339/1000000000</f>
        <v>3.2482000000000002</v>
      </c>
    </row>
    <row r="22" spans="2:22" x14ac:dyDescent="0.25">
      <c r="B22" s="6">
        <f>'CL &amp; Data'!B234/1000000000</f>
        <v>3.4281000000000001</v>
      </c>
      <c r="C22" s="8"/>
      <c r="D22" s="6">
        <f>'CL &amp; Data'!C234</f>
        <v>-7.4031978000000001</v>
      </c>
      <c r="E22" s="13">
        <f t="shared" si="0"/>
        <v>-0.2388893000000003</v>
      </c>
      <c r="F22" s="6">
        <f>'CL &amp; Data'!D234</f>
        <v>-20.708300000000001</v>
      </c>
      <c r="G22" s="8"/>
      <c r="H22" s="6">
        <f>'CL &amp; Data'!C340</f>
        <v>-8.7775555000000001</v>
      </c>
      <c r="I22" s="13">
        <f t="shared" si="1"/>
        <v>-0.21855550000000079</v>
      </c>
      <c r="J22" s="6">
        <f>'CL &amp; Data'!D340</f>
        <v>-29.618486000000001</v>
      </c>
      <c r="L22" s="6">
        <f>'CL &amp; Data'!L234/1000000000</f>
        <v>3.4281000000000001</v>
      </c>
      <c r="M22" s="8"/>
      <c r="N22" s="6">
        <f>'CL &amp; Data'!M234</f>
        <v>-8.9702806000000006</v>
      </c>
      <c r="O22" s="13">
        <f t="shared" si="2"/>
        <v>-0.48411560000000087</v>
      </c>
      <c r="P22" s="6">
        <f>'CL &amp; Data'!N234</f>
        <v>-25.986217</v>
      </c>
      <c r="Q22" s="8"/>
      <c r="R22" s="6">
        <f>'CL &amp; Data'!M340</f>
        <v>-9.2969322000000005</v>
      </c>
      <c r="S22" s="13">
        <f t="shared" si="3"/>
        <v>-0.31300350000000066</v>
      </c>
      <c r="T22" s="6">
        <f>'CL &amp; Data'!N340</f>
        <v>-27.332509999999999</v>
      </c>
      <c r="U22" s="8"/>
      <c r="V22" s="80">
        <f>'CL &amp; Data'!B340/1000000000</f>
        <v>3.4281000000000001</v>
      </c>
    </row>
    <row r="23" spans="2:22" x14ac:dyDescent="0.25">
      <c r="B23" s="6">
        <f>'CL &amp; Data'!B235/1000000000</f>
        <v>3.6080000000000001</v>
      </c>
      <c r="C23" s="8"/>
      <c r="D23" s="6">
        <f>'CL &amp; Data'!C235</f>
        <v>-7.4328083999999999</v>
      </c>
      <c r="E23" s="13">
        <f t="shared" si="0"/>
        <v>-0.26849990000000012</v>
      </c>
      <c r="F23" s="6">
        <f>'CL &amp; Data'!D235</f>
        <v>-21.160160000000001</v>
      </c>
      <c r="G23" s="8"/>
      <c r="H23" s="6">
        <f>'CL &amp; Data'!C341</f>
        <v>-8.7615957000000009</v>
      </c>
      <c r="I23" s="13">
        <f t="shared" si="1"/>
        <v>-0.2025957000000016</v>
      </c>
      <c r="J23" s="6">
        <f>'CL &amp; Data'!D341</f>
        <v>-29.872902</v>
      </c>
      <c r="L23" s="6">
        <f>'CL &amp; Data'!L235/1000000000</f>
        <v>3.6080000000000001</v>
      </c>
      <c r="M23" s="8"/>
      <c r="N23" s="6">
        <f>'CL &amp; Data'!M235</f>
        <v>-9.0068426000000006</v>
      </c>
      <c r="O23" s="13">
        <f t="shared" si="2"/>
        <v>-0.52067760000000085</v>
      </c>
      <c r="P23" s="6">
        <f>'CL &amp; Data'!N235</f>
        <v>-25.022493000000001</v>
      </c>
      <c r="Q23" s="8"/>
      <c r="R23" s="6">
        <f>'CL &amp; Data'!M341</f>
        <v>-9.2825965999999998</v>
      </c>
      <c r="S23" s="13">
        <f t="shared" si="3"/>
        <v>-0.29866789999999988</v>
      </c>
      <c r="T23" s="6">
        <f>'CL &amp; Data'!N341</f>
        <v>-28.646367999999999</v>
      </c>
      <c r="U23" s="8"/>
      <c r="V23" s="80">
        <f>'CL &amp; Data'!B341/1000000000</f>
        <v>3.6080000000000001</v>
      </c>
    </row>
    <row r="24" spans="2:22" x14ac:dyDescent="0.25">
      <c r="B24" s="6">
        <f>'CL &amp; Data'!B236/1000000000</f>
        <v>3.7879</v>
      </c>
      <c r="C24" s="8"/>
      <c r="D24" s="6">
        <f>'CL &amp; Data'!C236</f>
        <v>-7.4696007</v>
      </c>
      <c r="E24" s="13">
        <f t="shared" si="0"/>
        <v>-0.30529220000000024</v>
      </c>
      <c r="F24" s="6">
        <f>'CL &amp; Data'!D236</f>
        <v>-21.335370999999999</v>
      </c>
      <c r="G24" s="8"/>
      <c r="H24" s="6">
        <f>'CL &amp; Data'!C342</f>
        <v>-8.7381200999999997</v>
      </c>
      <c r="I24" s="13">
        <f t="shared" si="1"/>
        <v>-0.17912010000000045</v>
      </c>
      <c r="J24" s="6">
        <f>'CL &amp; Data'!D342</f>
        <v>-29.339022</v>
      </c>
      <c r="L24" s="6">
        <f>'CL &amp; Data'!L236/1000000000</f>
        <v>3.7879</v>
      </c>
      <c r="M24" s="8"/>
      <c r="N24" s="6">
        <f>'CL &amp; Data'!M236</f>
        <v>-9.0416059000000004</v>
      </c>
      <c r="O24" s="13">
        <f t="shared" si="2"/>
        <v>-0.55544090000000068</v>
      </c>
      <c r="P24" s="6">
        <f>'CL &amp; Data'!N236</f>
        <v>-23.615091</v>
      </c>
      <c r="Q24" s="8"/>
      <c r="R24" s="6">
        <f>'CL &amp; Data'!M342</f>
        <v>-9.2549399999999995</v>
      </c>
      <c r="S24" s="13">
        <f t="shared" si="3"/>
        <v>-0.27101129999999962</v>
      </c>
      <c r="T24" s="6">
        <f>'CL &amp; Data'!N342</f>
        <v>-29.453686000000001</v>
      </c>
      <c r="U24" s="8"/>
      <c r="V24" s="80">
        <f>'CL &amp; Data'!B342/1000000000</f>
        <v>3.7879</v>
      </c>
    </row>
    <row r="25" spans="2:22" x14ac:dyDescent="0.25">
      <c r="B25" s="6">
        <f>'CL &amp; Data'!B237/1000000000</f>
        <v>3.9678</v>
      </c>
      <c r="C25" s="8"/>
      <c r="D25" s="6">
        <f>'CL &amp; Data'!C237</f>
        <v>-7.4903487999999996</v>
      </c>
      <c r="E25" s="13">
        <f t="shared" si="0"/>
        <v>-0.32604029999999984</v>
      </c>
      <c r="F25" s="6">
        <f>'CL &amp; Data'!D237</f>
        <v>-21.433622</v>
      </c>
      <c r="G25" s="8"/>
      <c r="H25" s="6">
        <f>'CL &amp; Data'!C343</f>
        <v>-8.7183743000000007</v>
      </c>
      <c r="I25" s="13">
        <f t="shared" si="1"/>
        <v>-0.15937430000000141</v>
      </c>
      <c r="J25" s="6">
        <f>'CL &amp; Data'!D343</f>
        <v>-28.514728999999999</v>
      </c>
      <c r="L25" s="6">
        <f>'CL &amp; Data'!L237/1000000000</f>
        <v>3.9678</v>
      </c>
      <c r="M25" s="8"/>
      <c r="N25" s="6">
        <f>'CL &amp; Data'!M237</f>
        <v>-9.0814380999999997</v>
      </c>
      <c r="O25" s="13">
        <f t="shared" si="2"/>
        <v>-0.5952731</v>
      </c>
      <c r="P25" s="6">
        <f>'CL &amp; Data'!N237</f>
        <v>-21.880693000000001</v>
      </c>
      <c r="Q25" s="8"/>
      <c r="R25" s="6">
        <f>'CL &amp; Data'!M343</f>
        <v>-9.2211151000000005</v>
      </c>
      <c r="S25" s="13">
        <f t="shared" si="3"/>
        <v>-0.23718640000000057</v>
      </c>
      <c r="T25" s="6">
        <f>'CL &amp; Data'!N343</f>
        <v>-29.334602</v>
      </c>
      <c r="U25" s="8"/>
      <c r="V25" s="80">
        <f>'CL &amp; Data'!B343/1000000000</f>
        <v>3.9678</v>
      </c>
    </row>
    <row r="26" spans="2:22" x14ac:dyDescent="0.25">
      <c r="B26" s="6">
        <f>'CL &amp; Data'!B238/1000000000</f>
        <v>4.1477000000000004</v>
      </c>
      <c r="C26" s="8"/>
      <c r="D26" s="6">
        <f>'CL &amp; Data'!C238</f>
        <v>-7.5191983999999996</v>
      </c>
      <c r="E26" s="13">
        <f t="shared" si="0"/>
        <v>-0.35488989999999987</v>
      </c>
      <c r="F26" s="6">
        <f>'CL &amp; Data'!D238</f>
        <v>-21.767714000000002</v>
      </c>
      <c r="G26" s="8"/>
      <c r="H26" s="6">
        <f>'CL &amp; Data'!C344</f>
        <v>-8.6965112999999992</v>
      </c>
      <c r="I26" s="13">
        <f t="shared" si="1"/>
        <v>-0.13751129999999989</v>
      </c>
      <c r="J26" s="6">
        <f>'CL &amp; Data'!D344</f>
        <v>-26.910080000000001</v>
      </c>
      <c r="L26" s="6">
        <f>'CL &amp; Data'!L238/1000000000</f>
        <v>4.1477000000000004</v>
      </c>
      <c r="M26" s="8"/>
      <c r="N26" s="6">
        <f>'CL &amp; Data'!M238</f>
        <v>-9.1476707000000008</v>
      </c>
      <c r="O26" s="13">
        <f t="shared" si="2"/>
        <v>-0.66150570000000108</v>
      </c>
      <c r="P26" s="6">
        <f>'CL &amp; Data'!N238</f>
        <v>-20.36618</v>
      </c>
      <c r="Q26" s="8"/>
      <c r="R26" s="6">
        <f>'CL &amp; Data'!M344</f>
        <v>-9.1719103000000004</v>
      </c>
      <c r="S26" s="13">
        <f t="shared" si="3"/>
        <v>-0.18798160000000053</v>
      </c>
      <c r="T26" s="6">
        <f>'CL &amp; Data'!N344</f>
        <v>-28.341190000000001</v>
      </c>
      <c r="U26" s="8"/>
      <c r="V26" s="80">
        <f>'CL &amp; Data'!B344/1000000000</f>
        <v>4.1477000000000004</v>
      </c>
    </row>
    <row r="27" spans="2:22" x14ac:dyDescent="0.25">
      <c r="B27" s="6">
        <f>'CL &amp; Data'!B239/1000000000</f>
        <v>4.3276000000000003</v>
      </c>
      <c r="C27" s="8"/>
      <c r="D27" s="6">
        <f>'CL &amp; Data'!C239</f>
        <v>-7.5259704999999997</v>
      </c>
      <c r="E27" s="13">
        <f t="shared" si="0"/>
        <v>-0.36166199999999993</v>
      </c>
      <c r="F27" s="6">
        <f>'CL &amp; Data'!D239</f>
        <v>-21.637764000000001</v>
      </c>
      <c r="G27" s="8"/>
      <c r="H27" s="6">
        <f>'CL &amp; Data'!C345</f>
        <v>-8.6651688</v>
      </c>
      <c r="I27" s="13">
        <f t="shared" si="1"/>
        <v>-0.10616880000000073</v>
      </c>
      <c r="J27" s="6">
        <f>'CL &amp; Data'!D345</f>
        <v>-24.763100000000001</v>
      </c>
      <c r="L27" s="6">
        <f>'CL &amp; Data'!L239/1000000000</f>
        <v>4.3276000000000003</v>
      </c>
      <c r="M27" s="8"/>
      <c r="N27" s="6">
        <f>'CL &amp; Data'!M239</f>
        <v>-9.2170658000000003</v>
      </c>
      <c r="O27" s="13">
        <f t="shared" si="2"/>
        <v>-0.73090080000000057</v>
      </c>
      <c r="P27" s="6">
        <f>'CL &amp; Data'!N239</f>
        <v>-18.729683000000001</v>
      </c>
      <c r="Q27" s="8"/>
      <c r="R27" s="6">
        <f>'CL &amp; Data'!M345</f>
        <v>-9.1225804999999998</v>
      </c>
      <c r="S27" s="13">
        <f t="shared" si="3"/>
        <v>-0.13865179999999988</v>
      </c>
      <c r="T27" s="6">
        <f>'CL &amp; Data'!N345</f>
        <v>-26.290254999999998</v>
      </c>
      <c r="U27" s="8"/>
      <c r="V27" s="80">
        <f>'CL &amp; Data'!B345/1000000000</f>
        <v>4.3276000000000003</v>
      </c>
    </row>
    <row r="28" spans="2:22" x14ac:dyDescent="0.25">
      <c r="B28" s="6">
        <f>'CL &amp; Data'!B240/1000000000</f>
        <v>4.5075000000000003</v>
      </c>
      <c r="C28" s="8"/>
      <c r="D28" s="6">
        <f>'CL &amp; Data'!C240</f>
        <v>-7.5388393000000002</v>
      </c>
      <c r="E28" s="13">
        <f t="shared" si="0"/>
        <v>-0.3745308000000005</v>
      </c>
      <c r="F28" s="6">
        <f>'CL &amp; Data'!D240</f>
        <v>-21.312885000000001</v>
      </c>
      <c r="G28" s="8"/>
      <c r="H28" s="6">
        <f>'CL &amp; Data'!C346</f>
        <v>-8.6508950999999996</v>
      </c>
      <c r="I28" s="13">
        <f t="shared" si="1"/>
        <v>-9.189510000000034E-2</v>
      </c>
      <c r="J28" s="6">
        <f>'CL &amp; Data'!D346</f>
        <v>-22.840153000000001</v>
      </c>
      <c r="L28" s="6">
        <f>'CL &amp; Data'!L240/1000000000</f>
        <v>4.5075000000000003</v>
      </c>
      <c r="M28" s="8"/>
      <c r="N28" s="6">
        <f>'CL &amp; Data'!M240</f>
        <v>-9.2861671000000001</v>
      </c>
      <c r="O28" s="13">
        <f t="shared" si="2"/>
        <v>-0.80000210000000038</v>
      </c>
      <c r="P28" s="6">
        <f>'CL &amp; Data'!N240</f>
        <v>-17.292185</v>
      </c>
      <c r="Q28" s="8"/>
      <c r="R28" s="6">
        <f>'CL &amp; Data'!M346</f>
        <v>-9.071332</v>
      </c>
      <c r="S28" s="13">
        <f t="shared" si="3"/>
        <v>-8.7403300000000073E-2</v>
      </c>
      <c r="T28" s="6">
        <f>'CL &amp; Data'!N346</f>
        <v>-23.976002000000001</v>
      </c>
      <c r="U28" s="8"/>
      <c r="V28" s="80">
        <f>'CL &amp; Data'!B346/1000000000</f>
        <v>4.5075000000000003</v>
      </c>
    </row>
    <row r="29" spans="2:22" x14ac:dyDescent="0.25">
      <c r="B29" s="6">
        <f>'CL &amp; Data'!B241/1000000000</f>
        <v>4.6874000000000002</v>
      </c>
      <c r="C29" s="8"/>
      <c r="D29" s="6">
        <f>'CL &amp; Data'!C241</f>
        <v>-7.5411147999999999</v>
      </c>
      <c r="E29" s="13">
        <f t="shared" si="0"/>
        <v>-0.37680630000000015</v>
      </c>
      <c r="F29" s="6">
        <f>'CL &amp; Data'!D241</f>
        <v>-20.914404000000001</v>
      </c>
      <c r="G29" s="8"/>
      <c r="H29" s="6">
        <f>'CL &amp; Data'!C347</f>
        <v>-8.6520528999999993</v>
      </c>
      <c r="I29" s="13">
        <f t="shared" si="1"/>
        <v>-9.3052899999999994E-2</v>
      </c>
      <c r="J29" s="6">
        <f>'CL &amp; Data'!D347</f>
        <v>-21.222715000000001</v>
      </c>
      <c r="L29" s="6">
        <f>'CL &amp; Data'!L241/1000000000</f>
        <v>4.6874000000000002</v>
      </c>
      <c r="M29" s="8"/>
      <c r="N29" s="6">
        <f>'CL &amp; Data'!M241</f>
        <v>-9.3382397000000008</v>
      </c>
      <c r="O29" s="13">
        <f t="shared" si="2"/>
        <v>-0.85207470000000107</v>
      </c>
      <c r="P29" s="6">
        <f>'CL &amp; Data'!N241</f>
        <v>-16.180924999999998</v>
      </c>
      <c r="Q29" s="8"/>
      <c r="R29" s="6">
        <f>'CL &amp; Data'!M347</f>
        <v>-9.0427836999999993</v>
      </c>
      <c r="S29" s="13">
        <f t="shared" si="3"/>
        <v>-5.8854999999999436E-2</v>
      </c>
      <c r="T29" s="6">
        <f>'CL &amp; Data'!N347</f>
        <v>-21.897127000000001</v>
      </c>
      <c r="U29" s="8"/>
      <c r="V29" s="80">
        <f>'CL &amp; Data'!B347/1000000000</f>
        <v>4.6874000000000002</v>
      </c>
    </row>
    <row r="30" spans="2:22" x14ac:dyDescent="0.25">
      <c r="B30" s="6">
        <f>'CL &amp; Data'!B242/1000000000</f>
        <v>4.8673000000000002</v>
      </c>
      <c r="C30" s="8"/>
      <c r="D30" s="6">
        <f>'CL &amp; Data'!C242</f>
        <v>-7.5540618999999998</v>
      </c>
      <c r="E30" s="13">
        <f t="shared" si="0"/>
        <v>-0.38975340000000003</v>
      </c>
      <c r="F30" s="6">
        <f>'CL &amp; Data'!D242</f>
        <v>-20.381322999999998</v>
      </c>
      <c r="G30" s="8"/>
      <c r="H30" s="6">
        <f>'CL &amp; Data'!C348</f>
        <v>-8.7125187000000004</v>
      </c>
      <c r="I30" s="13">
        <f t="shared" si="1"/>
        <v>-0.15351870000000112</v>
      </c>
      <c r="J30" s="6">
        <f>'CL &amp; Data'!D348</f>
        <v>-19.453258999999999</v>
      </c>
      <c r="L30" s="6">
        <f>'CL &amp; Data'!L242/1000000000</f>
        <v>4.8673000000000002</v>
      </c>
      <c r="M30" s="8"/>
      <c r="N30" s="6">
        <f>'CL &amp; Data'!M242</f>
        <v>-9.3734055000000005</v>
      </c>
      <c r="O30" s="13">
        <f t="shared" si="2"/>
        <v>-0.88724050000000076</v>
      </c>
      <c r="P30" s="6">
        <f>'CL &amp; Data'!N242</f>
        <v>-15.380996</v>
      </c>
      <c r="Q30" s="8"/>
      <c r="R30" s="6">
        <f>'CL &amp; Data'!M348</f>
        <v>-9.0404500999999993</v>
      </c>
      <c r="S30" s="13">
        <f t="shared" si="3"/>
        <v>-5.6521399999999389E-2</v>
      </c>
      <c r="T30" s="6">
        <f>'CL &amp; Data'!N348</f>
        <v>-20.202278</v>
      </c>
      <c r="U30" s="8"/>
      <c r="V30" s="80">
        <f>'CL &amp; Data'!B348/1000000000</f>
        <v>4.8673000000000002</v>
      </c>
    </row>
    <row r="31" spans="2:22" x14ac:dyDescent="0.25">
      <c r="B31" s="6">
        <f>'CL &amp; Data'!B243/1000000000</f>
        <v>5.0472000000000001</v>
      </c>
      <c r="C31" s="8"/>
      <c r="D31" s="6">
        <f>'CL &amp; Data'!C243</f>
        <v>-7.5497455999999996</v>
      </c>
      <c r="E31" s="13">
        <f t="shared" si="0"/>
        <v>-0.38543709999999987</v>
      </c>
      <c r="F31" s="6">
        <f>'CL &amp; Data'!D243</f>
        <v>-19.461044000000001</v>
      </c>
      <c r="G31" s="8"/>
      <c r="H31" s="6">
        <f>'CL &amp; Data'!C349</f>
        <v>-8.8000621999999993</v>
      </c>
      <c r="I31" s="13">
        <f t="shared" si="1"/>
        <v>-0.2410622</v>
      </c>
      <c r="J31" s="6">
        <f>'CL &amp; Data'!D349</f>
        <v>-17.975876</v>
      </c>
      <c r="L31" s="6">
        <f>'CL &amp; Data'!L243/1000000000</f>
        <v>5.0472000000000001</v>
      </c>
      <c r="M31" s="8"/>
      <c r="N31" s="6">
        <f>'CL &amp; Data'!M243</f>
        <v>-9.3879632999999991</v>
      </c>
      <c r="O31" s="13">
        <f t="shared" si="2"/>
        <v>-0.90179829999999939</v>
      </c>
      <c r="P31" s="6">
        <f>'CL &amp; Data'!N243</f>
        <v>-14.514964000000001</v>
      </c>
      <c r="Q31" s="8"/>
      <c r="R31" s="6">
        <f>'CL &amp; Data'!M349</f>
        <v>-9.0780648999999993</v>
      </c>
      <c r="S31" s="13">
        <f t="shared" si="3"/>
        <v>-9.4136199999999448E-2</v>
      </c>
      <c r="T31" s="6">
        <f>'CL &amp; Data'!N349</f>
        <v>-18.707695000000001</v>
      </c>
      <c r="U31" s="8"/>
      <c r="V31" s="80">
        <f>'CL &amp; Data'!B349/1000000000</f>
        <v>5.0472000000000001</v>
      </c>
    </row>
    <row r="32" spans="2:22" x14ac:dyDescent="0.25">
      <c r="B32" s="6">
        <f>'CL &amp; Data'!B244/1000000000</f>
        <v>5.2271000000000001</v>
      </c>
      <c r="C32" s="8"/>
      <c r="D32" s="6">
        <f>'CL &amp; Data'!C244</f>
        <v>-7.5369624999999996</v>
      </c>
      <c r="E32" s="13">
        <f t="shared" si="0"/>
        <v>-0.37265399999999982</v>
      </c>
      <c r="F32" s="6">
        <f>'CL &amp; Data'!D244</f>
        <v>-18.471665999999999</v>
      </c>
      <c r="G32" s="8"/>
      <c r="H32" s="6">
        <f>'CL &amp; Data'!C350</f>
        <v>-8.8905610999999993</v>
      </c>
      <c r="I32" s="13">
        <f t="shared" si="1"/>
        <v>-0.33156110000000005</v>
      </c>
      <c r="J32" s="6">
        <f>'CL &amp; Data'!D350</f>
        <v>-16.487368</v>
      </c>
      <c r="L32" s="6">
        <f>'CL &amp; Data'!L244/1000000000</f>
        <v>5.2271000000000001</v>
      </c>
      <c r="M32" s="8"/>
      <c r="N32" s="6">
        <f>'CL &amp; Data'!M244</f>
        <v>-9.3837881000000003</v>
      </c>
      <c r="O32" s="13">
        <f t="shared" si="2"/>
        <v>-0.89762310000000056</v>
      </c>
      <c r="P32" s="6">
        <f>'CL &amp; Data'!N244</f>
        <v>-13.634397</v>
      </c>
      <c r="Q32" s="8"/>
      <c r="R32" s="6">
        <f>'CL &amp; Data'!M350</f>
        <v>-9.1283302000000006</v>
      </c>
      <c r="S32" s="13">
        <f t="shared" si="3"/>
        <v>-0.14440150000000074</v>
      </c>
      <c r="T32" s="6">
        <f>'CL &amp; Data'!N350</f>
        <v>-17.431546999999998</v>
      </c>
      <c r="U32" s="8"/>
      <c r="V32" s="80">
        <f>'CL &amp; Data'!B350/1000000000</f>
        <v>5.2271000000000001</v>
      </c>
    </row>
    <row r="33" spans="2:22" x14ac:dyDescent="0.25">
      <c r="B33" s="6">
        <f>'CL &amp; Data'!B245/1000000000</f>
        <v>5.407</v>
      </c>
      <c r="C33" s="8"/>
      <c r="D33" s="6">
        <f>'CL &amp; Data'!C245</f>
        <v>-7.5131192000000002</v>
      </c>
      <c r="E33" s="13">
        <f t="shared" si="0"/>
        <v>-0.34881070000000047</v>
      </c>
      <c r="F33" s="6">
        <f>'CL &amp; Data'!D245</f>
        <v>-17.648014</v>
      </c>
      <c r="G33" s="8"/>
      <c r="H33" s="6">
        <f>'CL &amp; Data'!C351</f>
        <v>-8.9481582999999993</v>
      </c>
      <c r="I33" s="13">
        <f t="shared" si="1"/>
        <v>-0.38915830000000007</v>
      </c>
      <c r="J33" s="6">
        <f>'CL &amp; Data'!D351</f>
        <v>-15.573057</v>
      </c>
      <c r="L33" s="6">
        <f>'CL &amp; Data'!L245/1000000000</f>
        <v>5.407</v>
      </c>
      <c r="M33" s="8"/>
      <c r="N33" s="6">
        <f>'CL &amp; Data'!M245</f>
        <v>-9.3845234000000008</v>
      </c>
      <c r="O33" s="13">
        <f t="shared" si="2"/>
        <v>-0.89835840000000111</v>
      </c>
      <c r="P33" s="6">
        <f>'CL &amp; Data'!N245</f>
        <v>-12.957089</v>
      </c>
      <c r="Q33" s="8"/>
      <c r="R33" s="6">
        <f>'CL &amp; Data'!M351</f>
        <v>-9.1886215</v>
      </c>
      <c r="S33" s="13">
        <f t="shared" si="3"/>
        <v>-0.20469280000000012</v>
      </c>
      <c r="T33" s="6">
        <f>'CL &amp; Data'!N351</f>
        <v>-15.970770999999999</v>
      </c>
      <c r="U33" s="8"/>
      <c r="V33" s="80">
        <f>'CL &amp; Data'!B351/1000000000</f>
        <v>5.407</v>
      </c>
    </row>
    <row r="34" spans="2:22" x14ac:dyDescent="0.25">
      <c r="B34" s="6">
        <f>'CL &amp; Data'!B246/1000000000</f>
        <v>5.5869</v>
      </c>
      <c r="C34" s="8"/>
      <c r="D34" s="6">
        <f>'CL &amp; Data'!C246</f>
        <v>-7.5079359999999999</v>
      </c>
      <c r="E34" s="13">
        <f t="shared" si="0"/>
        <v>-0.3436275000000002</v>
      </c>
      <c r="F34" s="6">
        <f>'CL &amp; Data'!D246</f>
        <v>-16.833883</v>
      </c>
      <c r="G34" s="8"/>
      <c r="H34" s="6">
        <f>'CL &amp; Data'!C352</f>
        <v>-8.9488772999999995</v>
      </c>
      <c r="I34" s="13">
        <f t="shared" si="1"/>
        <v>-0.3898773000000002</v>
      </c>
      <c r="J34" s="6">
        <f>'CL &amp; Data'!D352</f>
        <v>-14.965837000000001</v>
      </c>
      <c r="L34" s="6">
        <f>'CL &amp; Data'!L246/1000000000</f>
        <v>5.5869</v>
      </c>
      <c r="M34" s="8"/>
      <c r="N34" s="6">
        <f>'CL &amp; Data'!M246</f>
        <v>-9.3845100000000006</v>
      </c>
      <c r="O34" s="13">
        <f t="shared" si="2"/>
        <v>-0.89834500000000084</v>
      </c>
      <c r="P34" s="6">
        <f>'CL &amp; Data'!N246</f>
        <v>-12.296837</v>
      </c>
      <c r="Q34" s="8"/>
      <c r="R34" s="6">
        <f>'CL &amp; Data'!M352</f>
        <v>-9.2479648999999995</v>
      </c>
      <c r="S34" s="13">
        <f t="shared" si="3"/>
        <v>-0.26403619999999961</v>
      </c>
      <c r="T34" s="6">
        <f>'CL &amp; Data'!N352</f>
        <v>-14.547344000000001</v>
      </c>
      <c r="U34" s="8"/>
      <c r="V34" s="80">
        <f>'CL &amp; Data'!B352/1000000000</f>
        <v>5.5869</v>
      </c>
    </row>
    <row r="35" spans="2:22" x14ac:dyDescent="0.25">
      <c r="B35" s="6">
        <f>'CL &amp; Data'!B247/1000000000</f>
        <v>5.7667999999999999</v>
      </c>
      <c r="C35" s="8"/>
      <c r="D35" s="6">
        <f>'CL &amp; Data'!C247</f>
        <v>-7.5166177999999997</v>
      </c>
      <c r="E35" s="13">
        <f t="shared" si="0"/>
        <v>-0.35230929999999994</v>
      </c>
      <c r="F35" s="6">
        <f>'CL &amp; Data'!D247</f>
        <v>-16.021972999999999</v>
      </c>
      <c r="G35" s="8"/>
      <c r="H35" s="6">
        <f>'CL &amp; Data'!C353</f>
        <v>-8.9566277999999997</v>
      </c>
      <c r="I35" s="13">
        <f t="shared" si="1"/>
        <v>-0.39762780000000042</v>
      </c>
      <c r="J35" s="6">
        <f>'CL &amp; Data'!D353</f>
        <v>-14.514977</v>
      </c>
      <c r="L35" s="6">
        <f>'CL &amp; Data'!L247/1000000000</f>
        <v>5.7667999999999999</v>
      </c>
      <c r="M35" s="8"/>
      <c r="N35" s="6">
        <f>'CL &amp; Data'!M247</f>
        <v>-9.4204159000000001</v>
      </c>
      <c r="O35" s="13">
        <f t="shared" si="2"/>
        <v>-0.93425090000000033</v>
      </c>
      <c r="P35" s="6">
        <f>'CL &amp; Data'!N247</f>
        <v>-11.582338</v>
      </c>
      <c r="Q35" s="8"/>
      <c r="R35" s="6">
        <f>'CL &amp; Data'!M353</f>
        <v>-9.3054056000000003</v>
      </c>
      <c r="S35" s="13">
        <f t="shared" si="3"/>
        <v>-0.3214769000000004</v>
      </c>
      <c r="T35" s="6">
        <f>'CL &amp; Data'!N353</f>
        <v>-13.213355999999999</v>
      </c>
      <c r="U35" s="8"/>
      <c r="V35" s="80">
        <f>'CL &amp; Data'!B353/1000000000</f>
        <v>5.7667999999999999</v>
      </c>
    </row>
    <row r="36" spans="2:22" x14ac:dyDescent="0.25">
      <c r="B36" s="6">
        <f>'CL &amp; Data'!B248/1000000000</f>
        <v>5.9466999999999999</v>
      </c>
      <c r="C36" s="8"/>
      <c r="D36" s="6">
        <f>'CL &amp; Data'!C248</f>
        <v>-7.5378527999999996</v>
      </c>
      <c r="E36" s="13">
        <f t="shared" si="0"/>
        <v>-0.37354429999999983</v>
      </c>
      <c r="F36" s="6">
        <f>'CL &amp; Data'!D248</f>
        <v>-15.175960999999999</v>
      </c>
      <c r="G36" s="8"/>
      <c r="H36" s="6">
        <f>'CL &amp; Data'!C354</f>
        <v>-8.9438218999999997</v>
      </c>
      <c r="I36" s="13">
        <f t="shared" si="1"/>
        <v>-0.38482190000000038</v>
      </c>
      <c r="J36" s="6">
        <f>'CL &amp; Data'!D354</f>
        <v>-14.015055</v>
      </c>
      <c r="L36" s="6">
        <f>'CL &amp; Data'!L248/1000000000</f>
        <v>5.9466999999999999</v>
      </c>
      <c r="M36" s="8"/>
      <c r="N36" s="6">
        <f>'CL &amp; Data'!M248</f>
        <v>-9.4708023000000008</v>
      </c>
      <c r="O36" s="13">
        <f t="shared" si="2"/>
        <v>-0.98463730000000105</v>
      </c>
      <c r="P36" s="6">
        <f>'CL &amp; Data'!N248</f>
        <v>-10.995236</v>
      </c>
      <c r="Q36" s="8"/>
      <c r="R36" s="6">
        <f>'CL &amp; Data'!M354</f>
        <v>-9.3538504000000007</v>
      </c>
      <c r="S36" s="13">
        <f t="shared" si="3"/>
        <v>-0.3699217000000008</v>
      </c>
      <c r="T36" s="6">
        <f>'CL &amp; Data'!N354</f>
        <v>-12.073577</v>
      </c>
      <c r="U36" s="8"/>
      <c r="V36" s="80">
        <f>'CL &amp; Data'!B354/1000000000</f>
        <v>5.9466999999999999</v>
      </c>
    </row>
    <row r="37" spans="2:22" x14ac:dyDescent="0.25">
      <c r="B37" s="6">
        <f>'CL &amp; Data'!B249/1000000000</f>
        <v>6.1265999999999998</v>
      </c>
      <c r="C37" s="8"/>
      <c r="D37" s="6">
        <f>'CL &amp; Data'!C249</f>
        <v>-7.5742421000000002</v>
      </c>
      <c r="E37" s="13">
        <f t="shared" si="0"/>
        <v>-0.40993360000000045</v>
      </c>
      <c r="F37" s="6">
        <f>'CL &amp; Data'!D249</f>
        <v>-14.33728</v>
      </c>
      <c r="G37" s="8"/>
      <c r="H37" s="6">
        <f>'CL &amp; Data'!C355</f>
        <v>-8.9570398000000004</v>
      </c>
      <c r="I37" s="13">
        <f t="shared" si="1"/>
        <v>-0.39803980000000116</v>
      </c>
      <c r="J37" s="6">
        <f>'CL &amp; Data'!D355</f>
        <v>-13.547798</v>
      </c>
      <c r="L37" s="6">
        <f>'CL &amp; Data'!L249/1000000000</f>
        <v>6.1265999999999998</v>
      </c>
      <c r="M37" s="8"/>
      <c r="N37" s="6">
        <f>'CL &amp; Data'!M249</f>
        <v>-9.5590696000000008</v>
      </c>
      <c r="O37" s="13">
        <f t="shared" si="2"/>
        <v>-1.0729046000000011</v>
      </c>
      <c r="P37" s="6">
        <f>'CL &amp; Data'!N249</f>
        <v>-10.480740000000001</v>
      </c>
      <c r="Q37" s="8"/>
      <c r="R37" s="6">
        <f>'CL &amp; Data'!M355</f>
        <v>-9.4009733000000004</v>
      </c>
      <c r="S37" s="13">
        <f t="shared" si="3"/>
        <v>-0.41704460000000054</v>
      </c>
      <c r="T37" s="6">
        <f>'CL &amp; Data'!N355</f>
        <v>-11.112743999999999</v>
      </c>
      <c r="U37" s="8"/>
      <c r="V37" s="80">
        <f>'CL &amp; Data'!B355/1000000000</f>
        <v>6.1265999999999998</v>
      </c>
    </row>
    <row r="38" spans="2:22" x14ac:dyDescent="0.25">
      <c r="B38" s="6">
        <f>'CL &amp; Data'!B250/1000000000</f>
        <v>6.3064999999999998</v>
      </c>
      <c r="C38" s="8"/>
      <c r="D38" s="6">
        <f>'CL &amp; Data'!C250</f>
        <v>-7.6245045999999999</v>
      </c>
      <c r="E38" s="13">
        <f t="shared" si="0"/>
        <v>-0.46019610000000011</v>
      </c>
      <c r="F38" s="6">
        <f>'CL &amp; Data'!D250</f>
        <v>-13.564944000000001</v>
      </c>
      <c r="G38" s="8"/>
      <c r="H38" s="6">
        <f>'CL &amp; Data'!C356</f>
        <v>-8.9585074999999996</v>
      </c>
      <c r="I38" s="13">
        <f t="shared" si="1"/>
        <v>-0.39950750000000035</v>
      </c>
      <c r="J38" s="6">
        <f>'CL &amp; Data'!D356</f>
        <v>-12.905120999999999</v>
      </c>
      <c r="L38" s="6">
        <f>'CL &amp; Data'!L250/1000000000</f>
        <v>6.3064999999999998</v>
      </c>
      <c r="M38" s="8"/>
      <c r="N38" s="6">
        <f>'CL &amp; Data'!M250</f>
        <v>-9.6572533000000007</v>
      </c>
      <c r="O38" s="13">
        <f t="shared" si="2"/>
        <v>-1.171088300000001</v>
      </c>
      <c r="P38" s="6">
        <f>'CL &amp; Data'!N250</f>
        <v>-9.9837159999999994</v>
      </c>
      <c r="Q38" s="8"/>
      <c r="R38" s="6">
        <f>'CL &amp; Data'!M356</f>
        <v>-9.4559640999999992</v>
      </c>
      <c r="S38" s="13">
        <f t="shared" si="3"/>
        <v>-0.47203539999999933</v>
      </c>
      <c r="T38" s="6">
        <f>'CL &amp; Data'!N356</f>
        <v>-10.412820999999999</v>
      </c>
      <c r="U38" s="8"/>
      <c r="V38" s="80">
        <f>'CL &amp; Data'!B356/1000000000</f>
        <v>6.3064999999999998</v>
      </c>
    </row>
    <row r="39" spans="2:22" x14ac:dyDescent="0.25">
      <c r="B39" s="6">
        <f>'CL &amp; Data'!B251/1000000000</f>
        <v>6.4863999999999997</v>
      </c>
      <c r="C39" s="8"/>
      <c r="D39" s="6">
        <f>'CL &amp; Data'!C251</f>
        <v>-7.6861972999999999</v>
      </c>
      <c r="E39" s="13">
        <f t="shared" si="0"/>
        <v>-0.52188880000000015</v>
      </c>
      <c r="F39" s="6">
        <f>'CL &amp; Data'!D251</f>
        <v>-12.811325999999999</v>
      </c>
      <c r="G39" s="8"/>
      <c r="H39" s="6">
        <f>'CL &amp; Data'!C357</f>
        <v>-8.9819859999999991</v>
      </c>
      <c r="I39" s="13">
        <f t="shared" si="1"/>
        <v>-0.42298599999999986</v>
      </c>
      <c r="J39" s="6">
        <f>'CL &amp; Data'!D357</f>
        <v>-12.366987999999999</v>
      </c>
      <c r="L39" s="6">
        <f>'CL &amp; Data'!L251/1000000000</f>
        <v>6.4863999999999997</v>
      </c>
      <c r="M39" s="8"/>
      <c r="N39" s="6">
        <f>'CL &amp; Data'!M251</f>
        <v>-9.7695723000000001</v>
      </c>
      <c r="O39" s="13">
        <f t="shared" si="2"/>
        <v>-1.2834073000000004</v>
      </c>
      <c r="P39" s="6">
        <f>'CL &amp; Data'!N251</f>
        <v>-9.5306090999999995</v>
      </c>
      <c r="Q39" s="8"/>
      <c r="R39" s="6">
        <f>'CL &amp; Data'!M357</f>
        <v>-9.5264129999999998</v>
      </c>
      <c r="S39" s="13">
        <f t="shared" si="3"/>
        <v>-0.54248429999999992</v>
      </c>
      <c r="T39" s="6">
        <f>'CL &amp; Data'!N357</f>
        <v>-9.8013209999999997</v>
      </c>
      <c r="U39" s="8"/>
      <c r="V39" s="80">
        <f>'CL &amp; Data'!B357/1000000000</f>
        <v>6.4863999999999997</v>
      </c>
    </row>
    <row r="40" spans="2:22" x14ac:dyDescent="0.25">
      <c r="B40" s="6">
        <f>'CL &amp; Data'!B252/1000000000</f>
        <v>6.6662999999999997</v>
      </c>
      <c r="C40" s="8"/>
      <c r="D40" s="6">
        <f>'CL &amp; Data'!C252</f>
        <v>-7.7685103</v>
      </c>
      <c r="E40" s="13">
        <f t="shared" si="0"/>
        <v>-0.60420180000000023</v>
      </c>
      <c r="F40" s="6">
        <f>'CL &amp; Data'!D252</f>
        <v>-12.101857000000001</v>
      </c>
      <c r="G40" s="8"/>
      <c r="H40" s="6">
        <f>'CL &amp; Data'!C358</f>
        <v>-9.0160932999999996</v>
      </c>
      <c r="I40" s="13">
        <f t="shared" si="1"/>
        <v>-0.45709330000000037</v>
      </c>
      <c r="J40" s="6">
        <f>'CL &amp; Data'!D358</f>
        <v>-11.908032</v>
      </c>
      <c r="L40" s="6">
        <f>'CL &amp; Data'!L252/1000000000</f>
        <v>6.6662999999999997</v>
      </c>
      <c r="M40" s="8"/>
      <c r="N40" s="6">
        <f>'CL &amp; Data'!M252</f>
        <v>-9.8779602000000004</v>
      </c>
      <c r="O40" s="13">
        <f t="shared" si="2"/>
        <v>-1.3917952000000007</v>
      </c>
      <c r="P40" s="6">
        <f>'CL &amp; Data'!N252</f>
        <v>-9.1184273000000005</v>
      </c>
      <c r="Q40" s="8"/>
      <c r="R40" s="6">
        <f>'CL &amp; Data'!M358</f>
        <v>-9.5994729999999997</v>
      </c>
      <c r="S40" s="13">
        <f t="shared" si="3"/>
        <v>-0.61554429999999982</v>
      </c>
      <c r="T40" s="6">
        <f>'CL &amp; Data'!N358</f>
        <v>-9.2383509000000004</v>
      </c>
      <c r="U40" s="8"/>
      <c r="V40" s="80">
        <f>'CL &amp; Data'!B358/1000000000</f>
        <v>6.6662999999999997</v>
      </c>
    </row>
    <row r="41" spans="2:22" x14ac:dyDescent="0.25">
      <c r="B41" s="6">
        <f>'CL &amp; Data'!B253/1000000000</f>
        <v>6.8461999999999996</v>
      </c>
      <c r="C41" s="8"/>
      <c r="D41" s="6">
        <f>'CL &amp; Data'!C253</f>
        <v>-7.8659081000000004</v>
      </c>
      <c r="E41" s="13">
        <f t="shared" si="0"/>
        <v>-0.70159960000000066</v>
      </c>
      <c r="F41" s="6">
        <f>'CL &amp; Data'!D253</f>
        <v>-11.576489</v>
      </c>
      <c r="G41" s="8"/>
      <c r="H41" s="6">
        <f>'CL &amp; Data'!C359</f>
        <v>-9.0529717999999999</v>
      </c>
      <c r="I41" s="13">
        <f t="shared" si="1"/>
        <v>-0.49397180000000063</v>
      </c>
      <c r="J41" s="6">
        <f>'CL &amp; Data'!D359</f>
        <v>-11.489518</v>
      </c>
      <c r="L41" s="6">
        <f>'CL &amp; Data'!L253/1000000000</f>
        <v>6.8461999999999996</v>
      </c>
      <c r="M41" s="8"/>
      <c r="N41" s="6">
        <f>'CL &amp; Data'!M253</f>
        <v>-9.9846457999999991</v>
      </c>
      <c r="O41" s="13">
        <f t="shared" si="2"/>
        <v>-1.4984807999999994</v>
      </c>
      <c r="P41" s="6">
        <f>'CL &amp; Data'!N253</f>
        <v>-8.7270298000000004</v>
      </c>
      <c r="Q41" s="8"/>
      <c r="R41" s="6">
        <f>'CL &amp; Data'!M359</f>
        <v>-9.6848068000000005</v>
      </c>
      <c r="S41" s="13">
        <f t="shared" si="3"/>
        <v>-0.70087810000000061</v>
      </c>
      <c r="T41" s="6">
        <f>'CL &amp; Data'!N359</f>
        <v>-8.7857102999999999</v>
      </c>
      <c r="U41" s="8"/>
      <c r="V41" s="80">
        <f>'CL &amp; Data'!B359/1000000000</f>
        <v>6.8461999999999996</v>
      </c>
    </row>
    <row r="42" spans="2:22" x14ac:dyDescent="0.25">
      <c r="B42" s="6">
        <f>'CL &amp; Data'!B254/1000000000</f>
        <v>7.0260999999999996</v>
      </c>
      <c r="C42" s="8"/>
      <c r="D42" s="6">
        <f>'CL &amp; Data'!C254</f>
        <v>-7.9578099</v>
      </c>
      <c r="E42" s="13">
        <f t="shared" si="0"/>
        <v>-0.79350140000000025</v>
      </c>
      <c r="F42" s="6">
        <f>'CL &amp; Data'!D254</f>
        <v>-11.126576999999999</v>
      </c>
      <c r="G42" s="8"/>
      <c r="H42" s="6">
        <f>'CL &amp; Data'!C360</f>
        <v>-9.1067637999999995</v>
      </c>
      <c r="I42" s="13">
        <f t="shared" si="1"/>
        <v>-0.54776380000000024</v>
      </c>
      <c r="J42" s="6">
        <f>'CL &amp; Data'!D360</f>
        <v>-11.035894000000001</v>
      </c>
      <c r="L42" s="6">
        <f>'CL &amp; Data'!L254/1000000000</f>
        <v>7.0260999999999996</v>
      </c>
      <c r="M42" s="8"/>
      <c r="N42" s="6">
        <f>'CL &amp; Data'!M254</f>
        <v>-10.085136</v>
      </c>
      <c r="O42" s="13">
        <f t="shared" si="2"/>
        <v>-1.5989710000000006</v>
      </c>
      <c r="P42" s="6">
        <f>'CL &amp; Data'!N254</f>
        <v>-8.4307709000000006</v>
      </c>
      <c r="Q42" s="8"/>
      <c r="R42" s="6">
        <f>'CL &amp; Data'!M360</f>
        <v>-9.7519112000000003</v>
      </c>
      <c r="S42" s="13">
        <f t="shared" si="3"/>
        <v>-0.76798250000000046</v>
      </c>
      <c r="T42" s="6">
        <f>'CL &amp; Data'!N360</f>
        <v>-8.4916848999999992</v>
      </c>
      <c r="U42" s="8"/>
      <c r="V42" s="80">
        <f>'CL &amp; Data'!B360/1000000000</f>
        <v>7.0260999999999996</v>
      </c>
    </row>
    <row r="43" spans="2:22" x14ac:dyDescent="0.25">
      <c r="B43" s="6">
        <f>'CL &amp; Data'!B255/1000000000</f>
        <v>7.2060000000000004</v>
      </c>
      <c r="C43" s="8"/>
      <c r="D43" s="6">
        <f>'CL &amp; Data'!C255</f>
        <v>-8.0300331000000007</v>
      </c>
      <c r="E43" s="13">
        <f t="shared" si="0"/>
        <v>-0.86572460000000095</v>
      </c>
      <c r="F43" s="6">
        <f>'CL &amp; Data'!D255</f>
        <v>-10.630198</v>
      </c>
      <c r="G43" s="8"/>
      <c r="H43" s="6">
        <f>'CL &amp; Data'!C361</f>
        <v>-9.1637497000000003</v>
      </c>
      <c r="I43" s="13">
        <f t="shared" si="1"/>
        <v>-0.60474970000000106</v>
      </c>
      <c r="J43" s="6">
        <f>'CL &amp; Data'!D361</f>
        <v>-10.604618</v>
      </c>
      <c r="L43" s="6">
        <f>'CL &amp; Data'!L255/1000000000</f>
        <v>7.2060000000000004</v>
      </c>
      <c r="M43" s="8"/>
      <c r="N43" s="6">
        <f>'CL &amp; Data'!M255</f>
        <v>-10.181298999999999</v>
      </c>
      <c r="O43" s="13">
        <f t="shared" si="2"/>
        <v>-1.6951339999999995</v>
      </c>
      <c r="P43" s="6">
        <f>'CL &amp; Data'!N255</f>
        <v>-8.2041512000000001</v>
      </c>
      <c r="Q43" s="8"/>
      <c r="R43" s="6">
        <f>'CL &amp; Data'!M361</f>
        <v>-9.8012247000000006</v>
      </c>
      <c r="S43" s="13">
        <f t="shared" si="3"/>
        <v>-0.81729600000000069</v>
      </c>
      <c r="T43" s="6">
        <f>'CL &amp; Data'!N361</f>
        <v>-8.2482033000000001</v>
      </c>
      <c r="U43" s="8"/>
      <c r="V43" s="80">
        <f>'CL &amp; Data'!B361/1000000000</f>
        <v>7.2060000000000004</v>
      </c>
    </row>
    <row r="44" spans="2:22" x14ac:dyDescent="0.25">
      <c r="B44" s="6">
        <f>'CL &amp; Data'!B256/1000000000</f>
        <v>7.3859000000000004</v>
      </c>
      <c r="C44" s="8"/>
      <c r="D44" s="6">
        <f>'CL &amp; Data'!C256</f>
        <v>-8.0955782000000003</v>
      </c>
      <c r="E44" s="13">
        <f t="shared" si="0"/>
        <v>-0.93126970000000053</v>
      </c>
      <c r="F44" s="6">
        <f>'CL &amp; Data'!D256</f>
        <v>-10.275957999999999</v>
      </c>
      <c r="G44" s="8"/>
      <c r="H44" s="6">
        <f>'CL &amp; Data'!C362</f>
        <v>-9.2358226999999999</v>
      </c>
      <c r="I44" s="13">
        <f t="shared" si="1"/>
        <v>-0.67682270000000067</v>
      </c>
      <c r="J44" s="6">
        <f>'CL &amp; Data'!D362</f>
        <v>-10.19833</v>
      </c>
      <c r="L44" s="6">
        <f>'CL &amp; Data'!L256/1000000000</f>
        <v>7.3859000000000004</v>
      </c>
      <c r="M44" s="8"/>
      <c r="N44" s="6">
        <f>'CL &amp; Data'!M256</f>
        <v>-10.273197</v>
      </c>
      <c r="O44" s="13">
        <f t="shared" si="2"/>
        <v>-1.787032</v>
      </c>
      <c r="P44" s="6">
        <f>'CL &amp; Data'!N256</f>
        <v>-7.9829469</v>
      </c>
      <c r="Q44" s="8"/>
      <c r="R44" s="6">
        <f>'CL &amp; Data'!M362</f>
        <v>-9.8284301999999997</v>
      </c>
      <c r="S44" s="13">
        <f t="shared" si="3"/>
        <v>-0.84450149999999979</v>
      </c>
      <c r="T44" s="6">
        <f>'CL &amp; Data'!N362</f>
        <v>-8.0568255999999998</v>
      </c>
      <c r="U44" s="8"/>
      <c r="V44" s="80">
        <f>'CL &amp; Data'!B362/1000000000</f>
        <v>7.3859000000000004</v>
      </c>
    </row>
    <row r="45" spans="2:22" x14ac:dyDescent="0.25">
      <c r="B45" s="6">
        <f>'CL &amp; Data'!B257/1000000000</f>
        <v>7.5658000000000003</v>
      </c>
      <c r="C45" s="8"/>
      <c r="D45" s="6">
        <f>'CL &amp; Data'!C257</f>
        <v>-8.1567287000000004</v>
      </c>
      <c r="E45" s="13">
        <f t="shared" si="0"/>
        <v>-0.99242020000000064</v>
      </c>
      <c r="F45" s="6">
        <f>'CL &amp; Data'!D257</f>
        <v>-10.071927000000001</v>
      </c>
      <c r="G45" s="8"/>
      <c r="H45" s="6">
        <f>'CL &amp; Data'!C363</f>
        <v>-9.2980889999999992</v>
      </c>
      <c r="I45" s="13">
        <f t="shared" si="1"/>
        <v>-0.73908899999999988</v>
      </c>
      <c r="J45" s="6">
        <f>'CL &amp; Data'!D363</f>
        <v>-9.8042479</v>
      </c>
      <c r="L45" s="6">
        <f>'CL &amp; Data'!L257/1000000000</f>
        <v>7.5658000000000003</v>
      </c>
      <c r="M45" s="8"/>
      <c r="N45" s="6">
        <f>'CL &amp; Data'!M257</f>
        <v>-10.354908999999999</v>
      </c>
      <c r="O45" s="13">
        <f t="shared" si="2"/>
        <v>-1.8687439999999995</v>
      </c>
      <c r="P45" s="6">
        <f>'CL &amp; Data'!N257</f>
        <v>-7.8323254999999996</v>
      </c>
      <c r="Q45" s="8"/>
      <c r="R45" s="6">
        <f>'CL &amp; Data'!M363</f>
        <v>-9.8567152</v>
      </c>
      <c r="S45" s="13">
        <f t="shared" si="3"/>
        <v>-0.87278650000000013</v>
      </c>
      <c r="T45" s="6">
        <f>'CL &amp; Data'!N363</f>
        <v>-7.962688</v>
      </c>
      <c r="U45" s="8"/>
      <c r="V45" s="80">
        <f>'CL &amp; Data'!B363/1000000000</f>
        <v>7.5658000000000003</v>
      </c>
    </row>
    <row r="46" spans="2:22" x14ac:dyDescent="0.25">
      <c r="B46" s="6">
        <f>'CL &amp; Data'!B258/1000000000</f>
        <v>7.7457000000000003</v>
      </c>
      <c r="C46" s="8"/>
      <c r="D46" s="6">
        <f>'CL &amp; Data'!C258</f>
        <v>-8.2002992999999993</v>
      </c>
      <c r="E46" s="13">
        <f t="shared" si="0"/>
        <v>-1.0359907999999995</v>
      </c>
      <c r="F46" s="6">
        <f>'CL &amp; Data'!D258</f>
        <v>-9.8818959999999993</v>
      </c>
      <c r="G46" s="8"/>
      <c r="H46" s="6">
        <f>'CL &amp; Data'!C364</f>
        <v>-9.3587646000000007</v>
      </c>
      <c r="I46" s="13">
        <f t="shared" si="1"/>
        <v>-0.79976460000000138</v>
      </c>
      <c r="J46" s="6">
        <f>'CL &amp; Data'!D364</f>
        <v>-9.4725008000000006</v>
      </c>
      <c r="L46" s="6">
        <f>'CL &amp; Data'!L258/1000000000</f>
        <v>7.7457000000000003</v>
      </c>
      <c r="M46" s="8"/>
      <c r="N46" s="6">
        <f>'CL &amp; Data'!M258</f>
        <v>-10.412603000000001</v>
      </c>
      <c r="O46" s="13">
        <f t="shared" si="2"/>
        <v>-1.926438000000001</v>
      </c>
      <c r="P46" s="6">
        <f>'CL &amp; Data'!N258</f>
        <v>-7.7688575000000002</v>
      </c>
      <c r="Q46" s="8"/>
      <c r="R46" s="6">
        <f>'CL &amp; Data'!M364</f>
        <v>-9.8927897999999992</v>
      </c>
      <c r="S46" s="13">
        <f t="shared" si="3"/>
        <v>-0.90886109999999931</v>
      </c>
      <c r="T46" s="6">
        <f>'CL &amp; Data'!N364</f>
        <v>-7.8837891000000004</v>
      </c>
      <c r="U46" s="8"/>
      <c r="V46" s="80">
        <f>'CL &amp; Data'!B364/1000000000</f>
        <v>7.7457000000000003</v>
      </c>
    </row>
    <row r="47" spans="2:22" x14ac:dyDescent="0.25">
      <c r="B47" s="6">
        <f>'CL &amp; Data'!B259/1000000000</f>
        <v>7.9256000000000002</v>
      </c>
      <c r="C47" s="8"/>
      <c r="D47" s="6">
        <f>'CL &amp; Data'!C259</f>
        <v>-8.2179728000000001</v>
      </c>
      <c r="E47" s="13">
        <f t="shared" si="0"/>
        <v>-1.0536643000000003</v>
      </c>
      <c r="F47" s="6">
        <f>'CL &amp; Data'!D259</f>
        <v>-9.7032098999999992</v>
      </c>
      <c r="G47" s="8"/>
      <c r="H47" s="6">
        <f>'CL &amp; Data'!C365</f>
        <v>-9.4007901999999994</v>
      </c>
      <c r="I47" s="13">
        <f t="shared" si="1"/>
        <v>-0.84179020000000016</v>
      </c>
      <c r="J47" s="6">
        <f>'CL &amp; Data'!D365</f>
        <v>-9.300065</v>
      </c>
      <c r="L47" s="6">
        <f>'CL &amp; Data'!L259/1000000000</f>
        <v>7.9256000000000002</v>
      </c>
      <c r="M47" s="8"/>
      <c r="N47" s="6">
        <f>'CL &amp; Data'!M259</f>
        <v>-10.450609999999999</v>
      </c>
      <c r="O47" s="13">
        <f t="shared" si="2"/>
        <v>-1.9644449999999996</v>
      </c>
      <c r="P47" s="6">
        <f>'CL &amp; Data'!N259</f>
        <v>-7.7419500000000001</v>
      </c>
      <c r="Q47" s="8"/>
      <c r="R47" s="6">
        <f>'CL &amp; Data'!M365</f>
        <v>-9.9180879999999991</v>
      </c>
      <c r="S47" s="13">
        <f t="shared" si="3"/>
        <v>-0.93415929999999925</v>
      </c>
      <c r="T47" s="6">
        <f>'CL &amp; Data'!N365</f>
        <v>-7.7845445</v>
      </c>
      <c r="U47" s="8"/>
      <c r="V47" s="80">
        <f>'CL &amp; Data'!B365/1000000000</f>
        <v>7.9256000000000002</v>
      </c>
    </row>
    <row r="48" spans="2:22" x14ac:dyDescent="0.25">
      <c r="B48" s="6">
        <f>'CL &amp; Data'!B260/1000000000</f>
        <v>8.1054999999999993</v>
      </c>
      <c r="C48" s="8"/>
      <c r="D48" s="6">
        <f>'CL &amp; Data'!C260</f>
        <v>-8.2493838999999998</v>
      </c>
      <c r="E48" s="13">
        <f t="shared" si="0"/>
        <v>-1.0850754</v>
      </c>
      <c r="F48" s="6">
        <f>'CL &amp; Data'!D260</f>
        <v>-9.5771531999999997</v>
      </c>
      <c r="G48" s="8"/>
      <c r="H48" s="6">
        <f>'CL &amp; Data'!C366</f>
        <v>-9.4454718</v>
      </c>
      <c r="I48" s="13">
        <f t="shared" si="1"/>
        <v>-0.8864718000000007</v>
      </c>
      <c r="J48" s="6">
        <f>'CL &amp; Data'!D366</f>
        <v>-9.1429319000000007</v>
      </c>
      <c r="L48" s="6">
        <f>'CL &amp; Data'!L260/1000000000</f>
        <v>8.1054999999999993</v>
      </c>
      <c r="M48" s="8"/>
      <c r="N48" s="6">
        <f>'CL &amp; Data'!M260</f>
        <v>-10.488147</v>
      </c>
      <c r="O48" s="13">
        <f t="shared" si="2"/>
        <v>-2.0019819999999999</v>
      </c>
      <c r="P48" s="6">
        <f>'CL &amp; Data'!N260</f>
        <v>-7.7381573000000001</v>
      </c>
      <c r="Q48" s="8"/>
      <c r="R48" s="6">
        <f>'CL &amp; Data'!M366</f>
        <v>-9.9448223000000002</v>
      </c>
      <c r="S48" s="13">
        <f t="shared" si="3"/>
        <v>-0.96089360000000035</v>
      </c>
      <c r="T48" s="6">
        <f>'CL &amp; Data'!N366</f>
        <v>-7.7975291999999996</v>
      </c>
      <c r="U48" s="8"/>
      <c r="V48" s="80">
        <f>'CL &amp; Data'!B366/1000000000</f>
        <v>8.1054999999999993</v>
      </c>
    </row>
    <row r="49" spans="2:22" x14ac:dyDescent="0.25">
      <c r="B49" s="6">
        <f>'CL &amp; Data'!B261/1000000000</f>
        <v>8.2853999999999992</v>
      </c>
      <c r="C49" s="8"/>
      <c r="D49" s="6">
        <f>'CL &amp; Data'!C261</f>
        <v>-8.2954121000000001</v>
      </c>
      <c r="E49" s="13">
        <f t="shared" si="0"/>
        <v>-1.1311036000000003</v>
      </c>
      <c r="F49" s="6">
        <f>'CL &amp; Data'!D261</f>
        <v>-9.4308309999999995</v>
      </c>
      <c r="G49" s="8"/>
      <c r="H49" s="6">
        <f>'CL &amp; Data'!C367</f>
        <v>-9.4829760000000007</v>
      </c>
      <c r="I49" s="13">
        <f t="shared" si="1"/>
        <v>-0.92397600000000146</v>
      </c>
      <c r="J49" s="6">
        <f>'CL &amp; Data'!D367</f>
        <v>-8.9122295000000005</v>
      </c>
      <c r="L49" s="6">
        <f>'CL &amp; Data'!L261/1000000000</f>
        <v>8.2853999999999992</v>
      </c>
      <c r="M49" s="8"/>
      <c r="N49" s="6">
        <f>'CL &amp; Data'!M261</f>
        <v>-10.54669</v>
      </c>
      <c r="O49" s="13">
        <f t="shared" si="2"/>
        <v>-2.0605250000000002</v>
      </c>
      <c r="P49" s="6">
        <f>'CL &amp; Data'!N261</f>
        <v>-7.8061967000000001</v>
      </c>
      <c r="Q49" s="8"/>
      <c r="R49" s="6">
        <f>'CL &amp; Data'!M367</f>
        <v>-9.9546107999999993</v>
      </c>
      <c r="S49" s="13">
        <f t="shared" si="3"/>
        <v>-0.97068209999999944</v>
      </c>
      <c r="T49" s="6">
        <f>'CL &amp; Data'!N367</f>
        <v>-7.8963508999999998</v>
      </c>
      <c r="U49" s="8"/>
      <c r="V49" s="80">
        <f>'CL &amp; Data'!B367/1000000000</f>
        <v>8.2853999999999992</v>
      </c>
    </row>
    <row r="50" spans="2:22" x14ac:dyDescent="0.25">
      <c r="B50" s="6">
        <f>'CL &amp; Data'!B262/1000000000</f>
        <v>8.4652999999999992</v>
      </c>
      <c r="C50" s="8"/>
      <c r="D50" s="6">
        <f>'CL &amp; Data'!C262</f>
        <v>-8.3559561000000002</v>
      </c>
      <c r="E50" s="13">
        <f t="shared" si="0"/>
        <v>-1.1916476000000005</v>
      </c>
      <c r="F50" s="6">
        <f>'CL &amp; Data'!D262</f>
        <v>-9.3179455000000004</v>
      </c>
      <c r="G50" s="8"/>
      <c r="H50" s="6">
        <f>'CL &amp; Data'!C368</f>
        <v>-9.5341845000000003</v>
      </c>
      <c r="I50" s="13">
        <f t="shared" si="1"/>
        <v>-0.97518450000000101</v>
      </c>
      <c r="J50" s="6">
        <f>'CL &amp; Data'!D368</f>
        <v>-8.7566585999999997</v>
      </c>
      <c r="L50" s="6">
        <f>'CL &amp; Data'!L262/1000000000</f>
        <v>8.4652999999999992</v>
      </c>
      <c r="M50" s="8"/>
      <c r="N50" s="6">
        <f>'CL &amp; Data'!M262</f>
        <v>-10.609768000000001</v>
      </c>
      <c r="O50" s="13">
        <f t="shared" si="2"/>
        <v>-2.123603000000001</v>
      </c>
      <c r="P50" s="6">
        <f>'CL &amp; Data'!N262</f>
        <v>-7.9255675999999999</v>
      </c>
      <c r="Q50" s="8"/>
      <c r="R50" s="6">
        <f>'CL &amp; Data'!M368</f>
        <v>-9.9788865999999992</v>
      </c>
      <c r="S50" s="13">
        <f t="shared" si="3"/>
        <v>-0.99495789999999928</v>
      </c>
      <c r="T50" s="6">
        <f>'CL &amp; Data'!N368</f>
        <v>-8.0075673999999992</v>
      </c>
      <c r="U50" s="8"/>
      <c r="V50" s="80">
        <f>'CL &amp; Data'!B368/1000000000</f>
        <v>8.4652999999999992</v>
      </c>
    </row>
    <row r="51" spans="2:22" x14ac:dyDescent="0.25">
      <c r="B51" s="6">
        <f>'CL &amp; Data'!B263/1000000000</f>
        <v>8.6452000000000009</v>
      </c>
      <c r="C51" s="8"/>
      <c r="D51" s="6">
        <f>'CL &amp; Data'!C263</f>
        <v>-8.3867559000000007</v>
      </c>
      <c r="E51" s="13">
        <f t="shared" si="0"/>
        <v>-1.222447400000001</v>
      </c>
      <c r="F51" s="6">
        <f>'CL &amp; Data'!D263</f>
        <v>-9.2734231999999999</v>
      </c>
      <c r="G51" s="8"/>
      <c r="H51" s="6">
        <f>'CL &amp; Data'!C369</f>
        <v>-9.5385437</v>
      </c>
      <c r="I51" s="13">
        <f t="shared" si="1"/>
        <v>-0.97954370000000068</v>
      </c>
      <c r="J51" s="6">
        <f>'CL &amp; Data'!D369</f>
        <v>-8.6984996999999993</v>
      </c>
      <c r="L51" s="6">
        <f>'CL &amp; Data'!L263/1000000000</f>
        <v>8.6452000000000009</v>
      </c>
      <c r="M51" s="8"/>
      <c r="N51" s="6">
        <f>'CL &amp; Data'!M263</f>
        <v>-10.633621</v>
      </c>
      <c r="O51" s="13">
        <f t="shared" si="2"/>
        <v>-2.147456</v>
      </c>
      <c r="P51" s="6">
        <f>'CL &amp; Data'!N263</f>
        <v>-8.0756502000000001</v>
      </c>
      <c r="Q51" s="8"/>
      <c r="R51" s="6">
        <f>'CL &amp; Data'!M369</f>
        <v>-9.9862394000000005</v>
      </c>
      <c r="S51" s="13">
        <f t="shared" si="3"/>
        <v>-1.0023107000000007</v>
      </c>
      <c r="T51" s="6">
        <f>'CL &amp; Data'!N369</f>
        <v>-8.1986016999999993</v>
      </c>
      <c r="U51" s="8"/>
      <c r="V51" s="80">
        <f>'CL &amp; Data'!B369/1000000000</f>
        <v>8.6452000000000009</v>
      </c>
    </row>
    <row r="52" spans="2:22" x14ac:dyDescent="0.25">
      <c r="B52" s="6">
        <f>'CL &amp; Data'!B264/1000000000</f>
        <v>8.8251000000000008</v>
      </c>
      <c r="C52" s="8"/>
      <c r="D52" s="6">
        <f>'CL &amp; Data'!C264</f>
        <v>-8.4062242999999999</v>
      </c>
      <c r="E52" s="13">
        <f t="shared" si="0"/>
        <v>-1.2419158000000001</v>
      </c>
      <c r="F52" s="6">
        <f>'CL &amp; Data'!D264</f>
        <v>-9.3096417999999996</v>
      </c>
      <c r="G52" s="8"/>
      <c r="H52" s="6">
        <f>'CL &amp; Data'!C370</f>
        <v>-9.5430574000000004</v>
      </c>
      <c r="I52" s="13">
        <f t="shared" si="1"/>
        <v>-0.98405740000000108</v>
      </c>
      <c r="J52" s="6">
        <f>'CL &amp; Data'!D370</f>
        <v>-8.7116156</v>
      </c>
      <c r="L52" s="6">
        <f>'CL &amp; Data'!L264/1000000000</f>
        <v>8.8251000000000008</v>
      </c>
      <c r="M52" s="8"/>
      <c r="N52" s="6">
        <f>'CL &amp; Data'!M264</f>
        <v>-10.624404999999999</v>
      </c>
      <c r="O52" s="13">
        <f t="shared" si="2"/>
        <v>-2.1382399999999997</v>
      </c>
      <c r="P52" s="6">
        <f>'CL &amp; Data'!N264</f>
        <v>-8.2840223000000002</v>
      </c>
      <c r="Q52" s="8"/>
      <c r="R52" s="6">
        <f>'CL &amp; Data'!M370</f>
        <v>-9.9817152</v>
      </c>
      <c r="S52" s="13">
        <f t="shared" si="3"/>
        <v>-0.99778650000000013</v>
      </c>
      <c r="T52" s="6">
        <f>'CL &amp; Data'!N370</f>
        <v>-8.4706869000000005</v>
      </c>
      <c r="U52" s="8"/>
      <c r="V52" s="80">
        <f>'CL &amp; Data'!B370/1000000000</f>
        <v>8.8251000000000008</v>
      </c>
    </row>
    <row r="53" spans="2:22" x14ac:dyDescent="0.25">
      <c r="B53" s="6">
        <f>'CL &amp; Data'!B265/1000000000</f>
        <v>9.0050000000000008</v>
      </c>
      <c r="C53" s="8"/>
      <c r="D53" s="6">
        <f>'CL &amp; Data'!C265</f>
        <v>-8.4195317999999997</v>
      </c>
      <c r="E53" s="13">
        <f t="shared" si="0"/>
        <v>-1.2552232999999999</v>
      </c>
      <c r="F53" s="6">
        <f>'CL &amp; Data'!D265</f>
        <v>-9.3788099000000003</v>
      </c>
      <c r="G53" s="8"/>
      <c r="H53" s="6">
        <f>'CL &amp; Data'!C371</f>
        <v>-9.4948215000000005</v>
      </c>
      <c r="I53" s="13">
        <f t="shared" si="1"/>
        <v>-0.93582150000000119</v>
      </c>
      <c r="J53" s="6">
        <f>'CL &amp; Data'!D371</f>
        <v>-8.8516407000000008</v>
      </c>
      <c r="L53" s="6">
        <f>'CL &amp; Data'!L265/1000000000</f>
        <v>9.0050000000000008</v>
      </c>
      <c r="M53" s="8"/>
      <c r="N53" s="6">
        <f>'CL &amp; Data'!M265</f>
        <v>-10.586479000000001</v>
      </c>
      <c r="O53" s="13">
        <f t="shared" si="2"/>
        <v>-2.1003140000000009</v>
      </c>
      <c r="P53" s="6">
        <f>'CL &amp; Data'!N265</f>
        <v>-8.5358877</v>
      </c>
      <c r="Q53" s="8"/>
      <c r="R53" s="6">
        <f>'CL &amp; Data'!M371</f>
        <v>-9.9476948000000007</v>
      </c>
      <c r="S53" s="13">
        <f t="shared" si="3"/>
        <v>-0.96376610000000085</v>
      </c>
      <c r="T53" s="6">
        <f>'CL &amp; Data'!N371</f>
        <v>-8.7699145999999999</v>
      </c>
      <c r="U53" s="8"/>
      <c r="V53" s="80">
        <f>'CL &amp; Data'!B371/1000000000</f>
        <v>9.0050000000000008</v>
      </c>
    </row>
    <row r="54" spans="2:22" x14ac:dyDescent="0.25">
      <c r="B54" s="6">
        <f>'CL &amp; Data'!B266/1000000000</f>
        <v>9.1849000000000007</v>
      </c>
      <c r="D54" s="6">
        <f>'CL &amp; Data'!C266</f>
        <v>-8.4582862999999993</v>
      </c>
      <c r="E54" s="13">
        <f t="shared" si="0"/>
        <v>-1.2939777999999995</v>
      </c>
      <c r="F54" s="6">
        <f>'CL &amp; Data'!D266</f>
        <v>-9.5302171999999992</v>
      </c>
      <c r="H54" s="6">
        <f>'CL &amp; Data'!C372</f>
        <v>-9.4745206999999994</v>
      </c>
      <c r="I54" s="13">
        <f t="shared" si="1"/>
        <v>-0.91552070000000008</v>
      </c>
      <c r="J54" s="6">
        <f>'CL &amp; Data'!D372</f>
        <v>-9.1271790999999993</v>
      </c>
      <c r="L54" s="6">
        <f>'CL &amp; Data'!L266/1000000000</f>
        <v>9.1849000000000007</v>
      </c>
      <c r="N54" s="6">
        <f>'CL &amp; Data'!M266</f>
        <v>-10.568944</v>
      </c>
      <c r="O54" s="13">
        <f t="shared" si="2"/>
        <v>-2.0827790000000004</v>
      </c>
      <c r="P54" s="6">
        <f>'CL &amp; Data'!N266</f>
        <v>-8.8154058000000006</v>
      </c>
      <c r="R54" s="6">
        <f>'CL &amp; Data'!M372</f>
        <v>-9.9178095000000006</v>
      </c>
      <c r="S54" s="13">
        <f t="shared" si="3"/>
        <v>-0.93388080000000073</v>
      </c>
      <c r="T54" s="6">
        <f>'CL &amp; Data'!N372</f>
        <v>-9.1573876999999992</v>
      </c>
      <c r="V54" s="80">
        <f>'CL &amp; Data'!B372/1000000000</f>
        <v>9.1849000000000007</v>
      </c>
    </row>
    <row r="55" spans="2:22" x14ac:dyDescent="0.25">
      <c r="B55" s="6">
        <f>'CL &amp; Data'!B267/1000000000</f>
        <v>9.3648000000000007</v>
      </c>
      <c r="D55" s="6">
        <f>'CL &amp; Data'!C267</f>
        <v>-8.4989042000000001</v>
      </c>
      <c r="E55" s="13">
        <f t="shared" si="0"/>
        <v>-1.3345957000000004</v>
      </c>
      <c r="F55" s="6">
        <f>'CL &amp; Data'!D267</f>
        <v>-9.7123804000000007</v>
      </c>
      <c r="H55" s="6">
        <f>'CL &amp; Data'!C373</f>
        <v>-9.4492340000000006</v>
      </c>
      <c r="I55" s="13">
        <f t="shared" si="1"/>
        <v>-0.8902340000000013</v>
      </c>
      <c r="J55" s="6">
        <f>'CL &amp; Data'!D373</f>
        <v>-9.5158223999999993</v>
      </c>
      <c r="L55" s="6">
        <f>'CL &amp; Data'!L267/1000000000</f>
        <v>9.3648000000000007</v>
      </c>
      <c r="N55" s="6">
        <f>'CL &amp; Data'!M267</f>
        <v>-10.553713</v>
      </c>
      <c r="O55" s="13">
        <f t="shared" si="2"/>
        <v>-2.0675480000000004</v>
      </c>
      <c r="P55" s="6">
        <f>'CL &amp; Data'!N267</f>
        <v>-9.0901098000000005</v>
      </c>
      <c r="R55" s="6">
        <f>'CL &amp; Data'!M373</f>
        <v>-9.8903618000000009</v>
      </c>
      <c r="S55" s="13">
        <f t="shared" si="3"/>
        <v>-0.90643310000000099</v>
      </c>
      <c r="T55" s="6">
        <f>'CL &amp; Data'!N373</f>
        <v>-9.7171192000000008</v>
      </c>
      <c r="V55" s="80">
        <f>'CL &amp; Data'!B373/1000000000</f>
        <v>9.3648000000000007</v>
      </c>
    </row>
    <row r="56" spans="2:22" x14ac:dyDescent="0.25">
      <c r="B56" s="6">
        <f>'CL &amp; Data'!B268/1000000000</f>
        <v>9.5447000000000006</v>
      </c>
      <c r="D56" s="6">
        <f>'CL &amp; Data'!C268</f>
        <v>-8.5206260999999994</v>
      </c>
      <c r="E56" s="13">
        <f t="shared" si="0"/>
        <v>-1.3563175999999997</v>
      </c>
      <c r="F56" s="6">
        <f>'CL &amp; Data'!D268</f>
        <v>-9.8890142000000001</v>
      </c>
      <c r="H56" s="6">
        <f>'CL &amp; Data'!C374</f>
        <v>-9.4449243999999997</v>
      </c>
      <c r="I56" s="13">
        <f t="shared" si="1"/>
        <v>-0.88592440000000039</v>
      </c>
      <c r="J56" s="6">
        <f>'CL &amp; Data'!D374</f>
        <v>-10.04116</v>
      </c>
      <c r="L56" s="6">
        <f>'CL &amp; Data'!L268/1000000000</f>
        <v>9.5447000000000006</v>
      </c>
      <c r="N56" s="6">
        <f>'CL &amp; Data'!M268</f>
        <v>-10.537051999999999</v>
      </c>
      <c r="O56" s="13">
        <f t="shared" si="2"/>
        <v>-2.0508869999999995</v>
      </c>
      <c r="P56" s="6">
        <f>'CL &amp; Data'!N268</f>
        <v>-9.3488684000000006</v>
      </c>
      <c r="R56" s="6">
        <f>'CL &amp; Data'!M374</f>
        <v>-9.8690052000000001</v>
      </c>
      <c r="S56" s="13">
        <f t="shared" si="3"/>
        <v>-0.88507650000000027</v>
      </c>
      <c r="T56" s="6">
        <f>'CL &amp; Data'!N374</f>
        <v>-10.465469000000001</v>
      </c>
      <c r="V56" s="80">
        <f>'CL &amp; Data'!B374/1000000000</f>
        <v>9.5447000000000006</v>
      </c>
    </row>
    <row r="57" spans="2:22" x14ac:dyDescent="0.25">
      <c r="B57" s="6">
        <f>'CL &amp; Data'!B269/1000000000</f>
        <v>9.7246000000000006</v>
      </c>
      <c r="D57" s="6">
        <f>'CL &amp; Data'!C269</f>
        <v>-8.5454682999999996</v>
      </c>
      <c r="E57" s="13">
        <f t="shared" si="0"/>
        <v>-1.3811597999999998</v>
      </c>
      <c r="F57" s="6">
        <f>'CL &amp; Data'!D269</f>
        <v>-10.090572999999999</v>
      </c>
      <c r="H57" s="6">
        <f>'CL &amp; Data'!C375</f>
        <v>-9.4307517999999995</v>
      </c>
      <c r="I57" s="13">
        <f t="shared" si="1"/>
        <v>-0.87175180000000019</v>
      </c>
      <c r="J57" s="6">
        <f>'CL &amp; Data'!D375</f>
        <v>-10.735844999999999</v>
      </c>
      <c r="L57" s="6">
        <f>'CL &amp; Data'!L269/1000000000</f>
        <v>9.7246000000000006</v>
      </c>
      <c r="N57" s="6">
        <f>'CL &amp; Data'!M269</f>
        <v>-10.533502</v>
      </c>
      <c r="O57" s="13">
        <f t="shared" si="2"/>
        <v>-2.0473370000000006</v>
      </c>
      <c r="P57" s="6">
        <f>'CL &amp; Data'!N269</f>
        <v>-9.5792664999999992</v>
      </c>
      <c r="R57" s="6">
        <f>'CL &amp; Data'!M375</f>
        <v>-9.8380089000000002</v>
      </c>
      <c r="S57" s="13">
        <f t="shared" si="3"/>
        <v>-0.85408020000000029</v>
      </c>
      <c r="T57" s="6">
        <f>'CL &amp; Data'!N375</f>
        <v>-11.397929</v>
      </c>
      <c r="V57" s="80">
        <f>'CL &amp; Data'!B375/1000000000</f>
        <v>9.7246000000000006</v>
      </c>
    </row>
    <row r="58" spans="2:22" x14ac:dyDescent="0.25">
      <c r="B58" s="6">
        <f>'CL &amp; Data'!B270/1000000000</f>
        <v>9.9045000000000005</v>
      </c>
      <c r="D58" s="6">
        <f>'CL &amp; Data'!C270</f>
        <v>-8.5717821000000001</v>
      </c>
      <c r="E58" s="13">
        <f t="shared" si="0"/>
        <v>-1.4074736000000003</v>
      </c>
      <c r="F58" s="6">
        <f>'CL &amp; Data'!D270</f>
        <v>-10.433654000000001</v>
      </c>
      <c r="H58" s="6">
        <f>'CL &amp; Data'!C376</f>
        <v>-9.4105196000000007</v>
      </c>
      <c r="I58" s="13">
        <f t="shared" si="1"/>
        <v>-0.85151960000000138</v>
      </c>
      <c r="J58" s="6">
        <f>'CL &amp; Data'!D376</f>
        <v>-11.782387999999999</v>
      </c>
      <c r="L58" s="6">
        <f>'CL &amp; Data'!L270/1000000000</f>
        <v>9.9045000000000005</v>
      </c>
      <c r="N58" s="6">
        <f>'CL &amp; Data'!M270</f>
        <v>-10.55584</v>
      </c>
      <c r="O58" s="13">
        <f t="shared" si="2"/>
        <v>-2.0696750000000002</v>
      </c>
      <c r="P58" s="6">
        <f>'CL &amp; Data'!N270</f>
        <v>-9.8797034999999997</v>
      </c>
      <c r="R58" s="6">
        <f>'CL &amp; Data'!M376</f>
        <v>-9.8252535000000005</v>
      </c>
      <c r="S58" s="13">
        <f t="shared" si="3"/>
        <v>-0.84132480000000065</v>
      </c>
      <c r="T58" s="6">
        <f>'CL &amp; Data'!N376</f>
        <v>-12.847555</v>
      </c>
      <c r="V58" s="80">
        <f>'CL &amp; Data'!B376/1000000000</f>
        <v>9.9045000000000005</v>
      </c>
    </row>
    <row r="59" spans="2:22" x14ac:dyDescent="0.25">
      <c r="B59" s="6">
        <f>'CL &amp; Data'!B271/1000000000</f>
        <v>10.0844</v>
      </c>
      <c r="D59" s="6">
        <f>'CL &amp; Data'!C271</f>
        <v>-8.6144972000000006</v>
      </c>
      <c r="E59" s="13">
        <f t="shared" si="0"/>
        <v>-1.4501887000000009</v>
      </c>
      <c r="F59" s="6">
        <f>'CL &amp; Data'!D271</f>
        <v>-10.859305000000001</v>
      </c>
      <c r="H59" s="6">
        <f>'CL &amp; Data'!C377</f>
        <v>-9.4066867999999992</v>
      </c>
      <c r="I59" s="13">
        <f t="shared" si="1"/>
        <v>-0.84768679999999996</v>
      </c>
      <c r="J59" s="6">
        <f>'CL &amp; Data'!D377</f>
        <v>-13.172817999999999</v>
      </c>
      <c r="L59" s="6">
        <f>'CL &amp; Data'!L271/1000000000</f>
        <v>10.0844</v>
      </c>
      <c r="N59" s="6">
        <f>'CL &amp; Data'!M271</f>
        <v>-10.609640000000001</v>
      </c>
      <c r="O59" s="13">
        <f t="shared" si="2"/>
        <v>-2.1234750000000009</v>
      </c>
      <c r="P59" s="6">
        <f>'CL &amp; Data'!N271</f>
        <v>-10.216236</v>
      </c>
      <c r="R59" s="6">
        <f>'CL &amp; Data'!M377</f>
        <v>-9.8267106999999996</v>
      </c>
      <c r="S59" s="13">
        <f t="shared" si="3"/>
        <v>-0.8427819999999997</v>
      </c>
      <c r="T59" s="6">
        <f>'CL &amp; Data'!N377</f>
        <v>-14.966647999999999</v>
      </c>
      <c r="V59" s="80">
        <f>'CL &amp; Data'!B377/1000000000</f>
        <v>10.0844</v>
      </c>
    </row>
    <row r="60" spans="2:22" x14ac:dyDescent="0.25">
      <c r="B60" s="6">
        <f>'CL &amp; Data'!B272/1000000000</f>
        <v>10.2643</v>
      </c>
      <c r="D60" s="6">
        <f>'CL &amp; Data'!C272</f>
        <v>-8.6572932999999992</v>
      </c>
      <c r="E60" s="13">
        <f t="shared" si="0"/>
        <v>-1.4929847999999994</v>
      </c>
      <c r="F60" s="6">
        <f>'CL &amp; Data'!D272</f>
        <v>-11.318561000000001</v>
      </c>
      <c r="H60" s="6">
        <f>'CL &amp; Data'!C378</f>
        <v>-9.4059104999999992</v>
      </c>
      <c r="I60" s="13">
        <f t="shared" si="1"/>
        <v>-0.8469104999999999</v>
      </c>
      <c r="J60" s="6">
        <f>'CL &amp; Data'!D378</f>
        <v>-14.908747999999999</v>
      </c>
      <c r="L60" s="6">
        <f>'CL &amp; Data'!L272/1000000000</f>
        <v>10.2643</v>
      </c>
      <c r="N60" s="6">
        <f>'CL &amp; Data'!M272</f>
        <v>-10.674305</v>
      </c>
      <c r="O60" s="13">
        <f t="shared" si="2"/>
        <v>-2.1881400000000006</v>
      </c>
      <c r="P60" s="6">
        <f>'CL &amp; Data'!N272</f>
        <v>-10.535382999999999</v>
      </c>
      <c r="R60" s="6">
        <f>'CL &amp; Data'!M378</f>
        <v>-9.8151282999999996</v>
      </c>
      <c r="S60" s="13">
        <f t="shared" si="3"/>
        <v>-0.83119959999999971</v>
      </c>
      <c r="T60" s="6">
        <f>'CL &amp; Data'!N378</f>
        <v>-17.715689000000001</v>
      </c>
      <c r="V60" s="80">
        <f>'CL &amp; Data'!B378/1000000000</f>
        <v>10.2643</v>
      </c>
    </row>
    <row r="61" spans="2:22" x14ac:dyDescent="0.25">
      <c r="B61" s="6">
        <f>'CL &amp; Data'!B273/1000000000</f>
        <v>10.4442</v>
      </c>
      <c r="D61" s="6">
        <f>'CL &amp; Data'!C273</f>
        <v>-8.7094363999999995</v>
      </c>
      <c r="E61" s="13">
        <f t="shared" si="0"/>
        <v>-1.5451278999999998</v>
      </c>
      <c r="F61" s="6">
        <f>'CL &amp; Data'!D273</f>
        <v>-11.881525999999999</v>
      </c>
      <c r="H61" s="6">
        <f>'CL &amp; Data'!C379</f>
        <v>-9.4039105999999997</v>
      </c>
      <c r="I61" s="13">
        <f t="shared" si="1"/>
        <v>-0.8449106000000004</v>
      </c>
      <c r="J61" s="6">
        <f>'CL &amp; Data'!D379</f>
        <v>-16.908401000000001</v>
      </c>
      <c r="L61" s="6">
        <f>'CL &amp; Data'!L273/1000000000</f>
        <v>10.4442</v>
      </c>
      <c r="N61" s="6">
        <f>'CL &amp; Data'!M273</f>
        <v>-10.752295999999999</v>
      </c>
      <c r="O61" s="13">
        <f t="shared" si="2"/>
        <v>-2.2661309999999997</v>
      </c>
      <c r="P61" s="6">
        <f>'CL &amp; Data'!N273</f>
        <v>-10.880246</v>
      </c>
      <c r="R61" s="6">
        <f>'CL &amp; Data'!M379</f>
        <v>-9.7805175999999996</v>
      </c>
      <c r="S61" s="13">
        <f t="shared" si="3"/>
        <v>-0.79658889999999971</v>
      </c>
      <c r="T61" s="6">
        <f>'CL &amp; Data'!N379</f>
        <v>-19.969539999999999</v>
      </c>
      <c r="V61" s="80">
        <f>'CL &amp; Data'!B379/1000000000</f>
        <v>10.4442</v>
      </c>
    </row>
    <row r="62" spans="2:22" x14ac:dyDescent="0.25">
      <c r="B62" s="6">
        <f>'CL &amp; Data'!B274/1000000000</f>
        <v>10.6241</v>
      </c>
      <c r="D62" s="6">
        <f>'CL &amp; Data'!C274</f>
        <v>-8.7886132999999997</v>
      </c>
      <c r="E62" s="13">
        <f t="shared" si="0"/>
        <v>-1.6243048</v>
      </c>
      <c r="F62" s="6">
        <f>'CL &amp; Data'!D274</f>
        <v>-12.563673</v>
      </c>
      <c r="H62" s="6">
        <f>'CL &amp; Data'!C380</f>
        <v>-9.3814106000000006</v>
      </c>
      <c r="I62" s="13">
        <f t="shared" si="1"/>
        <v>-0.82241060000000132</v>
      </c>
      <c r="J62" s="6">
        <f>'CL &amp; Data'!D380</f>
        <v>-18.957497</v>
      </c>
      <c r="L62" s="6">
        <f>'CL &amp; Data'!L274/1000000000</f>
        <v>10.6241</v>
      </c>
      <c r="N62" s="6">
        <f>'CL &amp; Data'!M274</f>
        <v>-10.852622999999999</v>
      </c>
      <c r="O62" s="13">
        <f t="shared" si="2"/>
        <v>-2.3664579999999997</v>
      </c>
      <c r="P62" s="6">
        <f>'CL &amp; Data'!N274</f>
        <v>-11.290857000000001</v>
      </c>
      <c r="R62" s="6">
        <f>'CL &amp; Data'!M380</f>
        <v>-9.7062787999999998</v>
      </c>
      <c r="S62" s="13">
        <f t="shared" si="3"/>
        <v>-0.72235009999999988</v>
      </c>
      <c r="T62" s="6">
        <f>'CL &amp; Data'!N380</f>
        <v>-21.715685000000001</v>
      </c>
      <c r="V62" s="80">
        <f>'CL &amp; Data'!B380/1000000000</f>
        <v>10.6241</v>
      </c>
    </row>
    <row r="63" spans="2:22" x14ac:dyDescent="0.25">
      <c r="B63" s="6">
        <f>'CL &amp; Data'!B275/1000000000</f>
        <v>10.804</v>
      </c>
      <c r="D63" s="6">
        <f>'CL &amp; Data'!C275</f>
        <v>-8.8724594000000003</v>
      </c>
      <c r="E63" s="13">
        <f t="shared" si="0"/>
        <v>-1.7081509000000006</v>
      </c>
      <c r="F63" s="6">
        <f>'CL &amp; Data'!D275</f>
        <v>-13.300848</v>
      </c>
      <c r="H63" s="6">
        <f>'CL &amp; Data'!C381</f>
        <v>-9.4100398999999992</v>
      </c>
      <c r="I63" s="13">
        <f t="shared" si="1"/>
        <v>-0.85103989999999996</v>
      </c>
      <c r="J63" s="6">
        <f>'CL &amp; Data'!D381</f>
        <v>-20.993615999999999</v>
      </c>
      <c r="L63" s="6">
        <f>'CL &amp; Data'!L275/1000000000</f>
        <v>10.804</v>
      </c>
      <c r="N63" s="6">
        <f>'CL &amp; Data'!M275</f>
        <v>-10.963785</v>
      </c>
      <c r="O63" s="13">
        <f t="shared" si="2"/>
        <v>-2.4776199999999999</v>
      </c>
      <c r="P63" s="6">
        <f>'CL &amp; Data'!N275</f>
        <v>-11.678395999999999</v>
      </c>
      <c r="R63" s="6">
        <f>'CL &amp; Data'!M381</f>
        <v>-9.6820889000000001</v>
      </c>
      <c r="S63" s="13">
        <f t="shared" si="3"/>
        <v>-0.69816020000000023</v>
      </c>
      <c r="T63" s="6">
        <f>'CL &amp; Data'!N381</f>
        <v>-22.616230000000002</v>
      </c>
      <c r="V63" s="80">
        <f>'CL &amp; Data'!B381/1000000000</f>
        <v>10.804</v>
      </c>
    </row>
    <row r="64" spans="2:22" x14ac:dyDescent="0.25">
      <c r="B64" s="6">
        <f>'CL &amp; Data'!B276/1000000000</f>
        <v>10.9839</v>
      </c>
      <c r="D64" s="6">
        <f>'CL &amp; Data'!C276</f>
        <v>-8.9715757000000007</v>
      </c>
      <c r="E64" s="13">
        <f t="shared" si="0"/>
        <v>-1.807267200000001</v>
      </c>
      <c r="F64" s="6">
        <f>'CL &amp; Data'!D276</f>
        <v>-13.994823</v>
      </c>
      <c r="H64" s="6">
        <f>'CL &amp; Data'!C382</f>
        <v>-9.4337139000000008</v>
      </c>
      <c r="I64" s="13">
        <f t="shared" si="1"/>
        <v>-0.87471390000000149</v>
      </c>
      <c r="J64" s="6">
        <f>'CL &amp; Data'!D382</f>
        <v>-22.246787999999999</v>
      </c>
      <c r="L64" s="6">
        <f>'CL &amp; Data'!L276/1000000000</f>
        <v>10.9839</v>
      </c>
      <c r="N64" s="6">
        <f>'CL &amp; Data'!M276</f>
        <v>-11.082981</v>
      </c>
      <c r="O64" s="13">
        <f t="shared" si="2"/>
        <v>-2.5968160000000005</v>
      </c>
      <c r="P64" s="6">
        <f>'CL &amp; Data'!N276</f>
        <v>-11.959998000000001</v>
      </c>
      <c r="R64" s="6">
        <f>'CL &amp; Data'!M382</f>
        <v>-9.7010106999999994</v>
      </c>
      <c r="S64" s="13">
        <f t="shared" si="3"/>
        <v>-0.71708199999999955</v>
      </c>
      <c r="T64" s="6">
        <f>'CL &amp; Data'!N382</f>
        <v>-22.358761000000001</v>
      </c>
      <c r="V64" s="80">
        <f>'CL &amp; Data'!B382/1000000000</f>
        <v>10.9839</v>
      </c>
    </row>
    <row r="65" spans="2:22" x14ac:dyDescent="0.25">
      <c r="B65" s="6">
        <f>'CL &amp; Data'!B277/1000000000</f>
        <v>11.1638</v>
      </c>
      <c r="D65" s="6">
        <f>'CL &amp; Data'!C277</f>
        <v>-9.0825949000000001</v>
      </c>
      <c r="E65" s="13">
        <f t="shared" si="0"/>
        <v>-1.9182864000000004</v>
      </c>
      <c r="F65" s="6">
        <f>'CL &amp; Data'!D277</f>
        <v>-14.474332</v>
      </c>
      <c r="H65" s="6">
        <f>'CL &amp; Data'!C383</f>
        <v>-9.5603713999999993</v>
      </c>
      <c r="I65" s="13">
        <f t="shared" si="1"/>
        <v>-1.0013714</v>
      </c>
      <c r="J65" s="6">
        <f>'CL &amp; Data'!D383</f>
        <v>-22.611173999999998</v>
      </c>
      <c r="L65" s="6">
        <f>'CL &amp; Data'!L277/1000000000</f>
        <v>11.1638</v>
      </c>
      <c r="N65" s="6">
        <f>'CL &amp; Data'!M277</f>
        <v>-11.219552999999999</v>
      </c>
      <c r="O65" s="13">
        <f t="shared" si="2"/>
        <v>-2.7333879999999997</v>
      </c>
      <c r="P65" s="6">
        <f>'CL &amp; Data'!N277</f>
        <v>-12.038791</v>
      </c>
      <c r="R65" s="6">
        <f>'CL &amp; Data'!M383</f>
        <v>-9.8505754000000003</v>
      </c>
      <c r="S65" s="13">
        <f t="shared" si="3"/>
        <v>-0.86664670000000044</v>
      </c>
      <c r="T65" s="6">
        <f>'CL &amp; Data'!N383</f>
        <v>-20.905616999999999</v>
      </c>
      <c r="V65" s="80">
        <f>'CL &amp; Data'!B383/1000000000</f>
        <v>11.1638</v>
      </c>
    </row>
    <row r="66" spans="2:22" x14ac:dyDescent="0.25">
      <c r="B66" s="6">
        <f>'CL &amp; Data'!B278/1000000000</f>
        <v>11.3437</v>
      </c>
      <c r="D66" s="6">
        <f>'CL &amp; Data'!C278</f>
        <v>-9.2332257999999996</v>
      </c>
      <c r="E66" s="13">
        <f t="shared" si="0"/>
        <v>-2.0689172999999998</v>
      </c>
      <c r="F66" s="6">
        <f>'CL &amp; Data'!D278</f>
        <v>-14.557658</v>
      </c>
      <c r="H66" s="6">
        <f>'CL &amp; Data'!C384</f>
        <v>-9.6975727000000003</v>
      </c>
      <c r="I66" s="13">
        <f t="shared" si="1"/>
        <v>-1.138572700000001</v>
      </c>
      <c r="J66" s="6">
        <f>'CL &amp; Data'!D384</f>
        <v>-21.885477000000002</v>
      </c>
      <c r="L66" s="6">
        <f>'CL &amp; Data'!L278/1000000000</f>
        <v>11.3437</v>
      </c>
      <c r="N66" s="6">
        <f>'CL &amp; Data'!M278</f>
        <v>-11.399858999999999</v>
      </c>
      <c r="O66" s="13">
        <f t="shared" si="2"/>
        <v>-2.9136939999999996</v>
      </c>
      <c r="P66" s="6">
        <f>'CL &amp; Data'!N278</f>
        <v>-11.841475000000001</v>
      </c>
      <c r="R66" s="6">
        <f>'CL &amp; Data'!M384</f>
        <v>-10.109202</v>
      </c>
      <c r="S66" s="13">
        <f t="shared" si="3"/>
        <v>-1.1252732999999999</v>
      </c>
      <c r="T66" s="6">
        <f>'CL &amp; Data'!N384</f>
        <v>-19.174377</v>
      </c>
      <c r="V66" s="80">
        <f>'CL &amp; Data'!B384/1000000000</f>
        <v>11.3437</v>
      </c>
    </row>
    <row r="67" spans="2:22" x14ac:dyDescent="0.25">
      <c r="B67" s="6">
        <f>'CL &amp; Data'!B279/1000000000</f>
        <v>11.5236</v>
      </c>
      <c r="D67" s="6">
        <f>'CL &amp; Data'!C279</f>
        <v>-9.4429110999999999</v>
      </c>
      <c r="E67" s="13">
        <f t="shared" si="0"/>
        <v>-2.2786026000000001</v>
      </c>
      <c r="F67" s="6">
        <f>'CL &amp; Data'!D279</f>
        <v>-14.205887000000001</v>
      </c>
      <c r="H67" s="6">
        <f>'CL &amp; Data'!C385</f>
        <v>-10.029517999999999</v>
      </c>
      <c r="I67" s="13">
        <f t="shared" si="1"/>
        <v>-1.4705180000000002</v>
      </c>
      <c r="J67" s="6">
        <f>'CL &amp; Data'!D385</f>
        <v>-20.198584</v>
      </c>
      <c r="L67" s="6">
        <f>'CL &amp; Data'!L279/1000000000</f>
        <v>11.5236</v>
      </c>
      <c r="N67" s="6">
        <f>'CL &amp; Data'!M279</f>
        <v>-11.651831</v>
      </c>
      <c r="O67" s="13">
        <f t="shared" si="2"/>
        <v>-3.1656659999999999</v>
      </c>
      <c r="P67" s="6">
        <f>'CL &amp; Data'!N279</f>
        <v>-11.387212</v>
      </c>
      <c r="R67" s="6">
        <f>'CL &amp; Data'!M385</f>
        <v>-10.524444000000001</v>
      </c>
      <c r="S67" s="13">
        <f t="shared" si="3"/>
        <v>-1.5405153000000009</v>
      </c>
      <c r="T67" s="6">
        <f>'CL &amp; Data'!N385</f>
        <v>-17.195654000000001</v>
      </c>
      <c r="V67" s="80">
        <f>'CL &amp; Data'!B385/1000000000</f>
        <v>11.5236</v>
      </c>
    </row>
    <row r="68" spans="2:22" x14ac:dyDescent="0.25">
      <c r="B68" s="6">
        <f>'CL &amp; Data'!B280/1000000000</f>
        <v>11.7035</v>
      </c>
      <c r="D68" s="6">
        <f>'CL &amp; Data'!C280</f>
        <v>-9.6868925000000008</v>
      </c>
      <c r="E68" s="13">
        <f t="shared" ref="E68:E103" si="4">D68-$D$3</f>
        <v>-2.522584000000001</v>
      </c>
      <c r="F68" s="6">
        <f>'CL &amp; Data'!D280</f>
        <v>-13.384498000000001</v>
      </c>
      <c r="H68" s="6">
        <f>'CL &amp; Data'!C386</f>
        <v>-10.485334</v>
      </c>
      <c r="I68" s="13">
        <f t="shared" ref="I68:I101" si="5">H68-$H$8</f>
        <v>-1.9263340000000007</v>
      </c>
      <c r="J68" s="6">
        <f>'CL &amp; Data'!D386</f>
        <v>-17.511538999999999</v>
      </c>
      <c r="L68" s="6">
        <f>'CL &amp; Data'!L280/1000000000</f>
        <v>11.7035</v>
      </c>
      <c r="N68" s="6">
        <f>'CL &amp; Data'!M280</f>
        <v>-11.914018</v>
      </c>
      <c r="O68" s="13">
        <f t="shared" ref="O68:O103" si="6">N68-$N$6</f>
        <v>-3.4278530000000007</v>
      </c>
      <c r="P68" s="6">
        <f>'CL &amp; Data'!N280</f>
        <v>-10.673882000000001</v>
      </c>
      <c r="R68" s="6">
        <f>'CL &amp; Data'!M386</f>
        <v>-11.051939000000001</v>
      </c>
      <c r="S68" s="13">
        <f t="shared" ref="S68:S103" si="7">R68-$R$11</f>
        <v>-2.068010300000001</v>
      </c>
      <c r="T68" s="6">
        <f>'CL &amp; Data'!N386</f>
        <v>-14.982189</v>
      </c>
      <c r="V68" s="80">
        <f>'CL &amp; Data'!B386/1000000000</f>
        <v>11.7035</v>
      </c>
    </row>
    <row r="69" spans="2:22" x14ac:dyDescent="0.25">
      <c r="B69" s="6">
        <f>'CL &amp; Data'!B281/1000000000</f>
        <v>11.8834</v>
      </c>
      <c r="D69" s="6">
        <f>'CL &amp; Data'!C281</f>
        <v>-9.9782753</v>
      </c>
      <c r="E69" s="13">
        <f t="shared" si="4"/>
        <v>-2.8139668000000002</v>
      </c>
      <c r="F69" s="6">
        <f>'CL &amp; Data'!D281</f>
        <v>-12.176364</v>
      </c>
      <c r="H69" s="6">
        <f>'CL &amp; Data'!C387</f>
        <v>-11.106875</v>
      </c>
      <c r="I69" s="13">
        <f t="shared" si="5"/>
        <v>-2.5478750000000012</v>
      </c>
      <c r="J69" s="6">
        <f>'CL &amp; Data'!D387</f>
        <v>-14.735245000000001</v>
      </c>
      <c r="L69" s="6">
        <f>'CL &amp; Data'!L281/1000000000</f>
        <v>11.8834</v>
      </c>
      <c r="N69" s="6">
        <f>'CL &amp; Data'!M281</f>
        <v>-12.198423</v>
      </c>
      <c r="O69" s="13">
        <f t="shared" si="6"/>
        <v>-3.7122580000000003</v>
      </c>
      <c r="P69" s="6">
        <f>'CL &amp; Data'!N281</f>
        <v>-9.7886352999999993</v>
      </c>
      <c r="R69" s="6">
        <f>'CL &amp; Data'!M387</f>
        <v>-11.679005</v>
      </c>
      <c r="S69" s="13">
        <f t="shared" si="7"/>
        <v>-2.6950763000000002</v>
      </c>
      <c r="T69" s="6">
        <f>'CL &amp; Data'!N387</f>
        <v>-12.769543000000001</v>
      </c>
      <c r="V69" s="80">
        <f>'CL &amp; Data'!B387/1000000000</f>
        <v>11.8834</v>
      </c>
    </row>
    <row r="70" spans="2:22" x14ac:dyDescent="0.25">
      <c r="B70" s="6">
        <f>'CL &amp; Data'!B282/1000000000</f>
        <v>12.0633</v>
      </c>
      <c r="D70" s="6">
        <f>'CL &amp; Data'!C282</f>
        <v>-10.333232000000001</v>
      </c>
      <c r="E70" s="13">
        <f t="shared" si="4"/>
        <v>-3.1689235000000009</v>
      </c>
      <c r="F70" s="6">
        <f>'CL &amp; Data'!D282</f>
        <v>-10.789123999999999</v>
      </c>
      <c r="H70" s="6">
        <f>'CL &amp; Data'!C388</f>
        <v>-11.847203</v>
      </c>
      <c r="I70" s="13">
        <f t="shared" si="5"/>
        <v>-3.2882030000000011</v>
      </c>
      <c r="J70" s="6">
        <f>'CL &amp; Data'!D388</f>
        <v>-12.02092</v>
      </c>
      <c r="L70" s="6">
        <f>'CL &amp; Data'!L282/1000000000</f>
        <v>12.0633</v>
      </c>
      <c r="N70" s="6">
        <f>'CL &amp; Data'!M282</f>
        <v>-12.499694</v>
      </c>
      <c r="O70" s="13">
        <f t="shared" si="6"/>
        <v>-4.0135290000000001</v>
      </c>
      <c r="P70" s="6">
        <f>'CL &amp; Data'!N282</f>
        <v>-8.8649263000000005</v>
      </c>
      <c r="R70" s="6">
        <f>'CL &amp; Data'!M388</f>
        <v>-12.382275999999999</v>
      </c>
      <c r="S70" s="13">
        <f t="shared" si="7"/>
        <v>-3.3983472999999993</v>
      </c>
      <c r="T70" s="6">
        <f>'CL &amp; Data'!N388</f>
        <v>-10.663544</v>
      </c>
      <c r="V70" s="80">
        <f>'CL &amp; Data'!B388/1000000000</f>
        <v>12.0633</v>
      </c>
    </row>
    <row r="71" spans="2:22" x14ac:dyDescent="0.25">
      <c r="B71" s="6">
        <f>'CL &amp; Data'!B283/1000000000</f>
        <v>12.2432</v>
      </c>
      <c r="D71" s="6">
        <f>'CL &amp; Data'!C283</f>
        <v>-10.805164</v>
      </c>
      <c r="E71" s="13">
        <f t="shared" si="4"/>
        <v>-3.6408554999999998</v>
      </c>
      <c r="F71" s="6">
        <f>'CL &amp; Data'!D283</f>
        <v>-9.4125671000000004</v>
      </c>
      <c r="H71" s="6">
        <f>'CL &amp; Data'!C389</f>
        <v>-12.689736</v>
      </c>
      <c r="I71" s="13">
        <f t="shared" si="5"/>
        <v>-4.1307360000000006</v>
      </c>
      <c r="J71" s="6">
        <f>'CL &amp; Data'!D389</f>
        <v>-9.6888284999999996</v>
      </c>
      <c r="L71" s="6">
        <f>'CL &amp; Data'!L283/1000000000</f>
        <v>12.2432</v>
      </c>
      <c r="N71" s="6">
        <f>'CL &amp; Data'!M283</f>
        <v>-12.872173</v>
      </c>
      <c r="O71" s="13">
        <f t="shared" si="6"/>
        <v>-4.3860080000000004</v>
      </c>
      <c r="P71" s="6">
        <f>'CL &amp; Data'!N283</f>
        <v>-7.9928355</v>
      </c>
      <c r="R71" s="6">
        <f>'CL &amp; Data'!M389</f>
        <v>-13.134517000000001</v>
      </c>
      <c r="S71" s="13">
        <f t="shared" si="7"/>
        <v>-4.1505883000000008</v>
      </c>
      <c r="T71" s="6">
        <f>'CL &amp; Data'!N389</f>
        <v>-8.847702</v>
      </c>
      <c r="V71" s="80">
        <f>'CL &amp; Data'!B389/1000000000</f>
        <v>12.2432</v>
      </c>
    </row>
    <row r="72" spans="2:22" x14ac:dyDescent="0.25">
      <c r="B72" s="6">
        <f>'CL &amp; Data'!B284/1000000000</f>
        <v>12.4231</v>
      </c>
      <c r="D72" s="6">
        <f>'CL &amp; Data'!C284</f>
        <v>-11.374935000000001</v>
      </c>
      <c r="E72" s="13">
        <f t="shared" si="4"/>
        <v>-4.2106265000000009</v>
      </c>
      <c r="F72" s="6">
        <f>'CL &amp; Data'!D284</f>
        <v>-8.1000213999999993</v>
      </c>
      <c r="H72" s="6">
        <f>'CL &amp; Data'!C390</f>
        <v>-13.602528</v>
      </c>
      <c r="I72" s="13">
        <f t="shared" si="5"/>
        <v>-5.0435280000000002</v>
      </c>
      <c r="J72" s="6">
        <f>'CL &amp; Data'!D390</f>
        <v>-7.8187208000000004</v>
      </c>
      <c r="L72" s="6">
        <f>'CL &amp; Data'!L284/1000000000</f>
        <v>12.4231</v>
      </c>
      <c r="N72" s="6">
        <f>'CL &amp; Data'!M284</f>
        <v>-13.300395</v>
      </c>
      <c r="O72" s="13">
        <f t="shared" si="6"/>
        <v>-4.8142300000000002</v>
      </c>
      <c r="P72" s="6">
        <f>'CL &amp; Data'!N284</f>
        <v>-7.1278648000000002</v>
      </c>
      <c r="R72" s="6">
        <f>'CL &amp; Data'!M390</f>
        <v>-13.902081000000001</v>
      </c>
      <c r="S72" s="13">
        <f t="shared" si="7"/>
        <v>-4.9181523000000009</v>
      </c>
      <c r="T72" s="6">
        <f>'CL &amp; Data'!N390</f>
        <v>-7.3421874000000003</v>
      </c>
      <c r="V72" s="80">
        <f>'CL &amp; Data'!B390/1000000000</f>
        <v>12.4231</v>
      </c>
    </row>
    <row r="73" spans="2:22" x14ac:dyDescent="0.25">
      <c r="B73" s="6">
        <f>'CL &amp; Data'!B285/1000000000</f>
        <v>12.603</v>
      </c>
      <c r="D73" s="6">
        <f>'CL &amp; Data'!C285</f>
        <v>-12.032097</v>
      </c>
      <c r="E73" s="13">
        <f t="shared" si="4"/>
        <v>-4.8677885000000005</v>
      </c>
      <c r="F73" s="6">
        <f>'CL &amp; Data'!D285</f>
        <v>-6.9327917000000001</v>
      </c>
      <c r="H73" s="6">
        <f>'CL &amp; Data'!C391</f>
        <v>-14.479106</v>
      </c>
      <c r="I73" s="13">
        <f t="shared" si="5"/>
        <v>-5.9201060000000005</v>
      </c>
      <c r="J73" s="6">
        <f>'CL &amp; Data'!D391</f>
        <v>-6.4156307999999997</v>
      </c>
      <c r="L73" s="6">
        <f>'CL &amp; Data'!L285/1000000000</f>
        <v>12.603</v>
      </c>
      <c r="N73" s="6">
        <f>'CL &amp; Data'!M285</f>
        <v>-13.796313</v>
      </c>
      <c r="O73" s="13">
        <f t="shared" si="6"/>
        <v>-5.3101479999999999</v>
      </c>
      <c r="P73" s="6">
        <f>'CL &amp; Data'!N285</f>
        <v>-6.3320173999999998</v>
      </c>
      <c r="R73" s="6">
        <f>'CL &amp; Data'!M391</f>
        <v>-14.680707999999999</v>
      </c>
      <c r="S73" s="13">
        <f t="shared" si="7"/>
        <v>-5.6967792999999993</v>
      </c>
      <c r="T73" s="6">
        <f>'CL &amp; Data'!N391</f>
        <v>-6.1647663000000001</v>
      </c>
      <c r="V73" s="80">
        <f>'CL &amp; Data'!B391/1000000000</f>
        <v>12.603</v>
      </c>
    </row>
    <row r="74" spans="2:22" x14ac:dyDescent="0.25">
      <c r="B74" s="6">
        <f>'CL &amp; Data'!B286/1000000000</f>
        <v>12.7829</v>
      </c>
      <c r="D74" s="6">
        <f>'CL &amp; Data'!C286</f>
        <v>-12.74762</v>
      </c>
      <c r="E74" s="13">
        <f t="shared" si="4"/>
        <v>-5.5833114999999998</v>
      </c>
      <c r="F74" s="6">
        <f>'CL &amp; Data'!D286</f>
        <v>-5.9373651000000001</v>
      </c>
      <c r="H74" s="6">
        <f>'CL &amp; Data'!C392</f>
        <v>-15.304459</v>
      </c>
      <c r="I74" s="13">
        <f t="shared" si="5"/>
        <v>-6.7454590000000003</v>
      </c>
      <c r="J74" s="6">
        <f>'CL &amp; Data'!D392</f>
        <v>-5.3672184999999999</v>
      </c>
      <c r="L74" s="6">
        <f>'CL &amp; Data'!L286/1000000000</f>
        <v>12.7829</v>
      </c>
      <c r="N74" s="6">
        <f>'CL &amp; Data'!M286</f>
        <v>-14.336453000000001</v>
      </c>
      <c r="O74" s="13">
        <f t="shared" si="6"/>
        <v>-5.8502880000000008</v>
      </c>
      <c r="P74" s="6">
        <f>'CL &amp; Data'!N286</f>
        <v>-5.6128916999999996</v>
      </c>
      <c r="R74" s="6">
        <f>'CL &amp; Data'!M392</f>
        <v>-15.454720999999999</v>
      </c>
      <c r="S74" s="13">
        <f t="shared" si="7"/>
        <v>-6.4707922999999994</v>
      </c>
      <c r="T74" s="6">
        <f>'CL &amp; Data'!N392</f>
        <v>-5.2333430999999999</v>
      </c>
      <c r="V74" s="80">
        <f>'CL &amp; Data'!B392/1000000000</f>
        <v>12.7829</v>
      </c>
    </row>
    <row r="75" spans="2:22" x14ac:dyDescent="0.25">
      <c r="B75" s="6">
        <f>'CL &amp; Data'!B287/1000000000</f>
        <v>12.9628</v>
      </c>
      <c r="D75" s="6">
        <f>'CL &amp; Data'!C287</f>
        <v>-13.523602</v>
      </c>
      <c r="E75" s="13">
        <f t="shared" si="4"/>
        <v>-6.3592935000000006</v>
      </c>
      <c r="F75" s="6">
        <f>'CL &amp; Data'!D287</f>
        <v>-5.1081060999999996</v>
      </c>
      <c r="H75" s="6">
        <f>'CL &amp; Data'!C393</f>
        <v>-16.098130999999999</v>
      </c>
      <c r="I75" s="13">
        <f t="shared" si="5"/>
        <v>-7.5391309999999994</v>
      </c>
      <c r="J75" s="6">
        <f>'CL &amp; Data'!D393</f>
        <v>-4.5776677000000001</v>
      </c>
      <c r="L75" s="6">
        <f>'CL &amp; Data'!L287/1000000000</f>
        <v>12.9628</v>
      </c>
      <c r="N75" s="6">
        <f>'CL &amp; Data'!M287</f>
        <v>-14.922527000000001</v>
      </c>
      <c r="O75" s="13">
        <f t="shared" si="6"/>
        <v>-6.4363620000000008</v>
      </c>
      <c r="P75" s="6">
        <f>'CL &amp; Data'!N287</f>
        <v>-4.9705795999999998</v>
      </c>
      <c r="R75" s="6">
        <f>'CL &amp; Data'!M393</f>
        <v>-16.255541000000001</v>
      </c>
      <c r="S75" s="13">
        <f t="shared" si="7"/>
        <v>-7.271612300000001</v>
      </c>
      <c r="T75" s="6">
        <f>'CL &amp; Data'!N393</f>
        <v>-4.5022259</v>
      </c>
      <c r="V75" s="80">
        <f>'CL &amp; Data'!B393/1000000000</f>
        <v>12.9628</v>
      </c>
    </row>
    <row r="76" spans="2:22" x14ac:dyDescent="0.25">
      <c r="B76" s="6">
        <f>'CL &amp; Data'!B288/1000000000</f>
        <v>13.1427</v>
      </c>
      <c r="D76" s="6">
        <f>'CL &amp; Data'!C288</f>
        <v>-14.329971</v>
      </c>
      <c r="E76" s="13">
        <f t="shared" si="4"/>
        <v>-7.1656625000000007</v>
      </c>
      <c r="F76" s="6">
        <f>'CL &amp; Data'!D288</f>
        <v>-4.4118776000000004</v>
      </c>
      <c r="H76" s="6">
        <f>'CL &amp; Data'!C394</f>
        <v>-16.871983</v>
      </c>
      <c r="I76" s="13">
        <f t="shared" si="5"/>
        <v>-8.3129830000000009</v>
      </c>
      <c r="J76" s="6">
        <f>'CL &amp; Data'!D394</f>
        <v>-3.9633376999999999</v>
      </c>
      <c r="L76" s="6">
        <f>'CL &amp; Data'!L288/1000000000</f>
        <v>13.1427</v>
      </c>
      <c r="N76" s="6">
        <f>'CL &amp; Data'!M288</f>
        <v>-15.566879999999999</v>
      </c>
      <c r="O76" s="13">
        <f t="shared" si="6"/>
        <v>-7.0807149999999996</v>
      </c>
      <c r="P76" s="6">
        <f>'CL &amp; Data'!N288</f>
        <v>-4.3866367000000004</v>
      </c>
      <c r="R76" s="6">
        <f>'CL &amp; Data'!M394</f>
        <v>-17.023665999999999</v>
      </c>
      <c r="S76" s="13">
        <f t="shared" si="7"/>
        <v>-8.0397372999999988</v>
      </c>
      <c r="T76" s="6">
        <f>'CL &amp; Data'!N394</f>
        <v>-3.9185691</v>
      </c>
      <c r="V76" s="80">
        <f>'CL &amp; Data'!B394/1000000000</f>
        <v>13.1427</v>
      </c>
    </row>
    <row r="77" spans="2:22" x14ac:dyDescent="0.25">
      <c r="B77" s="6">
        <f>'CL &amp; Data'!B289/1000000000</f>
        <v>13.3226</v>
      </c>
      <c r="D77" s="6">
        <f>'CL &amp; Data'!C289</f>
        <v>-15.195423</v>
      </c>
      <c r="E77" s="13">
        <f t="shared" si="4"/>
        <v>-8.031114500000001</v>
      </c>
      <c r="F77" s="6">
        <f>'CL &amp; Data'!D289</f>
        <v>-3.8392936999999998</v>
      </c>
      <c r="H77" s="6">
        <f>'CL &amp; Data'!C395</f>
        <v>-17.673528999999998</v>
      </c>
      <c r="I77" s="13">
        <f t="shared" si="5"/>
        <v>-9.1145289999999992</v>
      </c>
      <c r="J77" s="6">
        <f>'CL &amp; Data'!D395</f>
        <v>-3.4809133999999999</v>
      </c>
      <c r="L77" s="6">
        <f>'CL &amp; Data'!L289/1000000000</f>
        <v>13.3226</v>
      </c>
      <c r="N77" s="6">
        <f>'CL &amp; Data'!M289</f>
        <v>-16.320656</v>
      </c>
      <c r="O77" s="13">
        <f t="shared" si="6"/>
        <v>-7.8344909999999999</v>
      </c>
      <c r="P77" s="6">
        <f>'CL &amp; Data'!N289</f>
        <v>-3.8841991</v>
      </c>
      <c r="R77" s="6">
        <f>'CL &amp; Data'!M395</f>
        <v>-17.841339000000001</v>
      </c>
      <c r="S77" s="13">
        <f t="shared" si="7"/>
        <v>-8.8574103000000015</v>
      </c>
      <c r="T77" s="6">
        <f>'CL &amp; Data'!N395</f>
        <v>-3.4515927</v>
      </c>
      <c r="V77" s="80">
        <f>'CL &amp; Data'!B395/1000000000</f>
        <v>13.3226</v>
      </c>
    </row>
    <row r="78" spans="2:22" x14ac:dyDescent="0.25">
      <c r="B78" s="6">
        <f>'CL &amp; Data'!B290/1000000000</f>
        <v>13.5025</v>
      </c>
      <c r="D78" s="6">
        <f>'CL &amp; Data'!C290</f>
        <v>-16.111839</v>
      </c>
      <c r="E78" s="13">
        <f t="shared" si="4"/>
        <v>-8.9475304999999992</v>
      </c>
      <c r="F78" s="6">
        <f>'CL &amp; Data'!D290</f>
        <v>-3.3670138999999999</v>
      </c>
      <c r="H78" s="6">
        <f>'CL &amp; Data'!C396</f>
        <v>-18.508496999999998</v>
      </c>
      <c r="I78" s="13">
        <f t="shared" si="5"/>
        <v>-9.9494969999999991</v>
      </c>
      <c r="J78" s="6">
        <f>'CL &amp; Data'!D396</f>
        <v>-3.0908460999999998</v>
      </c>
      <c r="L78" s="6">
        <f>'CL &amp; Data'!L290/1000000000</f>
        <v>13.5025</v>
      </c>
      <c r="N78" s="6">
        <f>'CL &amp; Data'!M290</f>
        <v>-17.161659</v>
      </c>
      <c r="O78" s="13">
        <f t="shared" si="6"/>
        <v>-8.6754940000000005</v>
      </c>
      <c r="P78" s="6">
        <f>'CL &amp; Data'!N290</f>
        <v>-3.4464581000000001</v>
      </c>
      <c r="R78" s="6">
        <f>'CL &amp; Data'!M396</f>
        <v>-18.684426999999999</v>
      </c>
      <c r="S78" s="13">
        <f t="shared" si="7"/>
        <v>-9.7004982999999996</v>
      </c>
      <c r="T78" s="6">
        <f>'CL &amp; Data'!N396</f>
        <v>-3.0708701999999999</v>
      </c>
      <c r="V78" s="80">
        <f>'CL &amp; Data'!B396/1000000000</f>
        <v>13.5025</v>
      </c>
    </row>
    <row r="79" spans="2:22" x14ac:dyDescent="0.25">
      <c r="B79" s="6">
        <f>'CL &amp; Data'!B291/1000000000</f>
        <v>13.682399999999999</v>
      </c>
      <c r="D79" s="6">
        <f>'CL &amp; Data'!C291</f>
        <v>-17.100693</v>
      </c>
      <c r="E79" s="13">
        <f t="shared" si="4"/>
        <v>-9.9363844999999991</v>
      </c>
      <c r="F79" s="6">
        <f>'CL &amp; Data'!D291</f>
        <v>-2.9809201000000001</v>
      </c>
      <c r="H79" s="6">
        <f>'CL &amp; Data'!C397</f>
        <v>-19.388999999999999</v>
      </c>
      <c r="I79" s="13">
        <f t="shared" si="5"/>
        <v>-10.83</v>
      </c>
      <c r="J79" s="6">
        <f>'CL &amp; Data'!D397</f>
        <v>-2.7740635999999999</v>
      </c>
      <c r="L79" s="6">
        <f>'CL &amp; Data'!L291/1000000000</f>
        <v>13.682399999999999</v>
      </c>
      <c r="N79" s="6">
        <f>'CL &amp; Data'!M291</f>
        <v>-18.076542</v>
      </c>
      <c r="O79" s="13">
        <f t="shared" si="6"/>
        <v>-9.5903770000000002</v>
      </c>
      <c r="P79" s="6">
        <f>'CL &amp; Data'!N291</f>
        <v>-3.0670559000000002</v>
      </c>
      <c r="R79" s="6">
        <f>'CL &amp; Data'!M397</f>
        <v>-19.587381000000001</v>
      </c>
      <c r="S79" s="13">
        <f t="shared" si="7"/>
        <v>-10.603452300000001</v>
      </c>
      <c r="T79" s="6">
        <f>'CL &amp; Data'!N397</f>
        <v>-2.7608860000000002</v>
      </c>
      <c r="V79" s="80">
        <f>'CL &amp; Data'!B397/1000000000</f>
        <v>13.682399999999999</v>
      </c>
    </row>
    <row r="80" spans="2:22" x14ac:dyDescent="0.25">
      <c r="B80" s="6">
        <f>'CL &amp; Data'!B292/1000000000</f>
        <v>13.862299999999999</v>
      </c>
      <c r="D80" s="6">
        <f>'CL &amp; Data'!C292</f>
        <v>-18.132066999999999</v>
      </c>
      <c r="E80" s="13">
        <f t="shared" si="4"/>
        <v>-10.967758499999999</v>
      </c>
      <c r="F80" s="6">
        <f>'CL &amp; Data'!D292</f>
        <v>-2.6626892</v>
      </c>
      <c r="H80" s="6">
        <f>'CL &amp; Data'!C398</f>
        <v>-20.306052999999999</v>
      </c>
      <c r="I80" s="13">
        <f t="shared" si="5"/>
        <v>-11.747052999999999</v>
      </c>
      <c r="J80" s="6">
        <f>'CL &amp; Data'!D398</f>
        <v>-2.5104479999999998</v>
      </c>
      <c r="L80" s="6">
        <f>'CL &amp; Data'!L292/1000000000</f>
        <v>13.862299999999999</v>
      </c>
      <c r="N80" s="6">
        <f>'CL &amp; Data'!M292</f>
        <v>-19.061411</v>
      </c>
      <c r="O80" s="13">
        <f t="shared" si="6"/>
        <v>-10.575246</v>
      </c>
      <c r="P80" s="6">
        <f>'CL &amp; Data'!N292</f>
        <v>-2.7435128999999998</v>
      </c>
      <c r="R80" s="6">
        <f>'CL &amp; Data'!M398</f>
        <v>-20.493662</v>
      </c>
      <c r="S80" s="13">
        <f t="shared" si="7"/>
        <v>-11.509733300000001</v>
      </c>
      <c r="T80" s="6">
        <f>'CL &amp; Data'!N398</f>
        <v>-2.5013158</v>
      </c>
      <c r="V80" s="80">
        <f>'CL &amp; Data'!B398/1000000000</f>
        <v>13.862299999999999</v>
      </c>
    </row>
    <row r="81" spans="2:22" x14ac:dyDescent="0.25">
      <c r="B81" s="6">
        <f>'CL &amp; Data'!B293/1000000000</f>
        <v>14.042199999999999</v>
      </c>
      <c r="D81" s="6">
        <f>'CL &amp; Data'!C293</f>
        <v>-19.208981000000001</v>
      </c>
      <c r="E81" s="13">
        <f t="shared" si="4"/>
        <v>-12.044672500000001</v>
      </c>
      <c r="F81" s="6">
        <f>'CL &amp; Data'!D293</f>
        <v>-2.4059176</v>
      </c>
      <c r="H81" s="6">
        <f>'CL &amp; Data'!C399</f>
        <v>-21.237750999999999</v>
      </c>
      <c r="I81" s="13">
        <f t="shared" si="5"/>
        <v>-12.678751</v>
      </c>
      <c r="J81" s="6">
        <f>'CL &amp; Data'!D399</f>
        <v>-2.2957806999999999</v>
      </c>
      <c r="L81" s="6">
        <f>'CL &amp; Data'!L293/1000000000</f>
        <v>14.042199999999999</v>
      </c>
      <c r="N81" s="6">
        <f>'CL &amp; Data'!M293</f>
        <v>-20.131143999999999</v>
      </c>
      <c r="O81" s="13">
        <f t="shared" si="6"/>
        <v>-11.644978999999999</v>
      </c>
      <c r="P81" s="6">
        <f>'CL &amp; Data'!N293</f>
        <v>-2.4757832999999998</v>
      </c>
      <c r="R81" s="6">
        <f>'CL &amp; Data'!M399</f>
        <v>-21.409362999999999</v>
      </c>
      <c r="S81" s="13">
        <f t="shared" si="7"/>
        <v>-12.425434299999999</v>
      </c>
      <c r="T81" s="6">
        <f>'CL &amp; Data'!N399</f>
        <v>-2.2888134</v>
      </c>
      <c r="V81" s="80">
        <f>'CL &amp; Data'!B399/1000000000</f>
        <v>14.042199999999999</v>
      </c>
    </row>
    <row r="82" spans="2:22" x14ac:dyDescent="0.25">
      <c r="B82" s="6">
        <f>'CL &amp; Data'!B294/1000000000</f>
        <v>14.222099999999999</v>
      </c>
      <c r="D82" s="6">
        <f>'CL &amp; Data'!C294</f>
        <v>-20.315169999999998</v>
      </c>
      <c r="E82" s="13">
        <f t="shared" si="4"/>
        <v>-13.150861499999998</v>
      </c>
      <c r="F82" s="6">
        <f>'CL &amp; Data'!D294</f>
        <v>-2.1945182999999999</v>
      </c>
      <c r="H82" s="6">
        <f>'CL &amp; Data'!C400</f>
        <v>-22.156027000000002</v>
      </c>
      <c r="I82" s="13">
        <f t="shared" si="5"/>
        <v>-13.597027000000002</v>
      </c>
      <c r="J82" s="6">
        <f>'CL &amp; Data'!D400</f>
        <v>-2.1167246999999998</v>
      </c>
      <c r="L82" s="6">
        <f>'CL &amp; Data'!L294/1000000000</f>
        <v>14.222099999999999</v>
      </c>
      <c r="N82" s="6">
        <f>'CL &amp; Data'!M294</f>
        <v>-21.285640999999998</v>
      </c>
      <c r="O82" s="13">
        <f t="shared" si="6"/>
        <v>-12.799475999999999</v>
      </c>
      <c r="P82" s="6">
        <f>'CL &amp; Data'!N294</f>
        <v>-2.2509519999999998</v>
      </c>
      <c r="R82" s="6">
        <f>'CL &amp; Data'!M400</f>
        <v>-22.328071999999999</v>
      </c>
      <c r="S82" s="13">
        <f t="shared" si="7"/>
        <v>-13.344143299999999</v>
      </c>
      <c r="T82" s="6">
        <f>'CL &amp; Data'!N400</f>
        <v>-2.1119338999999999</v>
      </c>
      <c r="V82" s="80">
        <f>'CL &amp; Data'!B400/1000000000</f>
        <v>14.222099999999999</v>
      </c>
    </row>
    <row r="83" spans="2:22" x14ac:dyDescent="0.25">
      <c r="B83" s="6">
        <f>'CL &amp; Data'!B295/1000000000</f>
        <v>14.401999999999999</v>
      </c>
      <c r="D83" s="6">
        <f>'CL &amp; Data'!C295</f>
        <v>-21.441403999999999</v>
      </c>
      <c r="E83" s="13">
        <f t="shared" si="4"/>
        <v>-14.277095499999998</v>
      </c>
      <c r="F83" s="6">
        <f>'CL &amp; Data'!D295</f>
        <v>-2.0219889000000002</v>
      </c>
      <c r="H83" s="6">
        <f>'CL &amp; Data'!C401</f>
        <v>-23.103072999999998</v>
      </c>
      <c r="I83" s="13">
        <f t="shared" si="5"/>
        <v>-14.544072999999999</v>
      </c>
      <c r="J83" s="6">
        <f>'CL &amp; Data'!D401</f>
        <v>-1.9681956</v>
      </c>
      <c r="L83" s="6">
        <f>'CL &amp; Data'!L295/1000000000</f>
        <v>14.401999999999999</v>
      </c>
      <c r="N83" s="6">
        <f>'CL &amp; Data'!M295</f>
        <v>-22.485039</v>
      </c>
      <c r="O83" s="13">
        <f t="shared" si="6"/>
        <v>-13.998874000000001</v>
      </c>
      <c r="P83" s="6">
        <f>'CL &amp; Data'!N295</f>
        <v>-2.0664091</v>
      </c>
      <c r="R83" s="6">
        <f>'CL &amp; Data'!M401</f>
        <v>-23.273962000000001</v>
      </c>
      <c r="S83" s="13">
        <f t="shared" si="7"/>
        <v>-14.290033300000001</v>
      </c>
      <c r="T83" s="6">
        <f>'CL &amp; Data'!N401</f>
        <v>-1.9657735999999999</v>
      </c>
      <c r="V83" s="80">
        <f>'CL &amp; Data'!B401/1000000000</f>
        <v>14.401999999999999</v>
      </c>
    </row>
    <row r="84" spans="2:22" x14ac:dyDescent="0.25">
      <c r="B84" s="6">
        <f>'CL &amp; Data'!B296/1000000000</f>
        <v>14.581899999999999</v>
      </c>
      <c r="D84" s="6">
        <f>'CL &amp; Data'!C296</f>
        <v>-22.600023</v>
      </c>
      <c r="E84" s="13">
        <f t="shared" si="4"/>
        <v>-15.4357145</v>
      </c>
      <c r="F84" s="6">
        <f>'CL &amp; Data'!D296</f>
        <v>-1.8772283999999999</v>
      </c>
      <c r="H84" s="6">
        <f>'CL &amp; Data'!C402</f>
        <v>-24.061672000000002</v>
      </c>
      <c r="I84" s="13">
        <f t="shared" si="5"/>
        <v>-15.502672000000002</v>
      </c>
      <c r="J84" s="6">
        <f>'CL &amp; Data'!D402</f>
        <v>-1.8413165</v>
      </c>
      <c r="L84" s="6">
        <f>'CL &amp; Data'!L296/1000000000</f>
        <v>14.581899999999999</v>
      </c>
      <c r="N84" s="6">
        <f>'CL &amp; Data'!M296</f>
        <v>-23.703377</v>
      </c>
      <c r="O84" s="13">
        <f t="shared" si="6"/>
        <v>-15.217212</v>
      </c>
      <c r="P84" s="6">
        <f>'CL &amp; Data'!N296</f>
        <v>-1.9125725</v>
      </c>
      <c r="R84" s="6">
        <f>'CL &amp; Data'!M402</f>
        <v>-24.218129999999999</v>
      </c>
      <c r="S84" s="13">
        <f t="shared" si="7"/>
        <v>-15.234201299999999</v>
      </c>
      <c r="T84" s="6">
        <f>'CL &amp; Data'!N402</f>
        <v>-1.840557</v>
      </c>
      <c r="V84" s="80">
        <f>'CL &amp; Data'!B402/1000000000</f>
        <v>14.581899999999999</v>
      </c>
    </row>
    <row r="85" spans="2:22" x14ac:dyDescent="0.25">
      <c r="B85" s="6">
        <f>'CL &amp; Data'!B297/1000000000</f>
        <v>14.761799999999999</v>
      </c>
      <c r="D85" s="6">
        <f>'CL &amp; Data'!C297</f>
        <v>-23.792840999999999</v>
      </c>
      <c r="E85" s="13">
        <f t="shared" si="4"/>
        <v>-16.628532499999999</v>
      </c>
      <c r="F85" s="6">
        <f>'CL &amp; Data'!D297</f>
        <v>-1.7553805</v>
      </c>
      <c r="H85" s="6">
        <f>'CL &amp; Data'!C403</f>
        <v>-25.117661999999999</v>
      </c>
      <c r="I85" s="13">
        <f t="shared" si="5"/>
        <v>-16.558661999999998</v>
      </c>
      <c r="J85" s="6">
        <f>'CL &amp; Data'!D403</f>
        <v>-1.7323382000000001</v>
      </c>
      <c r="L85" s="6">
        <f>'CL &amp; Data'!L297/1000000000</f>
        <v>14.761799999999999</v>
      </c>
      <c r="N85" s="6">
        <f>'CL &amp; Data'!M297</f>
        <v>-24.964506</v>
      </c>
      <c r="O85" s="13">
        <f t="shared" si="6"/>
        <v>-16.478341</v>
      </c>
      <c r="P85" s="6">
        <f>'CL &amp; Data'!N297</f>
        <v>-1.7826784</v>
      </c>
      <c r="R85" s="6">
        <f>'CL &amp; Data'!M403</f>
        <v>-25.240376999999999</v>
      </c>
      <c r="S85" s="13">
        <f t="shared" si="7"/>
        <v>-16.256448299999999</v>
      </c>
      <c r="T85" s="6">
        <f>'CL &amp; Data'!N403</f>
        <v>-1.7320902</v>
      </c>
      <c r="V85" s="80">
        <f>'CL &amp; Data'!B403/1000000000</f>
        <v>14.761799999999999</v>
      </c>
    </row>
    <row r="86" spans="2:22" x14ac:dyDescent="0.25">
      <c r="B86" s="6">
        <f>'CL &amp; Data'!B298/1000000000</f>
        <v>14.941700000000001</v>
      </c>
      <c r="D86" s="6">
        <f>'CL &amp; Data'!C298</f>
        <v>-25.038634999999999</v>
      </c>
      <c r="E86" s="13">
        <f t="shared" si="4"/>
        <v>-17.874326499999999</v>
      </c>
      <c r="F86" s="6">
        <f>'CL &amp; Data'!D298</f>
        <v>-1.6517037999999999</v>
      </c>
      <c r="H86" s="6">
        <f>'CL &amp; Data'!C404</f>
        <v>-26.217521999999999</v>
      </c>
      <c r="I86" s="13">
        <f t="shared" si="5"/>
        <v>-17.658521999999998</v>
      </c>
      <c r="J86" s="6">
        <f>'CL &amp; Data'!D404</f>
        <v>-1.6371363000000001</v>
      </c>
      <c r="L86" s="6">
        <f>'CL &amp; Data'!L298/1000000000</f>
        <v>14.941700000000001</v>
      </c>
      <c r="N86" s="6">
        <f>'CL &amp; Data'!M298</f>
        <v>-26.251947000000001</v>
      </c>
      <c r="O86" s="13">
        <f t="shared" si="6"/>
        <v>-17.765782000000002</v>
      </c>
      <c r="P86" s="6">
        <f>'CL &amp; Data'!N298</f>
        <v>-1.6745299</v>
      </c>
      <c r="R86" s="6">
        <f>'CL &amp; Data'!M404</f>
        <v>-26.318878000000002</v>
      </c>
      <c r="S86" s="13">
        <f t="shared" si="7"/>
        <v>-17.334949300000002</v>
      </c>
      <c r="T86" s="6">
        <f>'CL &amp; Data'!N404</f>
        <v>-1.6385677000000001</v>
      </c>
      <c r="V86" s="80">
        <f>'CL &amp; Data'!B404/1000000000</f>
        <v>14.941700000000001</v>
      </c>
    </row>
    <row r="87" spans="2:22" x14ac:dyDescent="0.25">
      <c r="B87" s="6">
        <f>'CL &amp; Data'!B299/1000000000</f>
        <v>15.121600000000001</v>
      </c>
      <c r="D87" s="6">
        <f>'CL &amp; Data'!C299</f>
        <v>-26.310352000000002</v>
      </c>
      <c r="E87" s="13">
        <f t="shared" si="4"/>
        <v>-19.146043500000001</v>
      </c>
      <c r="F87" s="6">
        <f>'CL &amp; Data'!D299</f>
        <v>-1.5668378999999999</v>
      </c>
      <c r="H87" s="6">
        <f>'CL &amp; Data'!C405</f>
        <v>-27.451208000000001</v>
      </c>
      <c r="I87" s="13">
        <f t="shared" si="5"/>
        <v>-18.892208000000004</v>
      </c>
      <c r="J87" s="6">
        <f>'CL &amp; Data'!D405</f>
        <v>-1.5573405</v>
      </c>
      <c r="L87" s="6">
        <f>'CL &amp; Data'!L299/1000000000</f>
        <v>15.121600000000001</v>
      </c>
      <c r="N87" s="6">
        <f>'CL &amp; Data'!M299</f>
        <v>-27.591421</v>
      </c>
      <c r="O87" s="13">
        <f t="shared" si="6"/>
        <v>-19.105256000000001</v>
      </c>
      <c r="P87" s="6">
        <f>'CL &amp; Data'!N299</f>
        <v>-1.5856787000000001</v>
      </c>
      <c r="R87" s="6">
        <f>'CL &amp; Data'!M405</f>
        <v>-27.524801</v>
      </c>
      <c r="S87" s="13">
        <f t="shared" si="7"/>
        <v>-18.5408723</v>
      </c>
      <c r="T87" s="6">
        <f>'CL &amp; Data'!N405</f>
        <v>-1.5591755</v>
      </c>
      <c r="V87" s="80">
        <f>'CL &amp; Data'!B405/1000000000</f>
        <v>15.121600000000001</v>
      </c>
    </row>
    <row r="88" spans="2:22" x14ac:dyDescent="0.25">
      <c r="B88" s="6">
        <f>'CL &amp; Data'!B300/1000000000</f>
        <v>15.301500000000001</v>
      </c>
      <c r="D88" s="6">
        <f>'CL &amp; Data'!C300</f>
        <v>-27.635535999999998</v>
      </c>
      <c r="E88" s="13">
        <f t="shared" si="4"/>
        <v>-20.471227499999998</v>
      </c>
      <c r="F88" s="6">
        <f>'CL &amp; Data'!D300</f>
        <v>-1.4932871000000001</v>
      </c>
      <c r="H88" s="6">
        <f>'CL &amp; Data'!C406</f>
        <v>-28.768899999999999</v>
      </c>
      <c r="I88" s="13">
        <f t="shared" si="5"/>
        <v>-20.209899999999998</v>
      </c>
      <c r="J88" s="6">
        <f>'CL &amp; Data'!D406</f>
        <v>-1.4878655999999999</v>
      </c>
      <c r="L88" s="6">
        <f>'CL &amp; Data'!L300/1000000000</f>
        <v>15.301500000000001</v>
      </c>
      <c r="N88" s="6">
        <f>'CL &amp; Data'!M300</f>
        <v>-28.955228999999999</v>
      </c>
      <c r="O88" s="13">
        <f t="shared" si="6"/>
        <v>-20.469063999999999</v>
      </c>
      <c r="P88" s="6">
        <f>'CL &amp; Data'!N300</f>
        <v>-1.5093254</v>
      </c>
      <c r="R88" s="6">
        <f>'CL &amp; Data'!M406</f>
        <v>-28.819072999999999</v>
      </c>
      <c r="S88" s="13">
        <f t="shared" si="7"/>
        <v>-19.8351443</v>
      </c>
      <c r="T88" s="6">
        <f>'CL &amp; Data'!N406</f>
        <v>-1.489687</v>
      </c>
      <c r="V88" s="80">
        <f>'CL &amp; Data'!B406/1000000000</f>
        <v>15.301500000000001</v>
      </c>
    </row>
    <row r="89" spans="2:22" x14ac:dyDescent="0.25">
      <c r="B89" s="6">
        <f>'CL &amp; Data'!B301/1000000000</f>
        <v>15.481400000000001</v>
      </c>
      <c r="D89" s="6">
        <f>'CL &amp; Data'!C301</f>
        <v>-29.004147</v>
      </c>
      <c r="E89" s="13">
        <f t="shared" si="4"/>
        <v>-21.839838499999999</v>
      </c>
      <c r="F89" s="6">
        <f>'CL &amp; Data'!D301</f>
        <v>-1.4291171</v>
      </c>
      <c r="H89" s="6">
        <f>'CL &amp; Data'!C407</f>
        <v>-30.170748</v>
      </c>
      <c r="I89" s="13">
        <f t="shared" si="5"/>
        <v>-21.611747999999999</v>
      </c>
      <c r="J89" s="6">
        <f>'CL &amp; Data'!D407</f>
        <v>-1.4262128000000001</v>
      </c>
      <c r="L89" s="6">
        <f>'CL &amp; Data'!L301/1000000000</f>
        <v>15.481400000000001</v>
      </c>
      <c r="N89" s="6">
        <f>'CL &amp; Data'!M301</f>
        <v>-30.408035000000002</v>
      </c>
      <c r="O89" s="13">
        <f t="shared" si="6"/>
        <v>-21.921870000000002</v>
      </c>
      <c r="P89" s="6">
        <f>'CL &amp; Data'!N301</f>
        <v>-1.4423283</v>
      </c>
      <c r="R89" s="6">
        <f>'CL &amp; Data'!M407</f>
        <v>-30.212665999999999</v>
      </c>
      <c r="S89" s="13">
        <f t="shared" si="7"/>
        <v>-21.228737299999999</v>
      </c>
      <c r="T89" s="6">
        <f>'CL &amp; Data'!N407</f>
        <v>-1.4283771999999999</v>
      </c>
      <c r="V89" s="80">
        <f>'CL &amp; Data'!B407/1000000000</f>
        <v>15.481400000000001</v>
      </c>
    </row>
    <row r="90" spans="2:22" x14ac:dyDescent="0.25">
      <c r="B90" s="6">
        <f>'CL &amp; Data'!B302/1000000000</f>
        <v>15.661300000000001</v>
      </c>
      <c r="D90" s="6">
        <f>'CL &amp; Data'!C302</f>
        <v>-30.451920999999999</v>
      </c>
      <c r="E90" s="13">
        <f t="shared" si="4"/>
        <v>-23.287612499999998</v>
      </c>
      <c r="F90" s="6">
        <f>'CL &amp; Data'!D302</f>
        <v>-1.3754232</v>
      </c>
      <c r="H90" s="6">
        <f>'CL &amp; Data'!C408</f>
        <v>-31.737787000000001</v>
      </c>
      <c r="I90" s="13">
        <f t="shared" si="5"/>
        <v>-23.178787</v>
      </c>
      <c r="J90" s="6">
        <f>'CL &amp; Data'!D408</f>
        <v>-1.3731065</v>
      </c>
      <c r="L90" s="6">
        <f>'CL &amp; Data'!L302/1000000000</f>
        <v>15.661300000000001</v>
      </c>
      <c r="N90" s="6">
        <f>'CL &amp; Data'!M302</f>
        <v>-31.956817999999998</v>
      </c>
      <c r="O90" s="13">
        <f t="shared" si="6"/>
        <v>-23.470652999999999</v>
      </c>
      <c r="P90" s="6">
        <f>'CL &amp; Data'!N302</f>
        <v>-1.3862057000000001</v>
      </c>
      <c r="R90" s="6">
        <f>'CL &amp; Data'!M408</f>
        <v>-31.756712</v>
      </c>
      <c r="S90" s="13">
        <f t="shared" si="7"/>
        <v>-22.7727833</v>
      </c>
      <c r="T90" s="6">
        <f>'CL &amp; Data'!N408</f>
        <v>-1.3754303000000001</v>
      </c>
      <c r="V90" s="80">
        <f>'CL &amp; Data'!B408/1000000000</f>
        <v>15.661300000000001</v>
      </c>
    </row>
    <row r="91" spans="2:22" x14ac:dyDescent="0.25">
      <c r="B91" s="6">
        <f>'CL &amp; Data'!B303/1000000000</f>
        <v>15.841200000000001</v>
      </c>
      <c r="D91" s="6">
        <f>'CL &amp; Data'!C303</f>
        <v>-31.967521999999999</v>
      </c>
      <c r="E91" s="13">
        <f t="shared" si="4"/>
        <v>-24.803213499999998</v>
      </c>
      <c r="F91" s="6">
        <f>'CL &amp; Data'!D303</f>
        <v>-1.3297878999999999</v>
      </c>
      <c r="H91" s="6">
        <f>'CL &amp; Data'!C409</f>
        <v>-33.390827000000002</v>
      </c>
      <c r="I91" s="13">
        <f t="shared" si="5"/>
        <v>-24.831827000000004</v>
      </c>
      <c r="J91" s="6">
        <f>'CL &amp; Data'!D409</f>
        <v>-1.3277391000000001</v>
      </c>
      <c r="L91" s="6">
        <f>'CL &amp; Data'!L303/1000000000</f>
        <v>15.841200000000001</v>
      </c>
      <c r="N91" s="6">
        <f>'CL &amp; Data'!M303</f>
        <v>-33.604244000000001</v>
      </c>
      <c r="O91" s="13">
        <f t="shared" si="6"/>
        <v>-25.118079000000002</v>
      </c>
      <c r="P91" s="6">
        <f>'CL &amp; Data'!N303</f>
        <v>-1.3386168000000001</v>
      </c>
      <c r="R91" s="6">
        <f>'CL &amp; Data'!M409</f>
        <v>-33.378467999999998</v>
      </c>
      <c r="S91" s="13">
        <f t="shared" si="7"/>
        <v>-24.394539299999998</v>
      </c>
      <c r="T91" s="6">
        <f>'CL &amp; Data'!N409</f>
        <v>-1.3303224</v>
      </c>
      <c r="V91" s="80">
        <f>'CL &amp; Data'!B409/1000000000</f>
        <v>15.841200000000001</v>
      </c>
    </row>
    <row r="92" spans="2:22" x14ac:dyDescent="0.25">
      <c r="B92" s="6">
        <f>'CL &amp; Data'!B304/1000000000</f>
        <v>16.021100000000001</v>
      </c>
      <c r="D92" s="6">
        <f>'CL &amp; Data'!C304</f>
        <v>-33.656554999999997</v>
      </c>
      <c r="E92" s="13">
        <f t="shared" si="4"/>
        <v>-26.492246499999997</v>
      </c>
      <c r="F92" s="6">
        <f>'CL &amp; Data'!D304</f>
        <v>-1.2886115</v>
      </c>
      <c r="H92" s="6">
        <f>'CL &amp; Data'!C410</f>
        <v>-35.136177000000004</v>
      </c>
      <c r="I92" s="13">
        <f t="shared" si="5"/>
        <v>-26.577177000000006</v>
      </c>
      <c r="J92" s="6">
        <f>'CL &amp; Data'!D410</f>
        <v>-1.2879456</v>
      </c>
      <c r="L92" s="6">
        <f>'CL &amp; Data'!L304/1000000000</f>
        <v>16.021100000000001</v>
      </c>
      <c r="N92" s="6">
        <f>'CL &amp; Data'!M304</f>
        <v>-35.389439000000003</v>
      </c>
      <c r="O92" s="13">
        <f t="shared" si="6"/>
        <v>-26.903274000000003</v>
      </c>
      <c r="P92" s="6">
        <f>'CL &amp; Data'!N304</f>
        <v>-1.2966443000000001</v>
      </c>
      <c r="R92" s="6">
        <f>'CL &amp; Data'!M410</f>
        <v>-35.099102000000002</v>
      </c>
      <c r="S92" s="13">
        <f t="shared" si="7"/>
        <v>-26.115173300000002</v>
      </c>
      <c r="T92" s="6">
        <f>'CL &amp; Data'!N410</f>
        <v>-1.2911705</v>
      </c>
      <c r="V92" s="80">
        <f>'CL &amp; Data'!B410/1000000000</f>
        <v>16.021100000000001</v>
      </c>
    </row>
    <row r="93" spans="2:22" x14ac:dyDescent="0.25">
      <c r="B93" s="6">
        <f>'CL &amp; Data'!B305/1000000000</f>
        <v>16.201000000000001</v>
      </c>
      <c r="D93" s="6">
        <f>'CL &amp; Data'!C305</f>
        <v>-35.442093</v>
      </c>
      <c r="E93" s="13">
        <f t="shared" si="4"/>
        <v>-28.277784499999999</v>
      </c>
      <c r="F93" s="6">
        <f>'CL &amp; Data'!D305</f>
        <v>-1.2532029</v>
      </c>
      <c r="H93" s="6">
        <f>'CL &amp; Data'!C411</f>
        <v>-36.842616999999997</v>
      </c>
      <c r="I93" s="13">
        <f t="shared" si="5"/>
        <v>-28.283617</v>
      </c>
      <c r="J93" s="6">
        <f>'CL &amp; Data'!D411</f>
        <v>-1.2534095999999999</v>
      </c>
      <c r="L93" s="6">
        <f>'CL &amp; Data'!L305/1000000000</f>
        <v>16.201000000000001</v>
      </c>
      <c r="N93" s="6">
        <f>'CL &amp; Data'!M305</f>
        <v>-37.304298000000003</v>
      </c>
      <c r="O93" s="13">
        <f t="shared" si="6"/>
        <v>-28.818133000000003</v>
      </c>
      <c r="P93" s="6">
        <f>'CL &amp; Data'!N305</f>
        <v>-1.2598441</v>
      </c>
      <c r="R93" s="6">
        <f>'CL &amp; Data'!M411</f>
        <v>-36.847136999999996</v>
      </c>
      <c r="S93" s="13">
        <f t="shared" si="7"/>
        <v>-27.863208299999997</v>
      </c>
      <c r="T93" s="6">
        <f>'CL &amp; Data'!N411</f>
        <v>-1.2563043</v>
      </c>
      <c r="V93" s="80">
        <f>'CL &amp; Data'!B411/1000000000</f>
        <v>16.201000000000001</v>
      </c>
    </row>
    <row r="94" spans="2:22" x14ac:dyDescent="0.25">
      <c r="B94" s="6">
        <f>'CL &amp; Data'!B306/1000000000</f>
        <v>16.3809</v>
      </c>
      <c r="D94" s="6">
        <f>'CL &amp; Data'!C306</f>
        <v>-37.388142000000002</v>
      </c>
      <c r="E94" s="13">
        <f t="shared" si="4"/>
        <v>-30.223833500000001</v>
      </c>
      <c r="F94" s="6">
        <f>'CL &amp; Data'!D306</f>
        <v>-1.2235168999999999</v>
      </c>
      <c r="H94" s="6">
        <f>'CL &amp; Data'!C412</f>
        <v>-38.591529999999999</v>
      </c>
      <c r="I94" s="13">
        <f t="shared" si="5"/>
        <v>-30.032530000000001</v>
      </c>
      <c r="J94" s="6">
        <f>'CL &amp; Data'!D412</f>
        <v>-1.2234290999999999</v>
      </c>
      <c r="L94" s="6">
        <f>'CL &amp; Data'!L306/1000000000</f>
        <v>16.3809</v>
      </c>
      <c r="N94" s="6">
        <f>'CL &amp; Data'!M306</f>
        <v>-39.398266</v>
      </c>
      <c r="O94" s="13">
        <f t="shared" si="6"/>
        <v>-30.912101</v>
      </c>
      <c r="P94" s="6">
        <f>'CL &amp; Data'!N306</f>
        <v>-1.2293023000000001</v>
      </c>
      <c r="R94" s="6">
        <f>'CL &amp; Data'!M412</f>
        <v>-38.686962000000001</v>
      </c>
      <c r="S94" s="13">
        <f t="shared" si="7"/>
        <v>-29.703033300000001</v>
      </c>
      <c r="T94" s="6">
        <f>'CL &amp; Data'!N412</f>
        <v>-1.2260987000000001</v>
      </c>
      <c r="V94" s="80">
        <f>'CL &amp; Data'!B412/1000000000</f>
        <v>16.3809</v>
      </c>
    </row>
    <row r="95" spans="2:22" x14ac:dyDescent="0.25">
      <c r="B95" s="6">
        <f>'CL &amp; Data'!B307/1000000000</f>
        <v>16.5608</v>
      </c>
      <c r="D95" s="6">
        <f>'CL &amp; Data'!C307</f>
        <v>-39.495888000000001</v>
      </c>
      <c r="E95" s="13">
        <f t="shared" si="4"/>
        <v>-32.331579500000004</v>
      </c>
      <c r="F95" s="6">
        <f>'CL &amp; Data'!D307</f>
        <v>-1.1968417</v>
      </c>
      <c r="H95" s="6">
        <f>'CL &amp; Data'!C413</f>
        <v>-40.553787</v>
      </c>
      <c r="I95" s="13">
        <f t="shared" si="5"/>
        <v>-31.994787000000002</v>
      </c>
      <c r="J95" s="6">
        <f>'CL &amp; Data'!D413</f>
        <v>-1.1978591999999999</v>
      </c>
      <c r="L95" s="6">
        <f>'CL &amp; Data'!L307/1000000000</f>
        <v>16.5608</v>
      </c>
      <c r="N95" s="6">
        <f>'CL &amp; Data'!M307</f>
        <v>-41.661293000000001</v>
      </c>
      <c r="O95" s="13">
        <f t="shared" si="6"/>
        <v>-33.175128000000001</v>
      </c>
      <c r="P95" s="6">
        <f>'CL &amp; Data'!N307</f>
        <v>-1.2024889999999999</v>
      </c>
      <c r="R95" s="6">
        <f>'CL &amp; Data'!M413</f>
        <v>-40.654117999999997</v>
      </c>
      <c r="S95" s="13">
        <f t="shared" si="7"/>
        <v>-31.670189299999997</v>
      </c>
      <c r="T95" s="6">
        <f>'CL &amp; Data'!N413</f>
        <v>-1.2012292</v>
      </c>
      <c r="V95" s="80">
        <f>'CL &amp; Data'!B413/1000000000</f>
        <v>16.5608</v>
      </c>
    </row>
    <row r="96" spans="2:22" x14ac:dyDescent="0.25">
      <c r="B96" s="6">
        <f>'CL &amp; Data'!B308/1000000000</f>
        <v>16.7407</v>
      </c>
      <c r="D96" s="6">
        <f>'CL &amp; Data'!C308</f>
        <v>-41.80545</v>
      </c>
      <c r="E96" s="13">
        <f t="shared" si="4"/>
        <v>-34.641141500000003</v>
      </c>
      <c r="F96" s="6">
        <f>'CL &amp; Data'!D308</f>
        <v>-1.1740438</v>
      </c>
      <c r="H96" s="6">
        <f>'CL &amp; Data'!C414</f>
        <v>-42.539161999999997</v>
      </c>
      <c r="I96" s="13">
        <f t="shared" si="5"/>
        <v>-33.980162</v>
      </c>
      <c r="J96" s="6">
        <f>'CL &amp; Data'!D414</f>
        <v>-1.1760075000000001</v>
      </c>
      <c r="L96" s="6">
        <f>'CL &amp; Data'!L308/1000000000</f>
        <v>16.7407</v>
      </c>
      <c r="N96" s="6">
        <f>'CL &amp; Data'!M308</f>
        <v>-43.855797000000003</v>
      </c>
      <c r="O96" s="13">
        <f t="shared" si="6"/>
        <v>-35.369632000000003</v>
      </c>
      <c r="P96" s="6">
        <f>'CL &amp; Data'!N308</f>
        <v>-1.1796576999999999</v>
      </c>
      <c r="R96" s="6">
        <f>'CL &amp; Data'!M414</f>
        <v>-42.687289999999997</v>
      </c>
      <c r="S96" s="13">
        <f t="shared" si="7"/>
        <v>-33.703361299999997</v>
      </c>
      <c r="T96" s="6">
        <f>'CL &amp; Data'!N414</f>
        <v>-1.1782188</v>
      </c>
      <c r="V96" s="80">
        <f>'CL &amp; Data'!B414/1000000000</f>
        <v>16.7407</v>
      </c>
    </row>
    <row r="97" spans="2:22" x14ac:dyDescent="0.25">
      <c r="B97" s="6">
        <f>'CL &amp; Data'!B309/1000000000</f>
        <v>16.9206</v>
      </c>
      <c r="D97" s="6">
        <f>'CL &amp; Data'!C309</f>
        <v>-43.902057999999997</v>
      </c>
      <c r="E97" s="13">
        <f t="shared" si="4"/>
        <v>-36.7377495</v>
      </c>
      <c r="F97" s="6">
        <f>'CL &amp; Data'!D309</f>
        <v>-1.1544966000000001</v>
      </c>
      <c r="H97" s="6">
        <f>'CL &amp; Data'!C415</f>
        <v>-44.413361000000002</v>
      </c>
      <c r="I97" s="13">
        <f t="shared" si="5"/>
        <v>-35.854361000000004</v>
      </c>
      <c r="J97" s="6">
        <f>'CL &amp; Data'!D415</f>
        <v>-1.1562482000000001</v>
      </c>
      <c r="L97" s="6">
        <f>'CL &amp; Data'!L309/1000000000</f>
        <v>16.9206</v>
      </c>
      <c r="N97" s="6">
        <f>'CL &amp; Data'!M309</f>
        <v>-45.792465</v>
      </c>
      <c r="O97" s="13">
        <f t="shared" si="6"/>
        <v>-37.3063</v>
      </c>
      <c r="P97" s="6">
        <f>'CL &amp; Data'!N309</f>
        <v>-1.1586958000000001</v>
      </c>
      <c r="R97" s="6">
        <f>'CL &amp; Data'!M415</f>
        <v>-44.516616999999997</v>
      </c>
      <c r="S97" s="13">
        <f t="shared" si="7"/>
        <v>-35.532688299999997</v>
      </c>
      <c r="T97" s="6">
        <f>'CL &amp; Data'!N415</f>
        <v>-1.1588685999999999</v>
      </c>
      <c r="V97" s="80">
        <f>'CL &amp; Data'!B415/1000000000</f>
        <v>16.9206</v>
      </c>
    </row>
    <row r="98" spans="2:22" x14ac:dyDescent="0.25">
      <c r="B98" s="6">
        <f>'CL &amp; Data'!B310/1000000000</f>
        <v>17.1005</v>
      </c>
      <c r="D98" s="6">
        <f>'CL &amp; Data'!C310</f>
        <v>-45.556854000000001</v>
      </c>
      <c r="E98" s="13">
        <f t="shared" si="4"/>
        <v>-38.392545500000004</v>
      </c>
      <c r="F98" s="6">
        <f>'CL &amp; Data'!D310</f>
        <v>-1.1378592000000001</v>
      </c>
      <c r="H98" s="6">
        <f>'CL &amp; Data'!C416</f>
        <v>-45.501823000000002</v>
      </c>
      <c r="I98" s="13">
        <f t="shared" si="5"/>
        <v>-36.942823000000004</v>
      </c>
      <c r="J98" s="6">
        <f>'CL &amp; Data'!D416</f>
        <v>-1.13933</v>
      </c>
      <c r="L98" s="6">
        <f>'CL &amp; Data'!L310/1000000000</f>
        <v>17.1005</v>
      </c>
      <c r="N98" s="6">
        <f>'CL &amp; Data'!M310</f>
        <v>-46.895873999999999</v>
      </c>
      <c r="O98" s="13">
        <f t="shared" si="6"/>
        <v>-38.409708999999999</v>
      </c>
      <c r="P98" s="6">
        <f>'CL &amp; Data'!N310</f>
        <v>-1.1409829</v>
      </c>
      <c r="R98" s="6">
        <f>'CL &amp; Data'!M416</f>
        <v>-45.905605000000001</v>
      </c>
      <c r="S98" s="13">
        <f t="shared" si="7"/>
        <v>-36.921676300000001</v>
      </c>
      <c r="T98" s="6">
        <f>'CL &amp; Data'!N416</f>
        <v>-1.1412629999999999</v>
      </c>
      <c r="V98" s="80">
        <f>'CL &amp; Data'!B416/1000000000</f>
        <v>17.1005</v>
      </c>
    </row>
    <row r="99" spans="2:22" x14ac:dyDescent="0.25">
      <c r="B99" s="6">
        <f>'CL &amp; Data'!B311/1000000000</f>
        <v>17.2804</v>
      </c>
      <c r="D99" s="6">
        <f>'CL &amp; Data'!C311</f>
        <v>-46.012599999999999</v>
      </c>
      <c r="E99" s="13">
        <f t="shared" si="4"/>
        <v>-38.848291500000002</v>
      </c>
      <c r="F99" s="6">
        <f>'CL &amp; Data'!D311</f>
        <v>-1.1233491</v>
      </c>
      <c r="H99" s="6">
        <f>'CL &amp; Data'!C417</f>
        <v>-45.489960000000004</v>
      </c>
      <c r="I99" s="13">
        <f t="shared" si="5"/>
        <v>-36.930960000000006</v>
      </c>
      <c r="J99" s="6">
        <f>'CL &amp; Data'!D417</f>
        <v>-1.1262502999999999</v>
      </c>
      <c r="L99" s="6">
        <f>'CL &amp; Data'!L311/1000000000</f>
        <v>17.2804</v>
      </c>
      <c r="N99" s="6">
        <f>'CL &amp; Data'!M311</f>
        <v>-47.101199999999999</v>
      </c>
      <c r="O99" s="13">
        <f t="shared" si="6"/>
        <v>-38.615034999999999</v>
      </c>
      <c r="P99" s="6">
        <f>'CL &amp; Data'!N311</f>
        <v>-1.1279749999999999</v>
      </c>
      <c r="R99" s="6">
        <f>'CL &amp; Data'!M417</f>
        <v>-46.257506999999997</v>
      </c>
      <c r="S99" s="13">
        <f t="shared" si="7"/>
        <v>-37.273578299999997</v>
      </c>
      <c r="T99" s="6">
        <f>'CL &amp; Data'!N417</f>
        <v>-1.1285563999999999</v>
      </c>
      <c r="V99" s="80">
        <f>'CL &amp; Data'!B417/1000000000</f>
        <v>17.2804</v>
      </c>
    </row>
    <row r="100" spans="2:22" x14ac:dyDescent="0.25">
      <c r="B100" s="6">
        <f>'CL &amp; Data'!B312/1000000000</f>
        <v>17.4603</v>
      </c>
      <c r="D100" s="6">
        <f>'CL &amp; Data'!C312</f>
        <v>-45.602238</v>
      </c>
      <c r="E100" s="13">
        <f t="shared" si="4"/>
        <v>-38.437929500000003</v>
      </c>
      <c r="F100" s="6">
        <f>'CL &amp; Data'!D312</f>
        <v>-1.1114941</v>
      </c>
      <c r="H100" s="6">
        <f>'CL &amp; Data'!C418</f>
        <v>-44.562339999999999</v>
      </c>
      <c r="I100" s="13">
        <f t="shared" si="5"/>
        <v>-36.003340000000001</v>
      </c>
      <c r="J100" s="6">
        <f>'CL &amp; Data'!D418</f>
        <v>-1.114897</v>
      </c>
      <c r="L100" s="6">
        <f>'CL &amp; Data'!L312/1000000000</f>
        <v>17.4603</v>
      </c>
      <c r="N100" s="6">
        <f>'CL &amp; Data'!M312</f>
        <v>-46.381317000000003</v>
      </c>
      <c r="O100" s="13">
        <f t="shared" si="6"/>
        <v>-37.895152000000003</v>
      </c>
      <c r="P100" s="6">
        <f>'CL &amp; Data'!N312</f>
        <v>-1.1171579</v>
      </c>
      <c r="R100" s="6">
        <f>'CL &amp; Data'!M418</f>
        <v>-45.537360999999997</v>
      </c>
      <c r="S100" s="13">
        <f t="shared" si="7"/>
        <v>-36.553432299999997</v>
      </c>
      <c r="T100" s="6">
        <f>'CL &amp; Data'!N418</f>
        <v>-1.1177101</v>
      </c>
      <c r="V100" s="80">
        <f>'CL &amp; Data'!B418/1000000000</f>
        <v>17.4603</v>
      </c>
    </row>
    <row r="101" spans="2:22" x14ac:dyDescent="0.25">
      <c r="B101" s="6">
        <f>'CL &amp; Data'!B313/1000000000</f>
        <v>17.6402</v>
      </c>
      <c r="D101" s="6">
        <f>'CL &amp; Data'!C313</f>
        <v>-44.357886999999998</v>
      </c>
      <c r="E101" s="13">
        <f t="shared" si="4"/>
        <v>-37.193578500000001</v>
      </c>
      <c r="F101" s="6">
        <f>'CL &amp; Data'!D313</f>
        <v>-1.1029874</v>
      </c>
      <c r="H101" s="6">
        <f>'CL &amp; Data'!C419</f>
        <v>-43.013351</v>
      </c>
      <c r="I101" s="13">
        <f t="shared" si="5"/>
        <v>-34.454351000000003</v>
      </c>
      <c r="J101" s="6">
        <f>'CL &amp; Data'!D419</f>
        <v>-1.10676</v>
      </c>
      <c r="L101" s="6">
        <f>'CL &amp; Data'!L313/1000000000</f>
        <v>17.6402</v>
      </c>
      <c r="N101" s="6">
        <f>'CL &amp; Data'!M313</f>
        <v>-45.190517</v>
      </c>
      <c r="O101" s="13">
        <f t="shared" si="6"/>
        <v>-36.704352</v>
      </c>
      <c r="P101" s="6">
        <f>'CL &amp; Data'!N313</f>
        <v>-1.1083741</v>
      </c>
      <c r="R101" s="6">
        <f>'CL &amp; Data'!M419</f>
        <v>-43.983367999999999</v>
      </c>
      <c r="S101" s="13">
        <f t="shared" si="7"/>
        <v>-34.999439299999999</v>
      </c>
      <c r="T101" s="6">
        <f>'CL &amp; Data'!N419</f>
        <v>-1.1095397</v>
      </c>
      <c r="V101" s="80">
        <f>'CL &amp; Data'!B419/1000000000</f>
        <v>17.6402</v>
      </c>
    </row>
    <row r="102" spans="2:22" x14ac:dyDescent="0.25">
      <c r="B102" s="6">
        <f>'CL &amp; Data'!B314/1000000000</f>
        <v>17.8201</v>
      </c>
      <c r="D102" s="6">
        <f>'CL &amp; Data'!C314</f>
        <v>-43.080959</v>
      </c>
      <c r="E102" s="13">
        <f t="shared" si="4"/>
        <v>-35.916650500000003</v>
      </c>
      <c r="F102" s="6">
        <f>'CL &amp; Data'!D314</f>
        <v>-1.0974303000000001</v>
      </c>
      <c r="H102" s="6">
        <f>'CL &amp; Data'!C420</f>
        <v>-41.379299000000003</v>
      </c>
      <c r="J102" s="6">
        <f>'CL &amp; Data'!D420</f>
        <v>-1.1017140000000001</v>
      </c>
      <c r="L102" s="6">
        <f>'CL &amp; Data'!L314/1000000000</f>
        <v>17.8201</v>
      </c>
      <c r="N102" s="6">
        <f>'CL &amp; Data'!M314</f>
        <v>-43.941195999999998</v>
      </c>
      <c r="O102" s="13">
        <f t="shared" si="6"/>
        <v>-35.455030999999998</v>
      </c>
      <c r="P102" s="6">
        <f>'CL &amp; Data'!N314</f>
        <v>-1.1032873000000001</v>
      </c>
      <c r="R102" s="6">
        <f>'CL &amp; Data'!M420</f>
        <v>-42.256087999999998</v>
      </c>
      <c r="S102" s="13">
        <f t="shared" si="7"/>
        <v>-33.272159299999998</v>
      </c>
      <c r="T102" s="6">
        <f>'CL &amp; Data'!N420</f>
        <v>-1.1034474000000001</v>
      </c>
      <c r="V102" s="80">
        <f>'CL &amp; Data'!B420/1000000000</f>
        <v>17.8201</v>
      </c>
    </row>
    <row r="103" spans="2:22" x14ac:dyDescent="0.25">
      <c r="B103" s="6">
        <f>'CL &amp; Data'!B315/1000000000</f>
        <v>18</v>
      </c>
      <c r="D103" s="6">
        <f>'CL &amp; Data'!C315</f>
        <v>-42.189255000000003</v>
      </c>
      <c r="E103" s="13">
        <f t="shared" si="4"/>
        <v>-35.024946500000006</v>
      </c>
      <c r="F103" s="6">
        <f>'CL &amp; Data'!D315</f>
        <v>-1.0938889999999999</v>
      </c>
      <c r="H103" s="6">
        <f>'CL &amp; Data'!C421</f>
        <v>-40.178122999999999</v>
      </c>
      <c r="J103" s="6">
        <f>'CL &amp; Data'!D421</f>
        <v>-1.098279</v>
      </c>
      <c r="L103" s="6">
        <f>'CL &amp; Data'!L315/1000000000</f>
        <v>18</v>
      </c>
      <c r="N103" s="6">
        <f>'CL &amp; Data'!M315</f>
        <v>-43.116661000000001</v>
      </c>
      <c r="O103" s="13">
        <f t="shared" si="6"/>
        <v>-34.630496000000001</v>
      </c>
      <c r="P103" s="6">
        <f>'CL &amp; Data'!N315</f>
        <v>-1.1004948999999999</v>
      </c>
      <c r="R103" s="6">
        <f>'CL &amp; Data'!M421</f>
        <v>-41.167706000000003</v>
      </c>
      <c r="S103" s="13">
        <f t="shared" si="7"/>
        <v>-32.183777300000003</v>
      </c>
      <c r="T103" s="6">
        <f>'CL &amp; Data'!N421</f>
        <v>-1.1004703</v>
      </c>
      <c r="V103" s="80">
        <f>'CL &amp; Data'!B421/1000000000</f>
        <v>18</v>
      </c>
    </row>
    <row r="105" spans="2:22" x14ac:dyDescent="0.25">
      <c r="D105" s="6" t="str">
        <f>ADDRESS(MATCH(MAX(D3:D103),D1:D103,0),4)</f>
        <v>$D$3</v>
      </c>
      <c r="H105" s="79" t="str">
        <f>ADDRESS(MATCH(MAX(H3:H103),H1:H103,0),8)</f>
        <v>$H$8</v>
      </c>
      <c r="N105" s="79" t="str">
        <f>ADDRESS(MATCH(MAX(N3:N103),N1:N103,0),14)</f>
        <v>$N$6</v>
      </c>
      <c r="R105" s="79" t="str">
        <f>ADDRESS(MATCH(MAX(R3:R103),R1:R103,0),18)</f>
        <v>$R$11</v>
      </c>
    </row>
    <row r="106" spans="2:22" x14ac:dyDescent="0.25">
      <c r="D106" s="6">
        <f>MAX(D3:D103)</f>
        <v>-7.1643084999999997</v>
      </c>
      <c r="H106" s="79">
        <f>MAX(H4:H104)</f>
        <v>-8.5589999999999993</v>
      </c>
      <c r="N106" s="79">
        <f>MAX(N4:N104)</f>
        <v>-8.4861649999999997</v>
      </c>
      <c r="R106" s="79">
        <f>MAX(R4:R104)</f>
        <v>-8.9839286999999999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316"/>
  <sheetViews>
    <sheetView zoomScale="70" zoomScaleNormal="70" workbookViewId="0">
      <selection activeCell="J4" sqref="J4"/>
    </sheetView>
  </sheetViews>
  <sheetFormatPr defaultRowHeight="15" x14ac:dyDescent="0.25"/>
  <cols>
    <col min="1" max="1" width="13.7109375" style="40" customWidth="1"/>
    <col min="2" max="7" width="9.140625" style="88"/>
    <col min="8" max="8" width="2" style="7" customWidth="1"/>
    <col min="9" max="9" width="13.7109375" style="5" customWidth="1"/>
    <col min="10" max="10" width="14.42578125" style="5" bestFit="1" customWidth="1"/>
    <col min="11" max="26" width="14.28515625" style="5" customWidth="1"/>
    <col min="27" max="27" width="13.7109375" style="40" customWidth="1"/>
    <col min="28" max="33" width="9.140625" style="88"/>
    <col min="34" max="34" width="2" style="7" customWidth="1"/>
    <col min="35" max="35" width="13.7109375" style="5" customWidth="1"/>
    <col min="36" max="36" width="14.5703125" style="5" bestFit="1" customWidth="1"/>
    <col min="37" max="37" width="14.5703125" style="5" customWidth="1"/>
    <col min="50" max="52" width="14.28515625" style="5" customWidth="1"/>
    <col min="53" max="53" width="2" style="7" customWidth="1"/>
    <col min="54" max="16384" width="9.140625" style="3"/>
  </cols>
  <sheetData>
    <row r="1" spans="1:53" x14ac:dyDescent="0.25">
      <c r="B1" s="88" t="s">
        <v>95</v>
      </c>
      <c r="I1" s="5" t="s">
        <v>201</v>
      </c>
      <c r="J1" s="43" t="str">
        <f>E8</f>
        <v>IIP3 +13 dBm LO Log Mag(dBm)</v>
      </c>
      <c r="K1" s="43" t="str">
        <f>D8</f>
        <v>OIP3 +13dBm LO Log Mag(dBm)</v>
      </c>
      <c r="L1" s="5" t="s">
        <v>201</v>
      </c>
      <c r="M1" s="43" t="str">
        <f>C112</f>
        <v>IIP3 +11dBm Log Mag(dBm)</v>
      </c>
      <c r="N1" s="43" t="str">
        <f>D112</f>
        <v>OIP3 +11dBm Log Mag(dBm)</v>
      </c>
      <c r="O1" s="5" t="s">
        <v>201</v>
      </c>
      <c r="P1" s="43" t="str">
        <f>C216</f>
        <v>IIP3 +9dBm Log Mag(dBm)</v>
      </c>
      <c r="Q1" s="43" t="str">
        <f>D216</f>
        <v>OIP3 +9dBm Log Mag(dBm)</v>
      </c>
      <c r="R1" s="5" t="s">
        <v>201</v>
      </c>
      <c r="S1" s="43">
        <f>C320</f>
        <v>0</v>
      </c>
      <c r="T1" s="43">
        <f>D320</f>
        <v>0</v>
      </c>
      <c r="U1" s="5" t="s">
        <v>201</v>
      </c>
      <c r="V1" s="43">
        <f>C424</f>
        <v>0</v>
      </c>
      <c r="W1" s="43">
        <f>D424</f>
        <v>0</v>
      </c>
      <c r="X1" s="43">
        <f>B528</f>
        <v>0</v>
      </c>
      <c r="Y1" s="43">
        <f t="shared" ref="Y1:Z1" si="0">C528</f>
        <v>0</v>
      </c>
      <c r="Z1" s="43">
        <f t="shared" si="0"/>
        <v>0</v>
      </c>
      <c r="AB1" s="88" t="s">
        <v>95</v>
      </c>
      <c r="AI1" s="5" t="s">
        <v>201</v>
      </c>
      <c r="AJ1" s="43" t="str">
        <f>AE8</f>
        <v>IIP3 +13 dBm LO Log Mag(dBm)</v>
      </c>
      <c r="AK1" s="43" t="str">
        <f>AD8</f>
        <v>OIP3 +13dBm LO Log Mag(dBm)</v>
      </c>
      <c r="AL1" s="5" t="s">
        <v>201</v>
      </c>
      <c r="AM1" s="43" t="str">
        <f>AC112</f>
        <v>IIP3 +11dBm Log Mag(dBm)</v>
      </c>
      <c r="AN1" s="43" t="str">
        <f>AD112</f>
        <v>OIP3 +11dBm Log Mag(dBm)</v>
      </c>
      <c r="AO1" s="5" t="s">
        <v>201</v>
      </c>
      <c r="AP1" s="43" t="str">
        <f>AC216</f>
        <v>IIP3 +9dBm Log Mag(dBm)</v>
      </c>
      <c r="AQ1" s="43" t="str">
        <f>AD216</f>
        <v>OIP3 +9dBm Log Mag(dBm)</v>
      </c>
      <c r="AR1" s="5" t="s">
        <v>201</v>
      </c>
      <c r="AS1" s="43">
        <f>AC320</f>
        <v>0</v>
      </c>
      <c r="AT1" s="43">
        <f>AD320</f>
        <v>0</v>
      </c>
      <c r="AU1" s="5" t="s">
        <v>201</v>
      </c>
      <c r="AV1" s="43">
        <f>AC424</f>
        <v>0</v>
      </c>
      <c r="AW1" s="43">
        <f>AD424</f>
        <v>0</v>
      </c>
      <c r="AX1" s="43">
        <f>AB528</f>
        <v>0</v>
      </c>
      <c r="AY1" s="43">
        <f t="shared" ref="AY1" si="1">AC528</f>
        <v>0</v>
      </c>
      <c r="AZ1" s="43">
        <f t="shared" ref="AZ1" si="2">AD528</f>
        <v>0</v>
      </c>
    </row>
    <row r="2" spans="1:53" x14ac:dyDescent="0.25">
      <c r="A2" s="39" t="s">
        <v>106</v>
      </c>
      <c r="B2" s="88" t="s">
        <v>256</v>
      </c>
      <c r="C2" s="88" t="s">
        <v>291</v>
      </c>
      <c r="D2" s="88" t="s">
        <v>292</v>
      </c>
      <c r="E2" s="88" t="s">
        <v>307</v>
      </c>
      <c r="J2" s="71" t="s">
        <v>232</v>
      </c>
      <c r="M2" s="71" t="s">
        <v>245</v>
      </c>
      <c r="P2" s="71" t="s">
        <v>246</v>
      </c>
      <c r="S2" s="71" t="s">
        <v>250</v>
      </c>
      <c r="V2" s="71" t="s">
        <v>251</v>
      </c>
      <c r="Y2" s="71" t="s">
        <v>252</v>
      </c>
      <c r="AA2" s="39" t="s">
        <v>107</v>
      </c>
      <c r="AB2" s="88" t="s">
        <v>256</v>
      </c>
      <c r="AC2" s="88" t="s">
        <v>291</v>
      </c>
      <c r="AD2" s="88" t="s">
        <v>292</v>
      </c>
      <c r="AE2" s="88" t="s">
        <v>307</v>
      </c>
      <c r="AJ2" s="71" t="s">
        <v>232</v>
      </c>
      <c r="AL2" s="5"/>
      <c r="AM2" s="71" t="s">
        <v>245</v>
      </c>
      <c r="AN2" s="5"/>
      <c r="AO2" s="5"/>
      <c r="AP2" s="71" t="s">
        <v>246</v>
      </c>
      <c r="AQ2" s="5"/>
      <c r="AR2" s="5"/>
      <c r="AS2" s="71" t="s">
        <v>250</v>
      </c>
      <c r="AT2" s="5"/>
      <c r="AU2" s="5"/>
      <c r="AV2" s="71" t="s">
        <v>251</v>
      </c>
      <c r="AW2" s="5"/>
      <c r="AY2" s="71" t="s">
        <v>252</v>
      </c>
    </row>
    <row r="3" spans="1:53" s="18" customFormat="1" x14ac:dyDescent="0.25">
      <c r="A3" s="40"/>
      <c r="B3" s="88" t="s">
        <v>215</v>
      </c>
      <c r="C3" s="88" t="s">
        <v>315</v>
      </c>
      <c r="D3" s="88" t="s">
        <v>316</v>
      </c>
      <c r="E3" s="88"/>
      <c r="F3" s="88"/>
      <c r="G3" s="88"/>
      <c r="H3" s="16"/>
      <c r="I3" s="13" t="s">
        <v>12</v>
      </c>
      <c r="J3" s="17">
        <f>AVERAGE(J12:J93)</f>
        <v>13.466840893902438</v>
      </c>
      <c r="K3" s="17">
        <f>AVERAGE(K13:K100)</f>
        <v>5.6747568988636363</v>
      </c>
      <c r="L3" s="13" t="s">
        <v>12</v>
      </c>
      <c r="M3" s="17">
        <f>AVERAGE(M13:M100)</f>
        <v>13.636318713636358</v>
      </c>
      <c r="N3" s="17">
        <f>AVERAGE(N13:N100)</f>
        <v>5.5051913732045437</v>
      </c>
      <c r="O3" s="13" t="s">
        <v>12</v>
      </c>
      <c r="P3" s="17">
        <f>AVERAGE(P13:P100)</f>
        <v>13.41093808295455</v>
      </c>
      <c r="Q3" s="17">
        <f>AVERAGE(Q13:Q100)</f>
        <v>5.1448306760227256</v>
      </c>
      <c r="R3" s="13" t="s">
        <v>12</v>
      </c>
      <c r="S3" s="17">
        <f>AVERAGE(S26:S97)</f>
        <v>0</v>
      </c>
      <c r="T3" s="17">
        <f>AVERAGE(T26:T97)</f>
        <v>0</v>
      </c>
      <c r="U3" s="13" t="s">
        <v>12</v>
      </c>
      <c r="V3" s="17">
        <f>AVERAGE(V26:V97)</f>
        <v>0</v>
      </c>
      <c r="W3" s="17">
        <f>AVERAGE(W26:W97)</f>
        <v>0</v>
      </c>
      <c r="X3" s="13" t="s">
        <v>12</v>
      </c>
      <c r="Y3" s="17">
        <f>AVERAGE(Y26:Y97)</f>
        <v>0</v>
      </c>
      <c r="Z3" s="17">
        <f>AVERAGE(Z26:Z97)</f>
        <v>0</v>
      </c>
      <c r="AA3" s="40"/>
      <c r="AB3" s="88" t="s">
        <v>215</v>
      </c>
      <c r="AC3" s="88" t="s">
        <v>315</v>
      </c>
      <c r="AD3" s="88" t="s">
        <v>317</v>
      </c>
      <c r="AE3" s="88"/>
      <c r="AF3" s="88"/>
      <c r="AG3" s="88"/>
      <c r="AH3" s="16"/>
      <c r="AI3" s="13" t="s">
        <v>12</v>
      </c>
      <c r="AJ3" s="17">
        <f>AVERAGE(AJ12:AJ93)</f>
        <v>14.981353621951223</v>
      </c>
      <c r="AK3" s="17">
        <f>AVERAGE(AK13:AK100)</f>
        <v>5.9644581044318183</v>
      </c>
      <c r="AL3" s="13" t="s">
        <v>12</v>
      </c>
      <c r="AM3" s="17">
        <f>AVERAGE(AM13:AM100)</f>
        <v>14.956115487500005</v>
      </c>
      <c r="AN3" s="17">
        <f>AVERAGE(AN13:AN100)</f>
        <v>5.7304036585227278</v>
      </c>
      <c r="AO3" s="13" t="s">
        <v>12</v>
      </c>
      <c r="AP3" s="17">
        <f>AVERAGE(AP13:AP100)</f>
        <v>14.807630539772724</v>
      </c>
      <c r="AQ3" s="17">
        <f>AVERAGE(AQ13:AQ100)</f>
        <v>5.5046833647727276</v>
      </c>
      <c r="AR3" s="13" t="s">
        <v>12</v>
      </c>
      <c r="AS3" s="17">
        <f>AVERAGE(AS26:AS97)</f>
        <v>0</v>
      </c>
      <c r="AT3" s="17">
        <f>AVERAGE(AT26:AT97)</f>
        <v>0</v>
      </c>
      <c r="AU3" s="13" t="s">
        <v>12</v>
      </c>
      <c r="AV3" s="17">
        <f>AVERAGE(AV26:AV97)</f>
        <v>0</v>
      </c>
      <c r="AW3" s="17">
        <f>AVERAGE(AW26:AW97)</f>
        <v>0</v>
      </c>
      <c r="AX3" s="13" t="s">
        <v>12</v>
      </c>
      <c r="AY3" s="17">
        <f>AVERAGE(AY26:AY97)</f>
        <v>0</v>
      </c>
      <c r="AZ3" s="17">
        <f>AVERAGE(AZ26:AZ97)</f>
        <v>0</v>
      </c>
      <c r="BA3" s="16"/>
    </row>
    <row r="4" spans="1:53" x14ac:dyDescent="0.25">
      <c r="B4" s="88" t="s">
        <v>98</v>
      </c>
      <c r="H4" s="8"/>
      <c r="AB4" s="88" t="s">
        <v>98</v>
      </c>
      <c r="AH4" s="8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A4" s="8"/>
    </row>
    <row r="5" spans="1:53" x14ac:dyDescent="0.25">
      <c r="H5" s="8"/>
      <c r="I5" s="6">
        <f t="shared" ref="I5:I36" si="3">B9/1000000000</f>
        <v>6</v>
      </c>
      <c r="J5" s="6">
        <f t="shared" ref="J5:J36" si="4">E9</f>
        <v>13.837379</v>
      </c>
      <c r="K5" s="6">
        <f>D9</f>
        <v>-0.71094727999999996</v>
      </c>
      <c r="L5" s="6">
        <f>B9/1000000000</f>
        <v>6</v>
      </c>
      <c r="M5" s="6">
        <f>C113</f>
        <v>10.899232</v>
      </c>
      <c r="N5" s="6">
        <f>D113</f>
        <v>-5.0529108000000003</v>
      </c>
      <c r="O5" s="6">
        <f>B9/1000000000</f>
        <v>6</v>
      </c>
      <c r="P5" s="6">
        <f>C217</f>
        <v>8.2283524999999997</v>
      </c>
      <c r="Q5" s="6">
        <f>D217</f>
        <v>-9.7614145000000008</v>
      </c>
      <c r="R5" s="6">
        <f>B9/1000000000</f>
        <v>6</v>
      </c>
      <c r="S5" s="6">
        <f>C321</f>
        <v>0</v>
      </c>
      <c r="T5" s="6">
        <f>D321</f>
        <v>0</v>
      </c>
      <c r="U5" s="6">
        <f>B9/1000000000</f>
        <v>6</v>
      </c>
      <c r="V5" s="6">
        <f>C425</f>
        <v>0</v>
      </c>
      <c r="W5" s="6">
        <f>D425</f>
        <v>0</v>
      </c>
      <c r="X5" s="43">
        <f>B529/1000000000</f>
        <v>0</v>
      </c>
      <c r="Y5" s="43">
        <f>C529</f>
        <v>0</v>
      </c>
      <c r="Z5" s="43">
        <f>D529</f>
        <v>0</v>
      </c>
      <c r="AH5" s="8"/>
      <c r="AI5" s="6">
        <f t="shared" ref="AI5:AI36" si="5">AB9/1000000000</f>
        <v>6</v>
      </c>
      <c r="AJ5" s="6">
        <f t="shared" ref="AJ5:AJ36" si="6">AE9</f>
        <v>28.034949999999998</v>
      </c>
      <c r="AK5" s="6">
        <f>AD9</f>
        <v>7.9793624999999997</v>
      </c>
      <c r="AL5" s="6">
        <f>AB9/1000000000</f>
        <v>6</v>
      </c>
      <c r="AM5" s="6">
        <f>AC113</f>
        <v>25.825227999999999</v>
      </c>
      <c r="AN5" s="6">
        <f>AD113</f>
        <v>5.4647360000000003</v>
      </c>
      <c r="AO5" s="6">
        <f>AB9/1000000000</f>
        <v>6</v>
      </c>
      <c r="AP5" s="43">
        <f>AC217</f>
        <v>26.155709999999999</v>
      </c>
      <c r="AQ5" s="6">
        <f>AD217</f>
        <v>5.3496636999999998</v>
      </c>
      <c r="AR5" s="6">
        <f>AB9/1000000000</f>
        <v>6</v>
      </c>
      <c r="AS5" s="6">
        <f>AC321</f>
        <v>0</v>
      </c>
      <c r="AT5" s="6">
        <f>AD321</f>
        <v>0</v>
      </c>
      <c r="AU5" s="6">
        <f>AB9/1000000000</f>
        <v>6</v>
      </c>
      <c r="AV5" s="6">
        <f>AC425</f>
        <v>0</v>
      </c>
      <c r="AW5" s="6">
        <f>AD425</f>
        <v>0</v>
      </c>
      <c r="AX5" s="43">
        <f>AB529/1000000000</f>
        <v>0</v>
      </c>
      <c r="AY5" s="43">
        <f>AC529</f>
        <v>0</v>
      </c>
      <c r="AZ5" s="43">
        <f>AD529</f>
        <v>0</v>
      </c>
      <c r="BA5" s="8"/>
    </row>
    <row r="6" spans="1:53" x14ac:dyDescent="0.25">
      <c r="H6" s="8"/>
      <c r="I6" s="6">
        <f t="shared" si="3"/>
        <v>6.2959183673468999</v>
      </c>
      <c r="J6" s="6">
        <f t="shared" si="4"/>
        <v>11.572171000000001</v>
      </c>
      <c r="K6" s="83">
        <f t="shared" ref="K6:K69" si="7">D10</f>
        <v>-1.7178978</v>
      </c>
      <c r="L6" s="6">
        <f t="shared" ref="L6:L69" si="8">B10/1000000000</f>
        <v>6.2959183673468999</v>
      </c>
      <c r="M6" s="79">
        <f t="shared" ref="M6:M69" si="9">C114</f>
        <v>9.6537304000000006</v>
      </c>
      <c r="N6" s="83">
        <f t="shared" ref="N6:N69" si="10">D114</f>
        <v>-4.8099742000000001</v>
      </c>
      <c r="O6" s="6">
        <f t="shared" ref="O6:O69" si="11">B10/1000000000</f>
        <v>6.2959183673468999</v>
      </c>
      <c r="P6" s="79">
        <f t="shared" ref="P6:P69" si="12">C218</f>
        <v>7.8276553</v>
      </c>
      <c r="Q6" s="83">
        <f t="shared" ref="Q6:Q69" si="13">D218</f>
        <v>-8.3065586000000007</v>
      </c>
      <c r="R6" s="6">
        <f t="shared" ref="R6:R69" si="14">B10/1000000000</f>
        <v>6.2959183673468999</v>
      </c>
      <c r="S6" s="79">
        <f t="shared" ref="S6:S69" si="15">C322</f>
        <v>0</v>
      </c>
      <c r="T6" s="83">
        <f t="shared" ref="T6:T69" si="16">D322</f>
        <v>0</v>
      </c>
      <c r="U6" s="6">
        <f t="shared" ref="U6:U69" si="17">B10/1000000000</f>
        <v>6.2959183673468999</v>
      </c>
      <c r="V6" s="79">
        <f t="shared" ref="V6:V69" si="18">C426</f>
        <v>0</v>
      </c>
      <c r="W6" s="83">
        <f t="shared" ref="W6:W69" si="19">D426</f>
        <v>0</v>
      </c>
      <c r="X6" s="43">
        <f t="shared" ref="X6:X69" si="20">B530/1000000000</f>
        <v>0</v>
      </c>
      <c r="Y6" s="43">
        <f t="shared" ref="Y6:Z6" si="21">C530</f>
        <v>0</v>
      </c>
      <c r="Z6" s="43">
        <f t="shared" si="21"/>
        <v>0</v>
      </c>
      <c r="AH6" s="8"/>
      <c r="AI6" s="6">
        <f t="shared" si="5"/>
        <v>6.2959183673468999</v>
      </c>
      <c r="AJ6" s="6">
        <f t="shared" si="6"/>
        <v>25.294930000000001</v>
      </c>
      <c r="AK6" s="83">
        <f t="shared" ref="AK6:AK69" si="22">AD10</f>
        <v>6.3923049000000001</v>
      </c>
      <c r="AL6" s="6">
        <f t="shared" ref="AL6:AL69" si="23">AB10/1000000000</f>
        <v>6.2959183673468999</v>
      </c>
      <c r="AM6" s="79">
        <f t="shared" ref="AM6:AM69" si="24">AC114</f>
        <v>24.20908</v>
      </c>
      <c r="AN6" s="83">
        <f t="shared" ref="AN6:AN69" si="25">AD114</f>
        <v>5.0166563999999996</v>
      </c>
      <c r="AO6" s="6">
        <f t="shared" ref="AO6:AO69" si="26">AB10/1000000000</f>
        <v>6.2959183673468999</v>
      </c>
      <c r="AP6" s="43">
        <f t="shared" ref="AP6:AP69" si="27">AC218</f>
        <v>24.639313000000001</v>
      </c>
      <c r="AQ6" s="83">
        <f t="shared" ref="AQ6:AQ69" si="28">AD218</f>
        <v>5.0258082999999996</v>
      </c>
      <c r="AR6" s="6">
        <f t="shared" ref="AR6:AR69" si="29">AB10/1000000000</f>
        <v>6.2959183673468999</v>
      </c>
      <c r="AS6" s="79">
        <f t="shared" ref="AS6:AS69" si="30">AC322</f>
        <v>0</v>
      </c>
      <c r="AT6" s="83">
        <f t="shared" ref="AT6:AT69" si="31">AD322</f>
        <v>0</v>
      </c>
      <c r="AU6" s="6">
        <f t="shared" ref="AU6:AU69" si="32">AB10/1000000000</f>
        <v>6.2959183673468999</v>
      </c>
      <c r="AV6" s="79">
        <f t="shared" ref="AV6:AV69" si="33">AC426</f>
        <v>0</v>
      </c>
      <c r="AW6" s="83">
        <f t="shared" ref="AW6:AW69" si="34">AD426</f>
        <v>0</v>
      </c>
      <c r="AX6" s="43">
        <f t="shared" ref="AX6:AX69" si="35">AB530/1000000000</f>
        <v>0</v>
      </c>
      <c r="AY6" s="43">
        <f t="shared" ref="AY6:AY69" si="36">AC530</f>
        <v>0</v>
      </c>
      <c r="AZ6" s="43">
        <f t="shared" ref="AZ6:AZ69" si="37">AD530</f>
        <v>0</v>
      </c>
      <c r="BA6" s="8"/>
    </row>
    <row r="7" spans="1:53" x14ac:dyDescent="0.25">
      <c r="B7" s="88" t="s">
        <v>99</v>
      </c>
      <c r="H7" s="8"/>
      <c r="I7" s="6">
        <f t="shared" si="3"/>
        <v>6.5918367346939002</v>
      </c>
      <c r="J7" s="6">
        <f t="shared" si="4"/>
        <v>8.3454037000000003</v>
      </c>
      <c r="K7" s="83">
        <f t="shared" si="7"/>
        <v>-3.3782649</v>
      </c>
      <c r="L7" s="6">
        <f t="shared" si="8"/>
        <v>6.5918367346939002</v>
      </c>
      <c r="M7" s="79">
        <f t="shared" si="9"/>
        <v>7.5037427000000001</v>
      </c>
      <c r="N7" s="83">
        <f t="shared" si="10"/>
        <v>-5.0798053999999997</v>
      </c>
      <c r="O7" s="6">
        <f t="shared" si="11"/>
        <v>6.5918367346939002</v>
      </c>
      <c r="P7" s="79">
        <f t="shared" si="12"/>
        <v>6.5637407000000003</v>
      </c>
      <c r="Q7" s="83">
        <f t="shared" si="13"/>
        <v>-7.1813912000000002</v>
      </c>
      <c r="R7" s="6">
        <f t="shared" si="14"/>
        <v>6.5918367346939002</v>
      </c>
      <c r="S7" s="79">
        <f t="shared" si="15"/>
        <v>0</v>
      </c>
      <c r="T7" s="83">
        <f t="shared" si="16"/>
        <v>0</v>
      </c>
      <c r="U7" s="6">
        <f t="shared" si="17"/>
        <v>6.5918367346939002</v>
      </c>
      <c r="V7" s="79">
        <f t="shared" si="18"/>
        <v>0</v>
      </c>
      <c r="W7" s="83">
        <f t="shared" si="19"/>
        <v>0</v>
      </c>
      <c r="X7" s="43">
        <f t="shared" si="20"/>
        <v>0</v>
      </c>
      <c r="Y7" s="43">
        <f t="shared" ref="Y7:Z7" si="38">C531</f>
        <v>0</v>
      </c>
      <c r="Z7" s="43">
        <f t="shared" si="38"/>
        <v>0</v>
      </c>
      <c r="AB7" s="88" t="s">
        <v>99</v>
      </c>
      <c r="AH7" s="8"/>
      <c r="AI7" s="6">
        <f t="shared" si="5"/>
        <v>6.5918367346939002</v>
      </c>
      <c r="AJ7" s="6">
        <f t="shared" si="6"/>
        <v>21.846734999999999</v>
      </c>
      <c r="AK7" s="83">
        <f t="shared" si="22"/>
        <v>4.6517792</v>
      </c>
      <c r="AL7" s="6">
        <f t="shared" si="23"/>
        <v>6.5918367346939002</v>
      </c>
      <c r="AM7" s="79">
        <f t="shared" si="24"/>
        <v>21.758368999999998</v>
      </c>
      <c r="AN7" s="83">
        <f t="shared" si="25"/>
        <v>4.3198341999999998</v>
      </c>
      <c r="AO7" s="6">
        <f t="shared" si="26"/>
        <v>6.5918367346939002</v>
      </c>
      <c r="AP7" s="43">
        <f t="shared" si="27"/>
        <v>21.929673999999999</v>
      </c>
      <c r="AQ7" s="83">
        <f t="shared" si="28"/>
        <v>4.1417884999999997</v>
      </c>
      <c r="AR7" s="6">
        <f t="shared" si="29"/>
        <v>6.5918367346939002</v>
      </c>
      <c r="AS7" s="79">
        <f t="shared" si="30"/>
        <v>0</v>
      </c>
      <c r="AT7" s="83">
        <f t="shared" si="31"/>
        <v>0</v>
      </c>
      <c r="AU7" s="6">
        <f t="shared" si="32"/>
        <v>6.5918367346939002</v>
      </c>
      <c r="AV7" s="79">
        <f t="shared" si="33"/>
        <v>0</v>
      </c>
      <c r="AW7" s="83">
        <f t="shared" si="34"/>
        <v>0</v>
      </c>
      <c r="AX7" s="43">
        <f t="shared" si="35"/>
        <v>0</v>
      </c>
      <c r="AY7" s="43">
        <f t="shared" si="36"/>
        <v>0</v>
      </c>
      <c r="AZ7" s="43">
        <f t="shared" si="37"/>
        <v>0</v>
      </c>
      <c r="BA7" s="8"/>
    </row>
    <row r="8" spans="1:53" x14ac:dyDescent="0.25">
      <c r="B8" s="88" t="s">
        <v>19</v>
      </c>
      <c r="C8" s="88" t="s">
        <v>109</v>
      </c>
      <c r="D8" s="88" t="s">
        <v>311</v>
      </c>
      <c r="E8" s="88" t="s">
        <v>278</v>
      </c>
      <c r="F8" s="88" t="s">
        <v>110</v>
      </c>
      <c r="G8" s="88" t="s">
        <v>279</v>
      </c>
      <c r="H8" s="8"/>
      <c r="I8" s="6">
        <f t="shared" si="3"/>
        <v>6.8877551020408001</v>
      </c>
      <c r="J8" s="6">
        <f t="shared" si="4"/>
        <v>5.0266928999999996</v>
      </c>
      <c r="K8" s="83">
        <f t="shared" si="7"/>
        <v>-5.3228049000000004</v>
      </c>
      <c r="L8" s="6">
        <f t="shared" si="8"/>
        <v>6.8877551020408001</v>
      </c>
      <c r="M8" s="79">
        <f t="shared" si="9"/>
        <v>4.7117709999999997</v>
      </c>
      <c r="N8" s="83">
        <f t="shared" si="10"/>
        <v>-6.3176211999999996</v>
      </c>
      <c r="O8" s="6">
        <f t="shared" si="11"/>
        <v>6.8877551020408001</v>
      </c>
      <c r="P8" s="79">
        <f t="shared" si="12"/>
        <v>4.4658999000000001</v>
      </c>
      <c r="Q8" s="83">
        <f t="shared" si="13"/>
        <v>-7.4345163999999997</v>
      </c>
      <c r="R8" s="6">
        <f t="shared" si="14"/>
        <v>6.8877551020408001</v>
      </c>
      <c r="S8" s="79">
        <f t="shared" si="15"/>
        <v>0</v>
      </c>
      <c r="T8" s="83">
        <f t="shared" si="16"/>
        <v>0</v>
      </c>
      <c r="U8" s="6">
        <f t="shared" si="17"/>
        <v>6.8877551020408001</v>
      </c>
      <c r="V8" s="79">
        <f t="shared" si="18"/>
        <v>0</v>
      </c>
      <c r="W8" s="83">
        <f t="shared" si="19"/>
        <v>0</v>
      </c>
      <c r="X8" s="43">
        <f t="shared" si="20"/>
        <v>0</v>
      </c>
      <c r="Y8" s="43">
        <f t="shared" ref="Y8:Z8" si="39">C532</f>
        <v>0</v>
      </c>
      <c r="Z8" s="43">
        <f t="shared" si="39"/>
        <v>0</v>
      </c>
      <c r="AB8" s="88" t="s">
        <v>19</v>
      </c>
      <c r="AC8" s="88" t="s">
        <v>109</v>
      </c>
      <c r="AD8" s="88" t="s">
        <v>311</v>
      </c>
      <c r="AE8" s="88" t="s">
        <v>278</v>
      </c>
      <c r="AF8" s="88" t="s">
        <v>110</v>
      </c>
      <c r="AG8" s="88" t="s">
        <v>279</v>
      </c>
      <c r="AH8" s="8"/>
      <c r="AI8" s="6">
        <f t="shared" si="5"/>
        <v>6.8877551020408001</v>
      </c>
      <c r="AJ8" s="6">
        <f t="shared" si="6"/>
        <v>18.352167000000001</v>
      </c>
      <c r="AK8" s="83">
        <f t="shared" si="22"/>
        <v>2.7654098999999999</v>
      </c>
      <c r="AL8" s="6">
        <f t="shared" si="23"/>
        <v>6.8877551020408001</v>
      </c>
      <c r="AM8" s="79">
        <f t="shared" si="24"/>
        <v>18.137074999999999</v>
      </c>
      <c r="AN8" s="83">
        <f t="shared" si="25"/>
        <v>2.3395209000000001</v>
      </c>
      <c r="AO8" s="6">
        <f t="shared" si="26"/>
        <v>6.8877551020408001</v>
      </c>
      <c r="AP8" s="43">
        <f t="shared" si="27"/>
        <v>18.300972000000002</v>
      </c>
      <c r="AQ8" s="83">
        <f t="shared" si="28"/>
        <v>2.2014388999999999</v>
      </c>
      <c r="AR8" s="6">
        <f t="shared" si="29"/>
        <v>6.8877551020408001</v>
      </c>
      <c r="AS8" s="79">
        <f t="shared" si="30"/>
        <v>0</v>
      </c>
      <c r="AT8" s="83">
        <f t="shared" si="31"/>
        <v>0</v>
      </c>
      <c r="AU8" s="6">
        <f t="shared" si="32"/>
        <v>6.8877551020408001</v>
      </c>
      <c r="AV8" s="79">
        <f t="shared" si="33"/>
        <v>0</v>
      </c>
      <c r="AW8" s="83">
        <f t="shared" si="34"/>
        <v>0</v>
      </c>
      <c r="AX8" s="43">
        <f t="shared" si="35"/>
        <v>0</v>
      </c>
      <c r="AY8" s="43">
        <f t="shared" si="36"/>
        <v>0</v>
      </c>
      <c r="AZ8" s="43">
        <f t="shared" si="37"/>
        <v>0</v>
      </c>
      <c r="BA8" s="8"/>
    </row>
    <row r="9" spans="1:53" x14ac:dyDescent="0.25">
      <c r="B9" s="88">
        <v>6000000000</v>
      </c>
      <c r="C9" s="88">
        <v>-20.809448</v>
      </c>
      <c r="D9" s="88">
        <v>-0.71094727999999996</v>
      </c>
      <c r="E9" s="88">
        <v>13.837379</v>
      </c>
      <c r="F9" s="88">
        <v>-60.110382000000001</v>
      </c>
      <c r="G9" s="88">
        <v>-14.548325999999999</v>
      </c>
      <c r="H9" s="8"/>
      <c r="I9" s="6">
        <f t="shared" si="3"/>
        <v>7.1836734693878004</v>
      </c>
      <c r="J9" s="6">
        <f t="shared" si="4"/>
        <v>3.9237354</v>
      </c>
      <c r="K9" s="83">
        <f t="shared" si="7"/>
        <v>-5.3158893999999997</v>
      </c>
      <c r="L9" s="6">
        <f t="shared" si="8"/>
        <v>7.1836734693878004</v>
      </c>
      <c r="M9" s="79">
        <f t="shared" si="9"/>
        <v>3.6606624000000001</v>
      </c>
      <c r="N9" s="83">
        <f t="shared" si="10"/>
        <v>-6.0942626000000004</v>
      </c>
      <c r="O9" s="6">
        <f t="shared" si="11"/>
        <v>7.1836734693878004</v>
      </c>
      <c r="P9" s="79">
        <f t="shared" si="12"/>
        <v>3.4327624000000001</v>
      </c>
      <c r="Q9" s="83">
        <f t="shared" si="13"/>
        <v>-6.9536099</v>
      </c>
      <c r="R9" s="6">
        <f t="shared" si="14"/>
        <v>7.1836734693878004</v>
      </c>
      <c r="S9" s="79">
        <f t="shared" si="15"/>
        <v>0</v>
      </c>
      <c r="T9" s="83">
        <f t="shared" si="16"/>
        <v>0</v>
      </c>
      <c r="U9" s="6">
        <f t="shared" si="17"/>
        <v>7.1836734693878004</v>
      </c>
      <c r="V9" s="79">
        <f t="shared" si="18"/>
        <v>0</v>
      </c>
      <c r="W9" s="83">
        <f t="shared" si="19"/>
        <v>0</v>
      </c>
      <c r="X9" s="43">
        <f t="shared" si="20"/>
        <v>0</v>
      </c>
      <c r="Y9" s="43">
        <f t="shared" ref="Y9:Z9" si="40">C533</f>
        <v>0</v>
      </c>
      <c r="Z9" s="43">
        <f t="shared" si="40"/>
        <v>0</v>
      </c>
      <c r="AB9" s="88">
        <v>6000000000</v>
      </c>
      <c r="AC9" s="88">
        <v>-26.327100999999999</v>
      </c>
      <c r="AD9" s="88">
        <v>7.9793624999999997</v>
      </c>
      <c r="AE9" s="88">
        <v>28.034949999999998</v>
      </c>
      <c r="AF9" s="88">
        <v>-96.648323000000005</v>
      </c>
      <c r="AG9" s="88">
        <v>-20.055589999999999</v>
      </c>
      <c r="AH9" s="8"/>
      <c r="AI9" s="6">
        <f t="shared" si="5"/>
        <v>7.1836734693878004</v>
      </c>
      <c r="AJ9" s="6">
        <f t="shared" si="6"/>
        <v>14.532292999999999</v>
      </c>
      <c r="AK9" s="83">
        <f t="shared" si="22"/>
        <v>0.62707108</v>
      </c>
      <c r="AL9" s="6">
        <f t="shared" si="23"/>
        <v>7.1836734693878004</v>
      </c>
      <c r="AM9" s="79">
        <f t="shared" si="24"/>
        <v>14.089052000000001</v>
      </c>
      <c r="AN9" s="83">
        <f t="shared" si="25"/>
        <v>3.2895821999999998E-2</v>
      </c>
      <c r="AO9" s="6">
        <f t="shared" si="26"/>
        <v>7.1836734693878004</v>
      </c>
      <c r="AP9" s="43">
        <f t="shared" si="27"/>
        <v>13.722975</v>
      </c>
      <c r="AQ9" s="83">
        <f t="shared" si="28"/>
        <v>-0.54588716999999998</v>
      </c>
      <c r="AR9" s="6">
        <f t="shared" si="29"/>
        <v>7.1836734693878004</v>
      </c>
      <c r="AS9" s="79">
        <f t="shared" si="30"/>
        <v>0</v>
      </c>
      <c r="AT9" s="83">
        <f t="shared" si="31"/>
        <v>0</v>
      </c>
      <c r="AU9" s="6">
        <f t="shared" si="32"/>
        <v>7.1836734693878004</v>
      </c>
      <c r="AV9" s="79">
        <f t="shared" si="33"/>
        <v>0</v>
      </c>
      <c r="AW9" s="83">
        <f t="shared" si="34"/>
        <v>0</v>
      </c>
      <c r="AX9" s="43">
        <f t="shared" si="35"/>
        <v>0</v>
      </c>
      <c r="AY9" s="43">
        <f t="shared" si="36"/>
        <v>0</v>
      </c>
      <c r="AZ9" s="43">
        <f t="shared" si="37"/>
        <v>0</v>
      </c>
      <c r="BA9" s="8"/>
    </row>
    <row r="10" spans="1:53" x14ac:dyDescent="0.25">
      <c r="B10" s="88">
        <v>6295918367.3469</v>
      </c>
      <c r="C10" s="88">
        <v>-19.031832000000001</v>
      </c>
      <c r="D10" s="88">
        <v>-1.7178978</v>
      </c>
      <c r="E10" s="88">
        <v>11.572171000000001</v>
      </c>
      <c r="F10" s="88">
        <v>-57.465733</v>
      </c>
      <c r="G10" s="88">
        <v>-13.290069000000001</v>
      </c>
      <c r="H10" s="8"/>
      <c r="I10" s="6">
        <f t="shared" si="3"/>
        <v>7.4795918367347003</v>
      </c>
      <c r="J10" s="6">
        <f t="shared" si="4"/>
        <v>4.1955099000000002</v>
      </c>
      <c r="K10" s="83">
        <f t="shared" si="7"/>
        <v>-4.2352480999999997</v>
      </c>
      <c r="L10" s="6">
        <f t="shared" si="8"/>
        <v>7.4795918367347003</v>
      </c>
      <c r="M10" s="79">
        <f t="shared" si="9"/>
        <v>3.9160496999999999</v>
      </c>
      <c r="N10" s="83">
        <f t="shared" si="10"/>
        <v>-4.9563145999999998</v>
      </c>
      <c r="O10" s="6">
        <f t="shared" si="11"/>
        <v>7.4795918367347003</v>
      </c>
      <c r="P10" s="79">
        <f t="shared" si="12"/>
        <v>3.6652483999999999</v>
      </c>
      <c r="Q10" s="83">
        <f t="shared" si="13"/>
        <v>-5.7314366999999997</v>
      </c>
      <c r="R10" s="6">
        <f t="shared" si="14"/>
        <v>7.4795918367347003</v>
      </c>
      <c r="S10" s="79">
        <f t="shared" si="15"/>
        <v>0</v>
      </c>
      <c r="T10" s="83">
        <f t="shared" si="16"/>
        <v>0</v>
      </c>
      <c r="U10" s="6">
        <f t="shared" si="17"/>
        <v>7.4795918367347003</v>
      </c>
      <c r="V10" s="79">
        <f t="shared" si="18"/>
        <v>0</v>
      </c>
      <c r="W10" s="83">
        <f t="shared" si="19"/>
        <v>0</v>
      </c>
      <c r="X10" s="43">
        <f t="shared" si="20"/>
        <v>0</v>
      </c>
      <c r="Y10" s="43">
        <f t="shared" ref="Y10:Z10" si="41">C534</f>
        <v>0</v>
      </c>
      <c r="Z10" s="43">
        <f t="shared" si="41"/>
        <v>0</v>
      </c>
      <c r="AB10" s="88">
        <v>6295918367.3469</v>
      </c>
      <c r="AC10" s="88">
        <v>-24.511331999999999</v>
      </c>
      <c r="AD10" s="88">
        <v>6.3923049000000001</v>
      </c>
      <c r="AE10" s="88">
        <v>25.294930000000001</v>
      </c>
      <c r="AF10" s="88">
        <v>-86.076133999999996</v>
      </c>
      <c r="AG10" s="88">
        <v>-18.902626000000001</v>
      </c>
      <c r="AH10" s="8"/>
      <c r="AI10" s="6">
        <f t="shared" si="5"/>
        <v>7.4795918367347003</v>
      </c>
      <c r="AJ10" s="6">
        <f t="shared" si="6"/>
        <v>10.72551</v>
      </c>
      <c r="AK10" s="83">
        <f t="shared" si="22"/>
        <v>-1.6932217000000001</v>
      </c>
      <c r="AL10" s="6">
        <f t="shared" si="23"/>
        <v>7.4795918367347003</v>
      </c>
      <c r="AM10" s="79">
        <f t="shared" si="24"/>
        <v>10.188908</v>
      </c>
      <c r="AN10" s="83">
        <f t="shared" si="25"/>
        <v>-2.3542198999999999</v>
      </c>
      <c r="AO10" s="6">
        <f t="shared" si="26"/>
        <v>7.4795918367347003</v>
      </c>
      <c r="AP10" s="43">
        <f t="shared" si="27"/>
        <v>9.6787986999999998</v>
      </c>
      <c r="AQ10" s="83">
        <f t="shared" si="28"/>
        <v>-3.0351471999999999</v>
      </c>
      <c r="AR10" s="6">
        <f t="shared" si="29"/>
        <v>7.4795918367347003</v>
      </c>
      <c r="AS10" s="79">
        <f t="shared" si="30"/>
        <v>0</v>
      </c>
      <c r="AT10" s="83">
        <f t="shared" si="31"/>
        <v>0</v>
      </c>
      <c r="AU10" s="6">
        <f t="shared" si="32"/>
        <v>7.4795918367347003</v>
      </c>
      <c r="AV10" s="79">
        <f t="shared" si="33"/>
        <v>0</v>
      </c>
      <c r="AW10" s="83">
        <f t="shared" si="34"/>
        <v>0</v>
      </c>
      <c r="AX10" s="43">
        <f t="shared" si="35"/>
        <v>0</v>
      </c>
      <c r="AY10" s="43">
        <f t="shared" si="36"/>
        <v>0</v>
      </c>
      <c r="AZ10" s="43">
        <f t="shared" si="37"/>
        <v>0</v>
      </c>
      <c r="BA10" s="8"/>
    </row>
    <row r="11" spans="1:53" x14ac:dyDescent="0.25">
      <c r="B11" s="88">
        <v>6591836734.6939001</v>
      </c>
      <c r="C11" s="88">
        <v>-17.126801</v>
      </c>
      <c r="D11" s="88">
        <v>-3.3782649</v>
      </c>
      <c r="E11" s="88">
        <v>8.3454037000000003</v>
      </c>
      <c r="F11" s="88">
        <v>-43.020736999999997</v>
      </c>
      <c r="G11" s="88">
        <v>-11.723668</v>
      </c>
      <c r="H11" s="8"/>
      <c r="I11" s="6">
        <f t="shared" si="3"/>
        <v>7.7755102040816002</v>
      </c>
      <c r="J11" s="6">
        <f t="shared" si="4"/>
        <v>4.9790912000000001</v>
      </c>
      <c r="K11" s="83">
        <f t="shared" si="7"/>
        <v>-2.8770598999999999</v>
      </c>
      <c r="L11" s="6">
        <f t="shared" si="8"/>
        <v>7.7755102040816002</v>
      </c>
      <c r="M11" s="79">
        <f t="shared" si="9"/>
        <v>4.6555552000000002</v>
      </c>
      <c r="N11" s="83">
        <f t="shared" si="10"/>
        <v>-3.6053592999999999</v>
      </c>
      <c r="O11" s="6">
        <f t="shared" si="11"/>
        <v>7.7755102040816002</v>
      </c>
      <c r="P11" s="79">
        <f t="shared" si="12"/>
        <v>4.3664002000000002</v>
      </c>
      <c r="Q11" s="83">
        <f t="shared" si="13"/>
        <v>-4.3608336000000003</v>
      </c>
      <c r="R11" s="6">
        <f t="shared" si="14"/>
        <v>7.7755102040816002</v>
      </c>
      <c r="S11" s="79">
        <f t="shared" si="15"/>
        <v>0</v>
      </c>
      <c r="T11" s="83">
        <f t="shared" si="16"/>
        <v>0</v>
      </c>
      <c r="U11" s="6">
        <f t="shared" si="17"/>
        <v>7.7755102040816002</v>
      </c>
      <c r="V11" s="79">
        <f t="shared" si="18"/>
        <v>0</v>
      </c>
      <c r="W11" s="83">
        <f t="shared" si="19"/>
        <v>0</v>
      </c>
      <c r="X11" s="43">
        <f t="shared" si="20"/>
        <v>0</v>
      </c>
      <c r="Y11" s="43">
        <f t="shared" ref="Y11:Z11" si="42">C535</f>
        <v>0</v>
      </c>
      <c r="Z11" s="43">
        <f t="shared" si="42"/>
        <v>0</v>
      </c>
      <c r="AB11" s="88">
        <v>6591836734.6939001</v>
      </c>
      <c r="AC11" s="88">
        <v>-22.965616000000001</v>
      </c>
      <c r="AD11" s="88">
        <v>4.6517792</v>
      </c>
      <c r="AE11" s="88">
        <v>21.846734999999999</v>
      </c>
      <c r="AF11" s="88">
        <v>-77.041518999999994</v>
      </c>
      <c r="AG11" s="88">
        <v>-17.194958</v>
      </c>
      <c r="AH11" s="8"/>
      <c r="AI11" s="6">
        <f t="shared" si="5"/>
        <v>7.7755102040816002</v>
      </c>
      <c r="AJ11" s="6">
        <f t="shared" si="6"/>
        <v>8.4242535000000007</v>
      </c>
      <c r="AK11" s="83">
        <f t="shared" si="22"/>
        <v>-2.8055501</v>
      </c>
      <c r="AL11" s="6">
        <f t="shared" si="23"/>
        <v>7.7755102040816002</v>
      </c>
      <c r="AM11" s="79">
        <f t="shared" si="24"/>
        <v>7.8500462000000004</v>
      </c>
      <c r="AN11" s="83">
        <f t="shared" si="25"/>
        <v>-3.4953864000000001</v>
      </c>
      <c r="AO11" s="6">
        <f t="shared" si="26"/>
        <v>7.7755102040816002</v>
      </c>
      <c r="AP11" s="43">
        <f t="shared" si="27"/>
        <v>7.2938590000000003</v>
      </c>
      <c r="AQ11" s="83">
        <f t="shared" si="28"/>
        <v>-4.2046742000000004</v>
      </c>
      <c r="AR11" s="6">
        <f t="shared" si="29"/>
        <v>7.7755102040816002</v>
      </c>
      <c r="AS11" s="79">
        <f t="shared" si="30"/>
        <v>0</v>
      </c>
      <c r="AT11" s="83">
        <f t="shared" si="31"/>
        <v>0</v>
      </c>
      <c r="AU11" s="6">
        <f t="shared" si="32"/>
        <v>7.7755102040816002</v>
      </c>
      <c r="AV11" s="79">
        <f t="shared" si="33"/>
        <v>0</v>
      </c>
      <c r="AW11" s="83">
        <f t="shared" si="34"/>
        <v>0</v>
      </c>
      <c r="AX11" s="43">
        <f t="shared" si="35"/>
        <v>0</v>
      </c>
      <c r="AY11" s="43">
        <f t="shared" si="36"/>
        <v>0</v>
      </c>
      <c r="AZ11" s="43">
        <f t="shared" si="37"/>
        <v>0</v>
      </c>
      <c r="BA11" s="8"/>
    </row>
    <row r="12" spans="1:53" x14ac:dyDescent="0.25">
      <c r="B12" s="88">
        <v>6887755102.0408001</v>
      </c>
      <c r="C12" s="88">
        <v>-16.133272000000002</v>
      </c>
      <c r="D12" s="88">
        <v>-5.3228049000000004</v>
      </c>
      <c r="E12" s="88">
        <v>5.0266928999999996</v>
      </c>
      <c r="F12" s="88">
        <v>-36.119655999999999</v>
      </c>
      <c r="G12" s="88">
        <v>-10.349498000000001</v>
      </c>
      <c r="H12" s="8"/>
      <c r="I12" s="6">
        <f t="shared" si="3"/>
        <v>8.0714285714285996</v>
      </c>
      <c r="J12" s="6">
        <f t="shared" si="4"/>
        <v>6.0140824000000004</v>
      </c>
      <c r="K12" s="83">
        <f t="shared" si="7"/>
        <v>-1.5870820999999999</v>
      </c>
      <c r="L12" s="6">
        <f t="shared" si="8"/>
        <v>8.0714285714285996</v>
      </c>
      <c r="M12" s="79">
        <f t="shared" si="9"/>
        <v>5.6415119000000002</v>
      </c>
      <c r="N12" s="83">
        <f t="shared" si="10"/>
        <v>-2.3415146</v>
      </c>
      <c r="O12" s="6">
        <f t="shared" si="11"/>
        <v>8.0714285714285996</v>
      </c>
      <c r="P12" s="79">
        <f t="shared" si="12"/>
        <v>5.3070683000000001</v>
      </c>
      <c r="Q12" s="83">
        <f t="shared" si="13"/>
        <v>-3.1029388999999998</v>
      </c>
      <c r="R12" s="6">
        <f t="shared" si="14"/>
        <v>8.0714285714285996</v>
      </c>
      <c r="S12" s="79">
        <f t="shared" si="15"/>
        <v>0</v>
      </c>
      <c r="T12" s="83">
        <f t="shared" si="16"/>
        <v>0</v>
      </c>
      <c r="U12" s="6">
        <f t="shared" si="17"/>
        <v>8.0714285714285996</v>
      </c>
      <c r="V12" s="79">
        <f t="shared" si="18"/>
        <v>0</v>
      </c>
      <c r="W12" s="83">
        <f t="shared" si="19"/>
        <v>0</v>
      </c>
      <c r="X12" s="43">
        <f t="shared" si="20"/>
        <v>0</v>
      </c>
      <c r="Y12" s="43">
        <f t="shared" ref="Y12:Z12" si="43">C536</f>
        <v>0</v>
      </c>
      <c r="Z12" s="43">
        <f t="shared" si="43"/>
        <v>0</v>
      </c>
      <c r="AB12" s="88">
        <v>6887755102.0408001</v>
      </c>
      <c r="AC12" s="88">
        <v>-21.223101</v>
      </c>
      <c r="AD12" s="88">
        <v>2.7654098999999999</v>
      </c>
      <c r="AE12" s="88">
        <v>18.352167000000001</v>
      </c>
      <c r="AF12" s="88">
        <v>-70.893173000000004</v>
      </c>
      <c r="AG12" s="88">
        <v>-15.586758</v>
      </c>
      <c r="AH12" s="8"/>
      <c r="AI12" s="6">
        <f t="shared" si="5"/>
        <v>8.0714285714285996</v>
      </c>
      <c r="AJ12" s="6">
        <f t="shared" si="6"/>
        <v>7.9703125999999997</v>
      </c>
      <c r="AK12" s="83">
        <f t="shared" si="22"/>
        <v>-2.3604387999999998</v>
      </c>
      <c r="AL12" s="6">
        <f t="shared" si="23"/>
        <v>8.0714285714285996</v>
      </c>
      <c r="AM12" s="79">
        <f t="shared" si="24"/>
        <v>7.4246922</v>
      </c>
      <c r="AN12" s="83">
        <f t="shared" si="25"/>
        <v>-3.0258924999999999</v>
      </c>
      <c r="AO12" s="6">
        <f t="shared" si="26"/>
        <v>8.0714285714285996</v>
      </c>
      <c r="AP12" s="43">
        <f t="shared" si="27"/>
        <v>6.9279336999999996</v>
      </c>
      <c r="AQ12" s="83">
        <f t="shared" si="28"/>
        <v>-3.6735357999999998</v>
      </c>
      <c r="AR12" s="6">
        <f t="shared" si="29"/>
        <v>8.0714285714285996</v>
      </c>
      <c r="AS12" s="79">
        <f t="shared" si="30"/>
        <v>0</v>
      </c>
      <c r="AT12" s="83">
        <f t="shared" si="31"/>
        <v>0</v>
      </c>
      <c r="AU12" s="6">
        <f t="shared" si="32"/>
        <v>8.0714285714285996</v>
      </c>
      <c r="AV12" s="79">
        <f t="shared" si="33"/>
        <v>0</v>
      </c>
      <c r="AW12" s="83">
        <f t="shared" si="34"/>
        <v>0</v>
      </c>
      <c r="AX12" s="43">
        <f t="shared" si="35"/>
        <v>0</v>
      </c>
      <c r="AY12" s="43">
        <f t="shared" si="36"/>
        <v>0</v>
      </c>
      <c r="AZ12" s="43">
        <f t="shared" si="37"/>
        <v>0</v>
      </c>
      <c r="BA12" s="8"/>
    </row>
    <row r="13" spans="1:53" x14ac:dyDescent="0.25">
      <c r="B13" s="88">
        <v>7183673469.3878002</v>
      </c>
      <c r="C13" s="88">
        <v>-15.357516</v>
      </c>
      <c r="D13" s="88">
        <v>-5.3158893999999997</v>
      </c>
      <c r="E13" s="88">
        <v>3.9237354</v>
      </c>
      <c r="F13" s="88">
        <v>-34.775547000000003</v>
      </c>
      <c r="G13" s="88">
        <v>-9.2396250000000002</v>
      </c>
      <c r="H13" s="8"/>
      <c r="I13" s="6">
        <f t="shared" si="3"/>
        <v>8.3673469387754995</v>
      </c>
      <c r="J13" s="6">
        <f t="shared" si="4"/>
        <v>6.9802603999999997</v>
      </c>
      <c r="K13" s="83">
        <f t="shared" si="7"/>
        <v>-0.32955839999999997</v>
      </c>
      <c r="L13" s="6">
        <f t="shared" si="8"/>
        <v>8.3673469387754995</v>
      </c>
      <c r="M13" s="79">
        <f t="shared" si="9"/>
        <v>6.5533533000000004</v>
      </c>
      <c r="N13" s="83">
        <f t="shared" si="10"/>
        <v>-1.0925969</v>
      </c>
      <c r="O13" s="6">
        <f t="shared" si="11"/>
        <v>8.3673469387754995</v>
      </c>
      <c r="P13" s="79">
        <f t="shared" si="12"/>
        <v>6.1421142</v>
      </c>
      <c r="Q13" s="83">
        <f t="shared" si="13"/>
        <v>-1.8843278999999999</v>
      </c>
      <c r="R13" s="6">
        <f t="shared" si="14"/>
        <v>8.3673469387754995</v>
      </c>
      <c r="S13" s="79">
        <f t="shared" si="15"/>
        <v>0</v>
      </c>
      <c r="T13" s="83">
        <f t="shared" si="16"/>
        <v>0</v>
      </c>
      <c r="U13" s="6">
        <f t="shared" si="17"/>
        <v>8.3673469387754995</v>
      </c>
      <c r="V13" s="79">
        <f t="shared" si="18"/>
        <v>0</v>
      </c>
      <c r="W13" s="83">
        <f t="shared" si="19"/>
        <v>0</v>
      </c>
      <c r="X13" s="43">
        <f t="shared" si="20"/>
        <v>0</v>
      </c>
      <c r="Y13" s="43">
        <f t="shared" ref="Y13:Z13" si="44">C537</f>
        <v>0</v>
      </c>
      <c r="Z13" s="43">
        <f t="shared" si="44"/>
        <v>0</v>
      </c>
      <c r="AB13" s="88">
        <v>7183673469.3878002</v>
      </c>
      <c r="AC13" s="88">
        <v>-20.159246</v>
      </c>
      <c r="AD13" s="88">
        <v>0.62707108</v>
      </c>
      <c r="AE13" s="88">
        <v>14.532292999999999</v>
      </c>
      <c r="AF13" s="88">
        <v>-61.701659999999997</v>
      </c>
      <c r="AG13" s="88">
        <v>-13.905222</v>
      </c>
      <c r="AH13" s="8"/>
      <c r="AI13" s="6">
        <f t="shared" si="5"/>
        <v>8.3673469387754995</v>
      </c>
      <c r="AJ13" s="6">
        <f t="shared" si="6"/>
        <v>8.5118054999999995</v>
      </c>
      <c r="AK13" s="83">
        <f t="shared" si="22"/>
        <v>-1.1229339</v>
      </c>
      <c r="AL13" s="6">
        <f t="shared" si="23"/>
        <v>8.3673469387754995</v>
      </c>
      <c r="AM13" s="79">
        <f t="shared" si="24"/>
        <v>8.0121374000000003</v>
      </c>
      <c r="AN13" s="83">
        <f t="shared" si="25"/>
        <v>-1.750162</v>
      </c>
      <c r="AO13" s="6">
        <f t="shared" si="26"/>
        <v>8.3673469387754995</v>
      </c>
      <c r="AP13" s="43">
        <f t="shared" si="27"/>
        <v>7.5435977000000003</v>
      </c>
      <c r="AQ13" s="83">
        <f t="shared" si="28"/>
        <v>-2.3713470000000001</v>
      </c>
      <c r="AR13" s="6">
        <f t="shared" si="29"/>
        <v>8.3673469387754995</v>
      </c>
      <c r="AS13" s="79">
        <f t="shared" si="30"/>
        <v>0</v>
      </c>
      <c r="AT13" s="83">
        <f t="shared" si="31"/>
        <v>0</v>
      </c>
      <c r="AU13" s="6">
        <f t="shared" si="32"/>
        <v>8.3673469387754995</v>
      </c>
      <c r="AV13" s="79">
        <f t="shared" si="33"/>
        <v>0</v>
      </c>
      <c r="AW13" s="83">
        <f t="shared" si="34"/>
        <v>0</v>
      </c>
      <c r="AX13" s="43">
        <f t="shared" si="35"/>
        <v>0</v>
      </c>
      <c r="AY13" s="43">
        <f t="shared" si="36"/>
        <v>0</v>
      </c>
      <c r="AZ13" s="43">
        <f t="shared" si="37"/>
        <v>0</v>
      </c>
      <c r="BA13" s="8"/>
    </row>
    <row r="14" spans="1:53" x14ac:dyDescent="0.25">
      <c r="B14" s="88">
        <v>7479591836.7347002</v>
      </c>
      <c r="C14" s="88">
        <v>-14.487237</v>
      </c>
      <c r="D14" s="88">
        <v>-4.2352480999999997</v>
      </c>
      <c r="E14" s="88">
        <v>4.1955099000000002</v>
      </c>
      <c r="F14" s="88">
        <v>-35.143180999999998</v>
      </c>
      <c r="G14" s="88">
        <v>-8.4307575000000003</v>
      </c>
      <c r="H14" s="8"/>
      <c r="I14" s="6">
        <f t="shared" si="3"/>
        <v>8.6632653061223994</v>
      </c>
      <c r="J14" s="6">
        <f t="shared" si="4"/>
        <v>7.8865961999999996</v>
      </c>
      <c r="K14" s="83">
        <f t="shared" si="7"/>
        <v>0.78444910000000001</v>
      </c>
      <c r="L14" s="6">
        <f t="shared" si="8"/>
        <v>8.6632653061223994</v>
      </c>
      <c r="M14" s="79">
        <f t="shared" si="9"/>
        <v>7.4445228999999999</v>
      </c>
      <c r="N14" s="83">
        <f t="shared" si="10"/>
        <v>5.2207742000000001E-2</v>
      </c>
      <c r="O14" s="6">
        <f t="shared" si="11"/>
        <v>8.6632653061223994</v>
      </c>
      <c r="P14" s="79">
        <f t="shared" si="12"/>
        <v>6.9692574</v>
      </c>
      <c r="Q14" s="83">
        <f t="shared" si="13"/>
        <v>-0.75906163000000004</v>
      </c>
      <c r="R14" s="6">
        <f t="shared" si="14"/>
        <v>8.6632653061223994</v>
      </c>
      <c r="S14" s="79">
        <f t="shared" si="15"/>
        <v>0</v>
      </c>
      <c r="T14" s="83">
        <f t="shared" si="16"/>
        <v>0</v>
      </c>
      <c r="U14" s="6">
        <f t="shared" si="17"/>
        <v>8.6632653061223994</v>
      </c>
      <c r="V14" s="79">
        <f t="shared" si="18"/>
        <v>0</v>
      </c>
      <c r="W14" s="83">
        <f t="shared" si="19"/>
        <v>0</v>
      </c>
      <c r="X14" s="43">
        <f t="shared" si="20"/>
        <v>0</v>
      </c>
      <c r="Y14" s="43">
        <f t="shared" ref="Y14:Z14" si="45">C538</f>
        <v>0</v>
      </c>
      <c r="Z14" s="43">
        <f t="shared" si="45"/>
        <v>0</v>
      </c>
      <c r="AB14" s="88">
        <v>7479591836.7347002</v>
      </c>
      <c r="AC14" s="88">
        <v>-18.664770000000001</v>
      </c>
      <c r="AD14" s="88">
        <v>-1.6932217000000001</v>
      </c>
      <c r="AE14" s="88">
        <v>10.72551</v>
      </c>
      <c r="AF14" s="88">
        <v>-51.308951999999998</v>
      </c>
      <c r="AG14" s="88">
        <v>-12.418732</v>
      </c>
      <c r="AH14" s="8"/>
      <c r="AI14" s="6">
        <f t="shared" si="5"/>
        <v>8.6632653061223994</v>
      </c>
      <c r="AJ14" s="6">
        <f t="shared" si="6"/>
        <v>9.4331589000000005</v>
      </c>
      <c r="AK14" s="83">
        <f t="shared" si="22"/>
        <v>0.36821869000000002</v>
      </c>
      <c r="AL14" s="6">
        <f t="shared" si="23"/>
        <v>8.6632653061223994</v>
      </c>
      <c r="AM14" s="79">
        <f t="shared" si="24"/>
        <v>8.9518889999999995</v>
      </c>
      <c r="AN14" s="83">
        <f t="shared" si="25"/>
        <v>-0.24263704999999999</v>
      </c>
      <c r="AO14" s="6">
        <f t="shared" si="26"/>
        <v>8.6632653061223994</v>
      </c>
      <c r="AP14" s="43">
        <f t="shared" si="27"/>
        <v>8.4890337000000002</v>
      </c>
      <c r="AQ14" s="83">
        <f t="shared" si="28"/>
        <v>-0.85467808999999995</v>
      </c>
      <c r="AR14" s="6">
        <f t="shared" si="29"/>
        <v>8.6632653061223994</v>
      </c>
      <c r="AS14" s="79">
        <f t="shared" si="30"/>
        <v>0</v>
      </c>
      <c r="AT14" s="83">
        <f t="shared" si="31"/>
        <v>0</v>
      </c>
      <c r="AU14" s="6">
        <f t="shared" si="32"/>
        <v>8.6632653061223994</v>
      </c>
      <c r="AV14" s="79">
        <f t="shared" si="33"/>
        <v>0</v>
      </c>
      <c r="AW14" s="83">
        <f t="shared" si="34"/>
        <v>0</v>
      </c>
      <c r="AX14" s="43">
        <f t="shared" si="35"/>
        <v>0</v>
      </c>
      <c r="AY14" s="43">
        <f t="shared" si="36"/>
        <v>0</v>
      </c>
      <c r="AZ14" s="43">
        <f t="shared" si="37"/>
        <v>0</v>
      </c>
      <c r="BA14" s="8"/>
    </row>
    <row r="15" spans="1:53" x14ac:dyDescent="0.25">
      <c r="B15" s="88">
        <v>7775510204.0816002</v>
      </c>
      <c r="C15" s="88">
        <v>-13.364741</v>
      </c>
      <c r="D15" s="88">
        <v>-2.8770598999999999</v>
      </c>
      <c r="E15" s="88">
        <v>4.9790912000000001</v>
      </c>
      <c r="F15" s="88">
        <v>-34.295368000000003</v>
      </c>
      <c r="G15" s="88">
        <v>-7.8561515999999996</v>
      </c>
      <c r="H15" s="8"/>
      <c r="I15" s="6">
        <f t="shared" si="3"/>
        <v>8.9591836734694006</v>
      </c>
      <c r="J15" s="6">
        <f t="shared" si="4"/>
        <v>8.7503642999999993</v>
      </c>
      <c r="K15" s="83">
        <f t="shared" si="7"/>
        <v>1.7286572</v>
      </c>
      <c r="L15" s="6">
        <f t="shared" si="8"/>
        <v>8.9591836734694006</v>
      </c>
      <c r="M15" s="79">
        <f t="shared" si="9"/>
        <v>8.3782206000000006</v>
      </c>
      <c r="N15" s="83">
        <f t="shared" si="10"/>
        <v>1.1152632</v>
      </c>
      <c r="O15" s="6">
        <f t="shared" si="11"/>
        <v>8.9591836734694006</v>
      </c>
      <c r="P15" s="79">
        <f t="shared" si="12"/>
        <v>7.9335613</v>
      </c>
      <c r="Q15" s="83">
        <f t="shared" si="13"/>
        <v>0.38458532000000001</v>
      </c>
      <c r="R15" s="6">
        <f t="shared" si="14"/>
        <v>8.9591836734694006</v>
      </c>
      <c r="S15" s="79">
        <f t="shared" si="15"/>
        <v>0</v>
      </c>
      <c r="T15" s="83">
        <f t="shared" si="16"/>
        <v>0</v>
      </c>
      <c r="U15" s="6">
        <f t="shared" si="17"/>
        <v>8.9591836734694006</v>
      </c>
      <c r="V15" s="79">
        <f t="shared" si="18"/>
        <v>0</v>
      </c>
      <c r="W15" s="83">
        <f t="shared" si="19"/>
        <v>0</v>
      </c>
      <c r="X15" s="43">
        <f t="shared" si="20"/>
        <v>0</v>
      </c>
      <c r="Y15" s="43">
        <f t="shared" ref="Y15:Z15" si="46">C539</f>
        <v>0</v>
      </c>
      <c r="Z15" s="43">
        <f t="shared" si="46"/>
        <v>0</v>
      </c>
      <c r="AB15" s="88">
        <v>7775510204.0816002</v>
      </c>
      <c r="AC15" s="88">
        <v>-16.42436</v>
      </c>
      <c r="AD15" s="88">
        <v>-2.8055501</v>
      </c>
      <c r="AE15" s="88">
        <v>8.4242535000000007</v>
      </c>
      <c r="AF15" s="88">
        <v>-42.575187999999997</v>
      </c>
      <c r="AG15" s="88">
        <v>-11.229803</v>
      </c>
      <c r="AH15" s="8"/>
      <c r="AI15" s="6">
        <f t="shared" si="5"/>
        <v>8.9591836734694006</v>
      </c>
      <c r="AJ15" s="6">
        <f t="shared" si="6"/>
        <v>10.438929</v>
      </c>
      <c r="AK15" s="83">
        <f t="shared" si="22"/>
        <v>1.6167084</v>
      </c>
      <c r="AL15" s="6">
        <f t="shared" si="23"/>
        <v>8.9591836734694006</v>
      </c>
      <c r="AM15" s="79">
        <f t="shared" si="24"/>
        <v>9.9287604999999992</v>
      </c>
      <c r="AN15" s="83">
        <f t="shared" si="25"/>
        <v>0.97779930000000004</v>
      </c>
      <c r="AO15" s="6">
        <f t="shared" si="26"/>
        <v>8.9591836734694006</v>
      </c>
      <c r="AP15" s="43">
        <f t="shared" si="27"/>
        <v>9.4284811000000008</v>
      </c>
      <c r="AQ15" s="83">
        <f t="shared" si="28"/>
        <v>0.33117988999999998</v>
      </c>
      <c r="AR15" s="6">
        <f t="shared" si="29"/>
        <v>8.9591836734694006</v>
      </c>
      <c r="AS15" s="79">
        <f t="shared" si="30"/>
        <v>0</v>
      </c>
      <c r="AT15" s="83">
        <f t="shared" si="31"/>
        <v>0</v>
      </c>
      <c r="AU15" s="6">
        <f t="shared" si="32"/>
        <v>8.9591836734694006</v>
      </c>
      <c r="AV15" s="79">
        <f t="shared" si="33"/>
        <v>0</v>
      </c>
      <c r="AW15" s="83">
        <f t="shared" si="34"/>
        <v>0</v>
      </c>
      <c r="AX15" s="43">
        <f t="shared" si="35"/>
        <v>0</v>
      </c>
      <c r="AY15" s="43">
        <f t="shared" si="36"/>
        <v>0</v>
      </c>
      <c r="AZ15" s="43">
        <f t="shared" si="37"/>
        <v>0</v>
      </c>
      <c r="BA15" s="8"/>
    </row>
    <row r="16" spans="1:53" x14ac:dyDescent="0.25">
      <c r="B16" s="88">
        <v>8071428571.4286003</v>
      </c>
      <c r="C16" s="88">
        <v>-13.001562</v>
      </c>
      <c r="D16" s="88">
        <v>-1.5870820999999999</v>
      </c>
      <c r="E16" s="88">
        <v>6.0140824000000004</v>
      </c>
      <c r="F16" s="88">
        <v>-35.859715000000001</v>
      </c>
      <c r="G16" s="88">
        <v>-7.6011648000000003</v>
      </c>
      <c r="H16" s="8"/>
      <c r="I16" s="6">
        <f t="shared" si="3"/>
        <v>9.2551020408162987</v>
      </c>
      <c r="J16" s="6">
        <f t="shared" si="4"/>
        <v>9.4939260000000001</v>
      </c>
      <c r="K16" s="83">
        <f t="shared" si="7"/>
        <v>2.4758882999999998</v>
      </c>
      <c r="L16" s="6">
        <f t="shared" si="8"/>
        <v>9.2551020408162987</v>
      </c>
      <c r="M16" s="79">
        <f t="shared" si="9"/>
        <v>9.2197589999999998</v>
      </c>
      <c r="N16" s="83">
        <f t="shared" si="10"/>
        <v>1.9962279000000001</v>
      </c>
      <c r="O16" s="6">
        <f t="shared" si="11"/>
        <v>9.2551020408162987</v>
      </c>
      <c r="P16" s="79">
        <f t="shared" si="12"/>
        <v>8.8448925000000003</v>
      </c>
      <c r="Q16" s="83">
        <f t="shared" si="13"/>
        <v>1.3729209</v>
      </c>
      <c r="R16" s="6">
        <f t="shared" si="14"/>
        <v>9.2551020408162987</v>
      </c>
      <c r="S16" s="79">
        <f t="shared" si="15"/>
        <v>0</v>
      </c>
      <c r="T16" s="83">
        <f t="shared" si="16"/>
        <v>0</v>
      </c>
      <c r="U16" s="6">
        <f t="shared" si="17"/>
        <v>9.2551020408162987</v>
      </c>
      <c r="V16" s="79">
        <f t="shared" si="18"/>
        <v>0</v>
      </c>
      <c r="W16" s="83">
        <f t="shared" si="19"/>
        <v>0</v>
      </c>
      <c r="X16" s="43">
        <f t="shared" si="20"/>
        <v>0</v>
      </c>
      <c r="Y16" s="43">
        <f t="shared" ref="Y16:Z16" si="47">C540</f>
        <v>0</v>
      </c>
      <c r="Z16" s="43">
        <f t="shared" si="47"/>
        <v>0</v>
      </c>
      <c r="AB16" s="88">
        <v>8071428571.4286003</v>
      </c>
      <c r="AC16" s="88">
        <v>-15.902089999999999</v>
      </c>
      <c r="AD16" s="88">
        <v>-2.3604387999999998</v>
      </c>
      <c r="AE16" s="88">
        <v>7.9703125999999997</v>
      </c>
      <c r="AF16" s="88">
        <v>-42.256217999999997</v>
      </c>
      <c r="AG16" s="88">
        <v>-10.33075</v>
      </c>
      <c r="AH16" s="8"/>
      <c r="AI16" s="6">
        <f t="shared" si="5"/>
        <v>9.2551020408162987</v>
      </c>
      <c r="AJ16" s="6">
        <f t="shared" si="6"/>
        <v>11.401158000000001</v>
      </c>
      <c r="AK16" s="83">
        <f t="shared" si="22"/>
        <v>2.6848485000000002</v>
      </c>
      <c r="AL16" s="6">
        <f t="shared" si="23"/>
        <v>9.2551020408162987</v>
      </c>
      <c r="AM16" s="79">
        <f t="shared" si="24"/>
        <v>10.830988</v>
      </c>
      <c r="AN16" s="83">
        <f t="shared" si="25"/>
        <v>1.9912125000000001</v>
      </c>
      <c r="AO16" s="6">
        <f t="shared" si="26"/>
        <v>9.2551020408162987</v>
      </c>
      <c r="AP16" s="43">
        <f t="shared" si="27"/>
        <v>10.308306999999999</v>
      </c>
      <c r="AQ16" s="83">
        <f t="shared" si="28"/>
        <v>1.3289150999999999</v>
      </c>
      <c r="AR16" s="6">
        <f t="shared" si="29"/>
        <v>9.2551020408162987</v>
      </c>
      <c r="AS16" s="79">
        <f t="shared" si="30"/>
        <v>0</v>
      </c>
      <c r="AT16" s="83">
        <f t="shared" si="31"/>
        <v>0</v>
      </c>
      <c r="AU16" s="6">
        <f t="shared" si="32"/>
        <v>9.2551020408162987</v>
      </c>
      <c r="AV16" s="79">
        <f t="shared" si="33"/>
        <v>0</v>
      </c>
      <c r="AW16" s="83">
        <f t="shared" si="34"/>
        <v>0</v>
      </c>
      <c r="AX16" s="43">
        <f t="shared" si="35"/>
        <v>0</v>
      </c>
      <c r="AY16" s="43">
        <f t="shared" si="36"/>
        <v>0</v>
      </c>
      <c r="AZ16" s="43">
        <f t="shared" si="37"/>
        <v>0</v>
      </c>
      <c r="BA16" s="8"/>
    </row>
    <row r="17" spans="2:53" x14ac:dyDescent="0.25">
      <c r="B17" s="88">
        <v>8367346938.7755003</v>
      </c>
      <c r="C17" s="88">
        <v>-12.893712000000001</v>
      </c>
      <c r="D17" s="88">
        <v>-0.32955839999999997</v>
      </c>
      <c r="E17" s="88">
        <v>6.9802603999999997</v>
      </c>
      <c r="F17" s="88">
        <v>-38.102469999999997</v>
      </c>
      <c r="G17" s="88">
        <v>-7.3098191999999997</v>
      </c>
      <c r="H17" s="8"/>
      <c r="I17" s="6">
        <f t="shared" si="3"/>
        <v>9.5510204081632999</v>
      </c>
      <c r="J17" s="6">
        <f t="shared" si="4"/>
        <v>10.226571</v>
      </c>
      <c r="K17" s="83">
        <f t="shared" si="7"/>
        <v>3.1588723999999999</v>
      </c>
      <c r="L17" s="6">
        <f t="shared" si="8"/>
        <v>9.5510204081632999</v>
      </c>
      <c r="M17" s="79">
        <f t="shared" si="9"/>
        <v>10.051341000000001</v>
      </c>
      <c r="N17" s="83">
        <f t="shared" si="10"/>
        <v>2.8104605999999999</v>
      </c>
      <c r="O17" s="6">
        <f t="shared" si="11"/>
        <v>9.5510204081632999</v>
      </c>
      <c r="P17" s="79">
        <f t="shared" si="12"/>
        <v>9.7860489000000008</v>
      </c>
      <c r="Q17" s="83">
        <f t="shared" si="13"/>
        <v>2.3345237000000001</v>
      </c>
      <c r="R17" s="6">
        <f t="shared" si="14"/>
        <v>9.5510204081632999</v>
      </c>
      <c r="S17" s="79">
        <f t="shared" si="15"/>
        <v>0</v>
      </c>
      <c r="T17" s="83">
        <f t="shared" si="16"/>
        <v>0</v>
      </c>
      <c r="U17" s="6">
        <f t="shared" si="17"/>
        <v>9.5510204081632999</v>
      </c>
      <c r="V17" s="79">
        <f t="shared" si="18"/>
        <v>0</v>
      </c>
      <c r="W17" s="83">
        <f t="shared" si="19"/>
        <v>0</v>
      </c>
      <c r="X17" s="43">
        <f t="shared" si="20"/>
        <v>0</v>
      </c>
      <c r="Y17" s="43">
        <f t="shared" ref="Y17:Z17" si="48">C541</f>
        <v>0</v>
      </c>
      <c r="Z17" s="43">
        <f t="shared" si="48"/>
        <v>0</v>
      </c>
      <c r="AB17" s="88">
        <v>8367346938.7755003</v>
      </c>
      <c r="AC17" s="88">
        <v>-15.143992000000001</v>
      </c>
      <c r="AD17" s="88">
        <v>-1.1229339</v>
      </c>
      <c r="AE17" s="88">
        <v>8.5118054999999995</v>
      </c>
      <c r="AF17" s="88">
        <v>-43.417285999999997</v>
      </c>
      <c r="AG17" s="88">
        <v>-9.6347389000000003</v>
      </c>
      <c r="AH17" s="8"/>
      <c r="AI17" s="6">
        <f t="shared" si="5"/>
        <v>9.5510204081632999</v>
      </c>
      <c r="AJ17" s="6">
        <f t="shared" si="6"/>
        <v>12.177503</v>
      </c>
      <c r="AK17" s="83">
        <f t="shared" si="22"/>
        <v>3.4852761999999999</v>
      </c>
      <c r="AL17" s="6">
        <f t="shared" si="23"/>
        <v>9.5510204081632999</v>
      </c>
      <c r="AM17" s="79">
        <f t="shared" si="24"/>
        <v>11.589714000000001</v>
      </c>
      <c r="AN17" s="83">
        <f t="shared" si="25"/>
        <v>2.7862686999999999</v>
      </c>
      <c r="AO17" s="6">
        <f t="shared" si="26"/>
        <v>9.5510204081632999</v>
      </c>
      <c r="AP17" s="43">
        <f t="shared" si="27"/>
        <v>11.093927000000001</v>
      </c>
      <c r="AQ17" s="83">
        <f t="shared" si="28"/>
        <v>2.1625988</v>
      </c>
      <c r="AR17" s="6">
        <f t="shared" si="29"/>
        <v>9.5510204081632999</v>
      </c>
      <c r="AS17" s="79">
        <f t="shared" si="30"/>
        <v>0</v>
      </c>
      <c r="AT17" s="83">
        <f t="shared" si="31"/>
        <v>0</v>
      </c>
      <c r="AU17" s="6">
        <f t="shared" si="32"/>
        <v>9.5510204081632999</v>
      </c>
      <c r="AV17" s="79">
        <f t="shared" si="33"/>
        <v>0</v>
      </c>
      <c r="AW17" s="83">
        <f t="shared" si="34"/>
        <v>0</v>
      </c>
      <c r="AX17" s="43">
        <f t="shared" si="35"/>
        <v>0</v>
      </c>
      <c r="AY17" s="43">
        <f t="shared" si="36"/>
        <v>0</v>
      </c>
      <c r="AZ17" s="43">
        <f t="shared" si="37"/>
        <v>0</v>
      </c>
      <c r="BA17" s="8"/>
    </row>
    <row r="18" spans="2:53" x14ac:dyDescent="0.25">
      <c r="B18" s="88">
        <v>8663265306.1224003</v>
      </c>
      <c r="C18" s="88">
        <v>-12.718878999999999</v>
      </c>
      <c r="D18" s="88">
        <v>0.78444910000000001</v>
      </c>
      <c r="E18" s="88">
        <v>7.8865961999999996</v>
      </c>
      <c r="F18" s="88">
        <v>-39.902920000000002</v>
      </c>
      <c r="G18" s="88">
        <v>-7.1021476000000003</v>
      </c>
      <c r="H18" s="8"/>
      <c r="I18" s="6">
        <f t="shared" si="3"/>
        <v>9.8469387755101998</v>
      </c>
      <c r="J18" s="6">
        <f t="shared" si="4"/>
        <v>10.892851</v>
      </c>
      <c r="K18" s="83">
        <f t="shared" si="7"/>
        <v>3.764786</v>
      </c>
      <c r="L18" s="6">
        <f t="shared" si="8"/>
        <v>9.8469387755101998</v>
      </c>
      <c r="M18" s="79">
        <f t="shared" si="9"/>
        <v>10.745644</v>
      </c>
      <c r="N18" s="83">
        <f t="shared" si="10"/>
        <v>3.4669957</v>
      </c>
      <c r="O18" s="6">
        <f t="shared" si="11"/>
        <v>9.8469387755101998</v>
      </c>
      <c r="P18" s="79">
        <f t="shared" si="12"/>
        <v>10.500804</v>
      </c>
      <c r="Q18" s="83">
        <f t="shared" si="13"/>
        <v>3.0386519000000001</v>
      </c>
      <c r="R18" s="6">
        <f t="shared" si="14"/>
        <v>9.8469387755101998</v>
      </c>
      <c r="S18" s="79">
        <f t="shared" si="15"/>
        <v>0</v>
      </c>
      <c r="T18" s="83">
        <f t="shared" si="16"/>
        <v>0</v>
      </c>
      <c r="U18" s="6">
        <f t="shared" si="17"/>
        <v>9.8469387755101998</v>
      </c>
      <c r="V18" s="79">
        <f t="shared" si="18"/>
        <v>0</v>
      </c>
      <c r="W18" s="83">
        <f t="shared" si="19"/>
        <v>0</v>
      </c>
      <c r="X18" s="43">
        <f t="shared" si="20"/>
        <v>0</v>
      </c>
      <c r="Y18" s="43">
        <f t="shared" ref="Y18:Z18" si="49">C542</f>
        <v>0</v>
      </c>
      <c r="Z18" s="43">
        <f t="shared" si="49"/>
        <v>0</v>
      </c>
      <c r="AB18" s="88">
        <v>8663265306.1224003</v>
      </c>
      <c r="AC18" s="88">
        <v>-14.5868</v>
      </c>
      <c r="AD18" s="88">
        <v>0.36821869000000002</v>
      </c>
      <c r="AE18" s="88">
        <v>9.4331589000000005</v>
      </c>
      <c r="AF18" s="88">
        <v>-44.487537000000003</v>
      </c>
      <c r="AG18" s="88">
        <v>-9.0649394999999995</v>
      </c>
      <c r="AH18" s="8"/>
      <c r="AI18" s="6">
        <f t="shared" si="5"/>
        <v>9.8469387755101998</v>
      </c>
      <c r="AJ18" s="6">
        <f t="shared" si="6"/>
        <v>12.728847999999999</v>
      </c>
      <c r="AK18" s="83">
        <f t="shared" si="22"/>
        <v>4.0599584999999996</v>
      </c>
      <c r="AL18" s="6">
        <f t="shared" si="23"/>
        <v>9.8469387755101998</v>
      </c>
      <c r="AM18" s="79">
        <f t="shared" si="24"/>
        <v>12.197155</v>
      </c>
      <c r="AN18" s="83">
        <f t="shared" si="25"/>
        <v>3.4284216999999999</v>
      </c>
      <c r="AO18" s="6">
        <f t="shared" si="26"/>
        <v>9.8469387755101998</v>
      </c>
      <c r="AP18" s="43">
        <f t="shared" si="27"/>
        <v>11.746297</v>
      </c>
      <c r="AQ18" s="83">
        <f t="shared" si="28"/>
        <v>2.8640919</v>
      </c>
      <c r="AR18" s="6">
        <f t="shared" si="29"/>
        <v>9.8469387755101998</v>
      </c>
      <c r="AS18" s="79">
        <f t="shared" si="30"/>
        <v>0</v>
      </c>
      <c r="AT18" s="83">
        <f t="shared" si="31"/>
        <v>0</v>
      </c>
      <c r="AU18" s="6">
        <f t="shared" si="32"/>
        <v>9.8469387755101998</v>
      </c>
      <c r="AV18" s="79">
        <f t="shared" si="33"/>
        <v>0</v>
      </c>
      <c r="AW18" s="83">
        <f t="shared" si="34"/>
        <v>0</v>
      </c>
      <c r="AX18" s="43">
        <f t="shared" si="35"/>
        <v>0</v>
      </c>
      <c r="AY18" s="43">
        <f t="shared" si="36"/>
        <v>0</v>
      </c>
      <c r="AZ18" s="43">
        <f t="shared" si="37"/>
        <v>0</v>
      </c>
      <c r="BA18" s="8"/>
    </row>
    <row r="19" spans="2:53" x14ac:dyDescent="0.25">
      <c r="B19" s="88">
        <v>8959183673.4694004</v>
      </c>
      <c r="C19" s="88">
        <v>-12.642991</v>
      </c>
      <c r="D19" s="88">
        <v>1.7286572</v>
      </c>
      <c r="E19" s="88">
        <v>8.7503642999999993</v>
      </c>
      <c r="F19" s="88">
        <v>-41.468048000000003</v>
      </c>
      <c r="G19" s="88">
        <v>-7.0217074999999998</v>
      </c>
      <c r="H19" s="8"/>
      <c r="I19" s="6">
        <f t="shared" si="3"/>
        <v>10.142857142857</v>
      </c>
      <c r="J19" s="6">
        <f t="shared" si="4"/>
        <v>11.506936</v>
      </c>
      <c r="K19" s="83">
        <f t="shared" si="7"/>
        <v>4.3041748999999996</v>
      </c>
      <c r="L19" s="6">
        <f t="shared" si="8"/>
        <v>10.142857142857</v>
      </c>
      <c r="M19" s="79">
        <f t="shared" si="9"/>
        <v>11.408778999999999</v>
      </c>
      <c r="N19" s="83">
        <f t="shared" si="10"/>
        <v>4.0778084000000003</v>
      </c>
      <c r="O19" s="6">
        <f t="shared" si="11"/>
        <v>10.142857142857</v>
      </c>
      <c r="P19" s="79">
        <f t="shared" si="12"/>
        <v>11.200996999999999</v>
      </c>
      <c r="Q19" s="83">
        <f t="shared" si="13"/>
        <v>3.7113290000000001</v>
      </c>
      <c r="R19" s="6">
        <f t="shared" si="14"/>
        <v>10.142857142857</v>
      </c>
      <c r="S19" s="79">
        <f t="shared" si="15"/>
        <v>0</v>
      </c>
      <c r="T19" s="83">
        <f t="shared" si="16"/>
        <v>0</v>
      </c>
      <c r="U19" s="6">
        <f t="shared" si="17"/>
        <v>10.142857142857</v>
      </c>
      <c r="V19" s="79">
        <f t="shared" si="18"/>
        <v>0</v>
      </c>
      <c r="W19" s="83">
        <f t="shared" si="19"/>
        <v>0</v>
      </c>
      <c r="X19" s="43">
        <f t="shared" si="20"/>
        <v>0</v>
      </c>
      <c r="Y19" s="43">
        <f t="shared" ref="Y19:Z19" si="50">C543</f>
        <v>0</v>
      </c>
      <c r="Z19" s="43">
        <f t="shared" si="50"/>
        <v>0</v>
      </c>
      <c r="AB19" s="88">
        <v>8959183673.4694004</v>
      </c>
      <c r="AC19" s="88">
        <v>-14.431728</v>
      </c>
      <c r="AD19" s="88">
        <v>1.6167084</v>
      </c>
      <c r="AE19" s="88">
        <v>10.438929</v>
      </c>
      <c r="AF19" s="88">
        <v>-46.792048999999999</v>
      </c>
      <c r="AG19" s="88">
        <v>-8.8222197999999992</v>
      </c>
      <c r="AH19" s="8"/>
      <c r="AI19" s="6">
        <f t="shared" si="5"/>
        <v>10.142857142857</v>
      </c>
      <c r="AJ19" s="6">
        <f t="shared" si="6"/>
        <v>13.163671000000001</v>
      </c>
      <c r="AK19" s="83">
        <f t="shared" si="22"/>
        <v>4.5146579999999998</v>
      </c>
      <c r="AL19" s="6">
        <f t="shared" si="23"/>
        <v>10.142857142857</v>
      </c>
      <c r="AM19" s="79">
        <f t="shared" si="24"/>
        <v>12.725142</v>
      </c>
      <c r="AN19" s="83">
        <f t="shared" si="25"/>
        <v>3.9929565999999999</v>
      </c>
      <c r="AO19" s="6">
        <f t="shared" si="26"/>
        <v>10.142857142857</v>
      </c>
      <c r="AP19" s="43">
        <f t="shared" si="27"/>
        <v>12.350349</v>
      </c>
      <c r="AQ19" s="83">
        <f t="shared" si="28"/>
        <v>3.5228901000000001</v>
      </c>
      <c r="AR19" s="6">
        <f t="shared" si="29"/>
        <v>10.142857142857</v>
      </c>
      <c r="AS19" s="79">
        <f t="shared" si="30"/>
        <v>0</v>
      </c>
      <c r="AT19" s="83">
        <f t="shared" si="31"/>
        <v>0</v>
      </c>
      <c r="AU19" s="6">
        <f t="shared" si="32"/>
        <v>10.142857142857</v>
      </c>
      <c r="AV19" s="79">
        <f t="shared" si="33"/>
        <v>0</v>
      </c>
      <c r="AW19" s="83">
        <f t="shared" si="34"/>
        <v>0</v>
      </c>
      <c r="AX19" s="43">
        <f t="shared" si="35"/>
        <v>0</v>
      </c>
      <c r="AY19" s="43">
        <f t="shared" si="36"/>
        <v>0</v>
      </c>
      <c r="AZ19" s="43">
        <f t="shared" si="37"/>
        <v>0</v>
      </c>
      <c r="BA19" s="8"/>
    </row>
    <row r="20" spans="2:53" x14ac:dyDescent="0.25">
      <c r="B20" s="88">
        <v>9255102040.8162994</v>
      </c>
      <c r="C20" s="88">
        <v>-12.890694</v>
      </c>
      <c r="D20" s="88">
        <v>2.4758882999999998</v>
      </c>
      <c r="E20" s="88">
        <v>9.4939260000000001</v>
      </c>
      <c r="F20" s="88">
        <v>-43.758662999999999</v>
      </c>
      <c r="G20" s="88">
        <v>-7.0180372999999996</v>
      </c>
      <c r="H20" s="8"/>
      <c r="I20" s="6">
        <f t="shared" si="3"/>
        <v>10.438775510204</v>
      </c>
      <c r="J20" s="6">
        <f t="shared" si="4"/>
        <v>11.873711</v>
      </c>
      <c r="K20" s="83">
        <f t="shared" si="7"/>
        <v>4.6266289</v>
      </c>
      <c r="L20" s="6">
        <f t="shared" si="8"/>
        <v>10.438775510204</v>
      </c>
      <c r="M20" s="79">
        <f t="shared" si="9"/>
        <v>11.800955</v>
      </c>
      <c r="N20" s="83">
        <f t="shared" si="10"/>
        <v>4.4411240000000003</v>
      </c>
      <c r="O20" s="6">
        <f t="shared" si="11"/>
        <v>10.438775510204</v>
      </c>
      <c r="P20" s="79">
        <f t="shared" si="12"/>
        <v>11.560494</v>
      </c>
      <c r="Q20" s="83">
        <f t="shared" si="13"/>
        <v>4.0581712999999997</v>
      </c>
      <c r="R20" s="6">
        <f t="shared" si="14"/>
        <v>10.438775510204</v>
      </c>
      <c r="S20" s="79">
        <f t="shared" si="15"/>
        <v>0</v>
      </c>
      <c r="T20" s="83">
        <f t="shared" si="16"/>
        <v>0</v>
      </c>
      <c r="U20" s="6">
        <f t="shared" si="17"/>
        <v>10.438775510204</v>
      </c>
      <c r="V20" s="79">
        <f t="shared" si="18"/>
        <v>0</v>
      </c>
      <c r="W20" s="83">
        <f t="shared" si="19"/>
        <v>0</v>
      </c>
      <c r="X20" s="43">
        <f t="shared" si="20"/>
        <v>0</v>
      </c>
      <c r="Y20" s="43">
        <f t="shared" ref="Y20:Z20" si="51">C544</f>
        <v>0</v>
      </c>
      <c r="Z20" s="43">
        <f t="shared" si="51"/>
        <v>0</v>
      </c>
      <c r="AB20" s="88">
        <v>9255102040.8162994</v>
      </c>
      <c r="AC20" s="88">
        <v>-14.664349</v>
      </c>
      <c r="AD20" s="88">
        <v>2.6848485000000002</v>
      </c>
      <c r="AE20" s="88">
        <v>11.401158000000001</v>
      </c>
      <c r="AF20" s="88">
        <v>-49.469296</v>
      </c>
      <c r="AG20" s="88">
        <v>-8.7163094999999995</v>
      </c>
      <c r="AH20" s="8"/>
      <c r="AI20" s="6">
        <f t="shared" si="5"/>
        <v>10.438775510204</v>
      </c>
      <c r="AJ20" s="6">
        <f t="shared" si="6"/>
        <v>13.483639</v>
      </c>
      <c r="AK20" s="83">
        <f t="shared" si="22"/>
        <v>4.8659705999999998</v>
      </c>
      <c r="AL20" s="6">
        <f t="shared" si="23"/>
        <v>10.438775510204</v>
      </c>
      <c r="AM20" s="79">
        <f t="shared" si="24"/>
        <v>13.190161</v>
      </c>
      <c r="AN20" s="83">
        <f t="shared" si="25"/>
        <v>4.5015650000000003</v>
      </c>
      <c r="AO20" s="6">
        <f t="shared" si="26"/>
        <v>10.438775510204</v>
      </c>
      <c r="AP20" s="43">
        <f t="shared" si="27"/>
        <v>12.881364</v>
      </c>
      <c r="AQ20" s="83">
        <f t="shared" si="28"/>
        <v>4.1125978999999999</v>
      </c>
      <c r="AR20" s="6">
        <f t="shared" si="29"/>
        <v>10.438775510204</v>
      </c>
      <c r="AS20" s="79">
        <f t="shared" si="30"/>
        <v>0</v>
      </c>
      <c r="AT20" s="83">
        <f t="shared" si="31"/>
        <v>0</v>
      </c>
      <c r="AU20" s="6">
        <f t="shared" si="32"/>
        <v>10.438775510204</v>
      </c>
      <c r="AV20" s="79">
        <f t="shared" si="33"/>
        <v>0</v>
      </c>
      <c r="AW20" s="83">
        <f t="shared" si="34"/>
        <v>0</v>
      </c>
      <c r="AX20" s="43">
        <f t="shared" si="35"/>
        <v>0</v>
      </c>
      <c r="AY20" s="43">
        <f t="shared" si="36"/>
        <v>0</v>
      </c>
      <c r="AZ20" s="43">
        <f t="shared" si="37"/>
        <v>0</v>
      </c>
      <c r="BA20" s="8"/>
    </row>
    <row r="21" spans="2:53" x14ac:dyDescent="0.25">
      <c r="B21" s="88">
        <v>9551020408.1632996</v>
      </c>
      <c r="C21" s="88">
        <v>-12.743083</v>
      </c>
      <c r="D21" s="88">
        <v>3.1588723999999999</v>
      </c>
      <c r="E21" s="88">
        <v>10.226571</v>
      </c>
      <c r="F21" s="88">
        <v>-44.458922999999999</v>
      </c>
      <c r="G21" s="88">
        <v>-7.0676984999999997</v>
      </c>
      <c r="H21" s="8"/>
      <c r="I21" s="6">
        <f t="shared" si="3"/>
        <v>10.734693877551001</v>
      </c>
      <c r="J21" s="6">
        <f t="shared" si="4"/>
        <v>12.191565000000001</v>
      </c>
      <c r="K21" s="83">
        <f t="shared" si="7"/>
        <v>4.8945660999999996</v>
      </c>
      <c r="L21" s="6">
        <f t="shared" si="8"/>
        <v>10.734693877551001</v>
      </c>
      <c r="M21" s="79">
        <f t="shared" si="9"/>
        <v>12.126391</v>
      </c>
      <c r="N21" s="83">
        <f t="shared" si="10"/>
        <v>4.7279061999999996</v>
      </c>
      <c r="O21" s="6">
        <f t="shared" si="11"/>
        <v>10.734693877551001</v>
      </c>
      <c r="P21" s="79">
        <f t="shared" si="12"/>
        <v>11.902526999999999</v>
      </c>
      <c r="Q21" s="83">
        <f t="shared" si="13"/>
        <v>4.3735571000000002</v>
      </c>
      <c r="R21" s="6">
        <f t="shared" si="14"/>
        <v>10.734693877551001</v>
      </c>
      <c r="S21" s="79">
        <f t="shared" si="15"/>
        <v>0</v>
      </c>
      <c r="T21" s="83">
        <f t="shared" si="16"/>
        <v>0</v>
      </c>
      <c r="U21" s="6">
        <f t="shared" si="17"/>
        <v>10.734693877551001</v>
      </c>
      <c r="V21" s="79">
        <f t="shared" si="18"/>
        <v>0</v>
      </c>
      <c r="W21" s="83">
        <f t="shared" si="19"/>
        <v>0</v>
      </c>
      <c r="X21" s="43">
        <f t="shared" si="20"/>
        <v>0</v>
      </c>
      <c r="Y21" s="43">
        <f t="shared" ref="Y21:Z21" si="52">C545</f>
        <v>0</v>
      </c>
      <c r="Z21" s="43">
        <f t="shared" si="52"/>
        <v>0</v>
      </c>
      <c r="AB21" s="88">
        <v>9551020408.1632996</v>
      </c>
      <c r="AC21" s="88">
        <v>-14.342566</v>
      </c>
      <c r="AD21" s="88">
        <v>3.4852761999999999</v>
      </c>
      <c r="AE21" s="88">
        <v>12.177503</v>
      </c>
      <c r="AF21" s="88">
        <v>-50.163677</v>
      </c>
      <c r="AG21" s="88">
        <v>-8.6922263999999991</v>
      </c>
      <c r="AH21" s="8"/>
      <c r="AI21" s="6">
        <f t="shared" si="5"/>
        <v>10.734693877551001</v>
      </c>
      <c r="AJ21" s="6">
        <f t="shared" si="6"/>
        <v>13.755519</v>
      </c>
      <c r="AK21" s="83">
        <f t="shared" si="22"/>
        <v>5.1792826999999999</v>
      </c>
      <c r="AL21" s="6">
        <f t="shared" si="23"/>
        <v>10.734693877551001</v>
      </c>
      <c r="AM21" s="79">
        <f t="shared" si="24"/>
        <v>13.520618000000001</v>
      </c>
      <c r="AN21" s="83">
        <f t="shared" si="25"/>
        <v>4.8813380999999998</v>
      </c>
      <c r="AO21" s="6">
        <f t="shared" si="26"/>
        <v>10.734693877551001</v>
      </c>
      <c r="AP21" s="43">
        <f t="shared" si="27"/>
        <v>13.250342</v>
      </c>
      <c r="AQ21" s="83">
        <f t="shared" si="28"/>
        <v>4.5397800999999998</v>
      </c>
      <c r="AR21" s="6">
        <f t="shared" si="29"/>
        <v>10.734693877551001</v>
      </c>
      <c r="AS21" s="79">
        <f t="shared" si="30"/>
        <v>0</v>
      </c>
      <c r="AT21" s="83">
        <f t="shared" si="31"/>
        <v>0</v>
      </c>
      <c r="AU21" s="6">
        <f t="shared" si="32"/>
        <v>10.734693877551001</v>
      </c>
      <c r="AV21" s="79">
        <f t="shared" si="33"/>
        <v>0</v>
      </c>
      <c r="AW21" s="83">
        <f t="shared" si="34"/>
        <v>0</v>
      </c>
      <c r="AX21" s="43">
        <f t="shared" si="35"/>
        <v>0</v>
      </c>
      <c r="AY21" s="43">
        <f t="shared" si="36"/>
        <v>0</v>
      </c>
      <c r="AZ21" s="43">
        <f t="shared" si="37"/>
        <v>0</v>
      </c>
      <c r="BA21" s="8"/>
    </row>
    <row r="22" spans="2:53" x14ac:dyDescent="0.25">
      <c r="B22" s="88">
        <v>9846938775.5102005</v>
      </c>
      <c r="C22" s="88">
        <v>-13.086637</v>
      </c>
      <c r="D22" s="88">
        <v>3.764786</v>
      </c>
      <c r="E22" s="88">
        <v>10.892851</v>
      </c>
      <c r="F22" s="88">
        <v>-46.896884999999997</v>
      </c>
      <c r="G22" s="88">
        <v>-7.1280646000000001</v>
      </c>
      <c r="H22" s="8"/>
      <c r="I22" s="6">
        <f t="shared" si="3"/>
        <v>11.030612244898</v>
      </c>
      <c r="J22" s="6">
        <f t="shared" si="4"/>
        <v>12.359629999999999</v>
      </c>
      <c r="K22" s="83">
        <f t="shared" si="7"/>
        <v>5.0153384000000001</v>
      </c>
      <c r="L22" s="6">
        <f t="shared" si="8"/>
        <v>11.030612244898</v>
      </c>
      <c r="M22" s="79">
        <f t="shared" si="9"/>
        <v>12.253943</v>
      </c>
      <c r="N22" s="83">
        <f t="shared" si="10"/>
        <v>4.8179106999999997</v>
      </c>
      <c r="O22" s="6">
        <f t="shared" si="11"/>
        <v>11.030612244898</v>
      </c>
      <c r="P22" s="79">
        <f t="shared" si="12"/>
        <v>12.007084000000001</v>
      </c>
      <c r="Q22" s="83">
        <f t="shared" si="13"/>
        <v>4.4528059999999998</v>
      </c>
      <c r="R22" s="6">
        <f t="shared" si="14"/>
        <v>11.030612244898</v>
      </c>
      <c r="S22" s="79">
        <f t="shared" si="15"/>
        <v>0</v>
      </c>
      <c r="T22" s="83">
        <f t="shared" si="16"/>
        <v>0</v>
      </c>
      <c r="U22" s="6">
        <f t="shared" si="17"/>
        <v>11.030612244898</v>
      </c>
      <c r="V22" s="79">
        <f t="shared" si="18"/>
        <v>0</v>
      </c>
      <c r="W22" s="83">
        <f t="shared" si="19"/>
        <v>0</v>
      </c>
      <c r="X22" s="43">
        <f t="shared" si="20"/>
        <v>0</v>
      </c>
      <c r="Y22" s="43">
        <f t="shared" ref="Y22:Z22" si="53">C546</f>
        <v>0</v>
      </c>
      <c r="Z22" s="43">
        <f t="shared" si="53"/>
        <v>0</v>
      </c>
      <c r="AB22" s="88">
        <v>9846938775.5102005</v>
      </c>
      <c r="AC22" s="88">
        <v>-14.615288</v>
      </c>
      <c r="AD22" s="88">
        <v>4.0599584999999996</v>
      </c>
      <c r="AE22" s="88">
        <v>12.728847999999999</v>
      </c>
      <c r="AF22" s="88">
        <v>-52.145294</v>
      </c>
      <c r="AG22" s="88">
        <v>-8.6688890000000001</v>
      </c>
      <c r="AH22" s="8"/>
      <c r="AI22" s="6">
        <f t="shared" si="5"/>
        <v>11.030612244898</v>
      </c>
      <c r="AJ22" s="6">
        <f t="shared" si="6"/>
        <v>13.749489000000001</v>
      </c>
      <c r="AK22" s="83">
        <f t="shared" si="22"/>
        <v>5.1745042999999997</v>
      </c>
      <c r="AL22" s="6">
        <f t="shared" si="23"/>
        <v>11.030612244898</v>
      </c>
      <c r="AM22" s="79">
        <f t="shared" si="24"/>
        <v>13.525872</v>
      </c>
      <c r="AN22" s="83">
        <f t="shared" si="25"/>
        <v>4.8931556</v>
      </c>
      <c r="AO22" s="6">
        <f t="shared" si="26"/>
        <v>11.030612244898</v>
      </c>
      <c r="AP22" s="43">
        <f t="shared" si="27"/>
        <v>13.2197</v>
      </c>
      <c r="AQ22" s="83">
        <f t="shared" si="28"/>
        <v>4.5223807999999996</v>
      </c>
      <c r="AR22" s="6">
        <f t="shared" si="29"/>
        <v>11.030612244898</v>
      </c>
      <c r="AS22" s="79">
        <f t="shared" si="30"/>
        <v>0</v>
      </c>
      <c r="AT22" s="83">
        <f t="shared" si="31"/>
        <v>0</v>
      </c>
      <c r="AU22" s="6">
        <f t="shared" si="32"/>
        <v>11.030612244898</v>
      </c>
      <c r="AV22" s="79">
        <f t="shared" si="33"/>
        <v>0</v>
      </c>
      <c r="AW22" s="83">
        <f t="shared" si="34"/>
        <v>0</v>
      </c>
      <c r="AX22" s="43">
        <f t="shared" si="35"/>
        <v>0</v>
      </c>
      <c r="AY22" s="43">
        <f t="shared" si="36"/>
        <v>0</v>
      </c>
      <c r="AZ22" s="43">
        <f t="shared" si="37"/>
        <v>0</v>
      </c>
      <c r="BA22" s="8"/>
    </row>
    <row r="23" spans="2:53" x14ac:dyDescent="0.25">
      <c r="B23" s="88">
        <v>10142857142.857</v>
      </c>
      <c r="C23" s="88">
        <v>-13.006240999999999</v>
      </c>
      <c r="D23" s="88">
        <v>4.3041748999999996</v>
      </c>
      <c r="E23" s="88">
        <v>11.506936</v>
      </c>
      <c r="F23" s="88">
        <v>-47.740788000000002</v>
      </c>
      <c r="G23" s="88">
        <v>-7.2027606999999998</v>
      </c>
      <c r="H23" s="8"/>
      <c r="I23" s="6">
        <f t="shared" si="3"/>
        <v>11.326530612245001</v>
      </c>
      <c r="J23" s="6">
        <f t="shared" si="4"/>
        <v>12.641665</v>
      </c>
      <c r="K23" s="83">
        <f t="shared" si="7"/>
        <v>5.2524294999999999</v>
      </c>
      <c r="L23" s="6">
        <f t="shared" si="8"/>
        <v>11.326530612245001</v>
      </c>
      <c r="M23" s="79">
        <f t="shared" si="9"/>
        <v>12.489528</v>
      </c>
      <c r="N23" s="83">
        <f t="shared" si="10"/>
        <v>5.0196991000000004</v>
      </c>
      <c r="O23" s="6">
        <f t="shared" si="11"/>
        <v>11.326530612245001</v>
      </c>
      <c r="P23" s="79">
        <f t="shared" si="12"/>
        <v>12.253762999999999</v>
      </c>
      <c r="Q23" s="83">
        <f t="shared" si="13"/>
        <v>4.6775574999999998</v>
      </c>
      <c r="R23" s="6">
        <f t="shared" si="14"/>
        <v>11.326530612245001</v>
      </c>
      <c r="S23" s="79">
        <f t="shared" si="15"/>
        <v>0</v>
      </c>
      <c r="T23" s="83">
        <f t="shared" si="16"/>
        <v>0</v>
      </c>
      <c r="U23" s="6">
        <f t="shared" si="17"/>
        <v>11.326530612245001</v>
      </c>
      <c r="V23" s="79">
        <f t="shared" si="18"/>
        <v>0</v>
      </c>
      <c r="W23" s="83">
        <f t="shared" si="19"/>
        <v>0</v>
      </c>
      <c r="X23" s="43">
        <f t="shared" si="20"/>
        <v>0</v>
      </c>
      <c r="Y23" s="43">
        <f t="shared" ref="Y23:Z23" si="54">C547</f>
        <v>0</v>
      </c>
      <c r="Z23" s="43">
        <f t="shared" si="54"/>
        <v>0</v>
      </c>
      <c r="AB23" s="88">
        <v>10142857142.857</v>
      </c>
      <c r="AC23" s="88">
        <v>-14.432111000000001</v>
      </c>
      <c r="AD23" s="88">
        <v>4.5146579999999998</v>
      </c>
      <c r="AE23" s="88">
        <v>13.163671000000001</v>
      </c>
      <c r="AF23" s="88">
        <v>-52.220672999999998</v>
      </c>
      <c r="AG23" s="88">
        <v>-8.6490126000000007</v>
      </c>
      <c r="AH23" s="8"/>
      <c r="AI23" s="6">
        <f t="shared" si="5"/>
        <v>11.326530612245001</v>
      </c>
      <c r="AJ23" s="6">
        <f t="shared" si="6"/>
        <v>13.586332000000001</v>
      </c>
      <c r="AK23" s="83">
        <f t="shared" si="22"/>
        <v>5.0371604000000003</v>
      </c>
      <c r="AL23" s="6">
        <f t="shared" si="23"/>
        <v>11.326530612245001</v>
      </c>
      <c r="AM23" s="79">
        <f t="shared" si="24"/>
        <v>13.334291</v>
      </c>
      <c r="AN23" s="83">
        <f t="shared" si="25"/>
        <v>4.7363052000000003</v>
      </c>
      <c r="AO23" s="6">
        <f t="shared" si="26"/>
        <v>11.326530612245001</v>
      </c>
      <c r="AP23" s="43">
        <f t="shared" si="27"/>
        <v>13.028111000000001</v>
      </c>
      <c r="AQ23" s="83">
        <f t="shared" si="28"/>
        <v>4.3736758</v>
      </c>
      <c r="AR23" s="6">
        <f t="shared" si="29"/>
        <v>11.326530612245001</v>
      </c>
      <c r="AS23" s="79">
        <f t="shared" si="30"/>
        <v>0</v>
      </c>
      <c r="AT23" s="83">
        <f t="shared" si="31"/>
        <v>0</v>
      </c>
      <c r="AU23" s="6">
        <f t="shared" si="32"/>
        <v>11.326530612245001</v>
      </c>
      <c r="AV23" s="79">
        <f t="shared" si="33"/>
        <v>0</v>
      </c>
      <c r="AW23" s="83">
        <f t="shared" si="34"/>
        <v>0</v>
      </c>
      <c r="AX23" s="43">
        <f t="shared" si="35"/>
        <v>0</v>
      </c>
      <c r="AY23" s="43">
        <f t="shared" si="36"/>
        <v>0</v>
      </c>
      <c r="AZ23" s="43">
        <f t="shared" si="37"/>
        <v>0</v>
      </c>
      <c r="BA23" s="8"/>
    </row>
    <row r="24" spans="2:53" x14ac:dyDescent="0.25">
      <c r="B24" s="88">
        <v>10438775510.204</v>
      </c>
      <c r="C24" s="88">
        <v>-12.531827</v>
      </c>
      <c r="D24" s="88">
        <v>4.6266289</v>
      </c>
      <c r="E24" s="88">
        <v>11.873711</v>
      </c>
      <c r="F24" s="88">
        <v>-47.061489000000002</v>
      </c>
      <c r="G24" s="88">
        <v>-7.2470812999999996</v>
      </c>
      <c r="H24" s="8"/>
      <c r="I24" s="6">
        <f t="shared" si="3"/>
        <v>11.622448979591999</v>
      </c>
      <c r="J24" s="6">
        <f t="shared" si="4"/>
        <v>13.026327</v>
      </c>
      <c r="K24" s="83">
        <f t="shared" si="7"/>
        <v>5.6529297999999999</v>
      </c>
      <c r="L24" s="6">
        <f t="shared" si="8"/>
        <v>11.622448979591999</v>
      </c>
      <c r="M24" s="79">
        <f t="shared" si="9"/>
        <v>12.898365999999999</v>
      </c>
      <c r="N24" s="83">
        <f t="shared" si="10"/>
        <v>5.4592723999999997</v>
      </c>
      <c r="O24" s="6">
        <f t="shared" si="11"/>
        <v>11.622448979591999</v>
      </c>
      <c r="P24" s="79">
        <f t="shared" si="12"/>
        <v>12.626576</v>
      </c>
      <c r="Q24" s="83">
        <f t="shared" si="13"/>
        <v>5.0949182999999998</v>
      </c>
      <c r="R24" s="6">
        <f t="shared" si="14"/>
        <v>11.622448979591999</v>
      </c>
      <c r="S24" s="79">
        <f t="shared" si="15"/>
        <v>0</v>
      </c>
      <c r="T24" s="83">
        <f t="shared" si="16"/>
        <v>0</v>
      </c>
      <c r="U24" s="6">
        <f t="shared" si="17"/>
        <v>11.622448979591999</v>
      </c>
      <c r="V24" s="79">
        <f t="shared" si="18"/>
        <v>0</v>
      </c>
      <c r="W24" s="83">
        <f t="shared" si="19"/>
        <v>0</v>
      </c>
      <c r="X24" s="43">
        <f t="shared" si="20"/>
        <v>0</v>
      </c>
      <c r="Y24" s="43">
        <f t="shared" ref="Y24:Z24" si="55">C548</f>
        <v>0</v>
      </c>
      <c r="Z24" s="43">
        <f t="shared" si="55"/>
        <v>0</v>
      </c>
      <c r="AB24" s="88">
        <v>10438775510.204</v>
      </c>
      <c r="AC24" s="88">
        <v>-13.864977</v>
      </c>
      <c r="AD24" s="88">
        <v>4.8659705999999998</v>
      </c>
      <c r="AE24" s="88">
        <v>13.483639</v>
      </c>
      <c r="AF24" s="88">
        <v>-51.459105999999998</v>
      </c>
      <c r="AG24" s="88">
        <v>-8.6176671999999996</v>
      </c>
      <c r="AH24" s="8"/>
      <c r="AI24" s="6">
        <f t="shared" si="5"/>
        <v>11.622448979591999</v>
      </c>
      <c r="AJ24" s="6">
        <f t="shared" si="6"/>
        <v>13.37243</v>
      </c>
      <c r="AK24" s="83">
        <f t="shared" si="22"/>
        <v>4.8076024000000004</v>
      </c>
      <c r="AL24" s="6">
        <f t="shared" si="23"/>
        <v>11.622448979591999</v>
      </c>
      <c r="AM24" s="79">
        <f t="shared" si="24"/>
        <v>13.214434000000001</v>
      </c>
      <c r="AN24" s="83">
        <f t="shared" si="25"/>
        <v>4.6196494000000001</v>
      </c>
      <c r="AO24" s="6">
        <f t="shared" si="26"/>
        <v>11.622448979591999</v>
      </c>
      <c r="AP24" s="43">
        <f t="shared" si="27"/>
        <v>13.007028</v>
      </c>
      <c r="AQ24" s="83">
        <f t="shared" si="28"/>
        <v>4.3694983000000001</v>
      </c>
      <c r="AR24" s="6">
        <f t="shared" si="29"/>
        <v>11.622448979591999</v>
      </c>
      <c r="AS24" s="79">
        <f t="shared" si="30"/>
        <v>0</v>
      </c>
      <c r="AT24" s="83">
        <f t="shared" si="31"/>
        <v>0</v>
      </c>
      <c r="AU24" s="6">
        <f t="shared" si="32"/>
        <v>11.622448979591999</v>
      </c>
      <c r="AV24" s="79">
        <f t="shared" si="33"/>
        <v>0</v>
      </c>
      <c r="AW24" s="83">
        <f t="shared" si="34"/>
        <v>0</v>
      </c>
      <c r="AX24" s="43">
        <f t="shared" si="35"/>
        <v>0</v>
      </c>
      <c r="AY24" s="43">
        <f t="shared" si="36"/>
        <v>0</v>
      </c>
      <c r="AZ24" s="43">
        <f t="shared" si="37"/>
        <v>0</v>
      </c>
      <c r="BA24" s="8"/>
    </row>
    <row r="25" spans="2:53" x14ac:dyDescent="0.25">
      <c r="B25" s="88">
        <v>10734693877.551001</v>
      </c>
      <c r="C25" s="88">
        <v>-12.332727999999999</v>
      </c>
      <c r="D25" s="88">
        <v>4.8945660999999996</v>
      </c>
      <c r="E25" s="88">
        <v>12.191565000000001</v>
      </c>
      <c r="F25" s="88">
        <v>-46.569884999999999</v>
      </c>
      <c r="G25" s="88">
        <v>-7.2969989999999996</v>
      </c>
      <c r="H25" s="8"/>
      <c r="I25" s="6">
        <f t="shared" si="3"/>
        <v>11.918367346938998</v>
      </c>
      <c r="J25" s="6">
        <f t="shared" si="4"/>
        <v>13.920982</v>
      </c>
      <c r="K25" s="83">
        <f t="shared" si="7"/>
        <v>6.5492530000000002</v>
      </c>
      <c r="L25" s="6">
        <f t="shared" si="8"/>
        <v>11.918367346938998</v>
      </c>
      <c r="M25" s="79">
        <f t="shared" si="9"/>
        <v>13.801171999999999</v>
      </c>
      <c r="N25" s="83">
        <f t="shared" si="10"/>
        <v>6.3758726000000001</v>
      </c>
      <c r="O25" s="6">
        <f t="shared" si="11"/>
        <v>11.918367346938998</v>
      </c>
      <c r="P25" s="79">
        <f t="shared" si="12"/>
        <v>13.409039</v>
      </c>
      <c r="Q25" s="83">
        <f t="shared" si="13"/>
        <v>5.8995857000000003</v>
      </c>
      <c r="R25" s="6">
        <f t="shared" si="14"/>
        <v>11.918367346938998</v>
      </c>
      <c r="S25" s="79">
        <f t="shared" si="15"/>
        <v>0</v>
      </c>
      <c r="T25" s="83">
        <f t="shared" si="16"/>
        <v>0</v>
      </c>
      <c r="U25" s="6">
        <f t="shared" si="17"/>
        <v>11.918367346938998</v>
      </c>
      <c r="V25" s="79">
        <f t="shared" si="18"/>
        <v>0</v>
      </c>
      <c r="W25" s="83">
        <f t="shared" si="19"/>
        <v>0</v>
      </c>
      <c r="X25" s="43">
        <f t="shared" si="20"/>
        <v>0</v>
      </c>
      <c r="Y25" s="43">
        <f t="shared" ref="Y25:Z25" si="56">C549</f>
        <v>0</v>
      </c>
      <c r="Z25" s="43">
        <f t="shared" si="56"/>
        <v>0</v>
      </c>
      <c r="AB25" s="88">
        <v>10734693877.551001</v>
      </c>
      <c r="AC25" s="88">
        <v>-13.686787000000001</v>
      </c>
      <c r="AD25" s="88">
        <v>5.1792826999999999</v>
      </c>
      <c r="AE25" s="88">
        <v>13.755519</v>
      </c>
      <c r="AF25" s="88">
        <v>-51.467666999999999</v>
      </c>
      <c r="AG25" s="88">
        <v>-8.5762357999999992</v>
      </c>
      <c r="AH25" s="8"/>
      <c r="AI25" s="6">
        <f t="shared" si="5"/>
        <v>11.918367346938998</v>
      </c>
      <c r="AJ25" s="6">
        <f t="shared" si="6"/>
        <v>13.433296</v>
      </c>
      <c r="AK25" s="83">
        <f t="shared" si="22"/>
        <v>4.9599843000000003</v>
      </c>
      <c r="AL25" s="6">
        <f t="shared" si="23"/>
        <v>11.918367346938998</v>
      </c>
      <c r="AM25" s="79">
        <f t="shared" si="24"/>
        <v>13.391779</v>
      </c>
      <c r="AN25" s="83">
        <f t="shared" si="25"/>
        <v>4.9036926999999997</v>
      </c>
      <c r="AO25" s="6">
        <f t="shared" si="26"/>
        <v>11.918367346938998</v>
      </c>
      <c r="AP25" s="43">
        <f t="shared" si="27"/>
        <v>13.289471000000001</v>
      </c>
      <c r="AQ25" s="83">
        <f t="shared" si="28"/>
        <v>4.7661667000000003</v>
      </c>
      <c r="AR25" s="6">
        <f t="shared" si="29"/>
        <v>11.918367346938998</v>
      </c>
      <c r="AS25" s="79">
        <f t="shared" si="30"/>
        <v>0</v>
      </c>
      <c r="AT25" s="83">
        <f t="shared" si="31"/>
        <v>0</v>
      </c>
      <c r="AU25" s="6">
        <f t="shared" si="32"/>
        <v>11.918367346938998</v>
      </c>
      <c r="AV25" s="79">
        <f t="shared" si="33"/>
        <v>0</v>
      </c>
      <c r="AW25" s="83">
        <f t="shared" si="34"/>
        <v>0</v>
      </c>
      <c r="AX25" s="43">
        <f t="shared" si="35"/>
        <v>0</v>
      </c>
      <c r="AY25" s="43">
        <f t="shared" si="36"/>
        <v>0</v>
      </c>
      <c r="AZ25" s="43">
        <f t="shared" si="37"/>
        <v>0</v>
      </c>
      <c r="BA25" s="8"/>
    </row>
    <row r="26" spans="2:53" x14ac:dyDescent="0.25">
      <c r="B26" s="88">
        <v>11030612244.898001</v>
      </c>
      <c r="C26" s="88">
        <v>-12.871646999999999</v>
      </c>
      <c r="D26" s="88">
        <v>5.0153384000000001</v>
      </c>
      <c r="E26" s="88">
        <v>12.359629999999999</v>
      </c>
      <c r="F26" s="88">
        <v>-48.944629999999997</v>
      </c>
      <c r="G26" s="88">
        <v>-7.3442911999999998</v>
      </c>
      <c r="H26" s="8"/>
      <c r="I26" s="6">
        <f t="shared" si="3"/>
        <v>12.214285714286</v>
      </c>
      <c r="J26" s="6">
        <f t="shared" si="4"/>
        <v>14.905585</v>
      </c>
      <c r="K26" s="83">
        <f t="shared" si="7"/>
        <v>7.5453891999999998</v>
      </c>
      <c r="L26" s="6">
        <f t="shared" si="8"/>
        <v>12.214285714286</v>
      </c>
      <c r="M26" s="79">
        <f t="shared" si="9"/>
        <v>14.710312999999999</v>
      </c>
      <c r="N26" s="83">
        <f t="shared" si="10"/>
        <v>7.3053374</v>
      </c>
      <c r="O26" s="6">
        <f t="shared" si="11"/>
        <v>12.214285714286</v>
      </c>
      <c r="P26" s="79">
        <f t="shared" si="12"/>
        <v>14.174664999999999</v>
      </c>
      <c r="Q26" s="83">
        <f t="shared" si="13"/>
        <v>6.6916083999999998</v>
      </c>
      <c r="R26" s="6">
        <f t="shared" si="14"/>
        <v>12.214285714286</v>
      </c>
      <c r="S26" s="79">
        <f t="shared" si="15"/>
        <v>0</v>
      </c>
      <c r="T26" s="83">
        <f t="shared" si="16"/>
        <v>0</v>
      </c>
      <c r="U26" s="6">
        <f t="shared" si="17"/>
        <v>12.214285714286</v>
      </c>
      <c r="V26" s="79">
        <f t="shared" si="18"/>
        <v>0</v>
      </c>
      <c r="W26" s="83">
        <f t="shared" si="19"/>
        <v>0</v>
      </c>
      <c r="X26" s="43">
        <f t="shared" si="20"/>
        <v>0</v>
      </c>
      <c r="Y26" s="43">
        <f t="shared" ref="Y26:Z26" si="57">C550</f>
        <v>0</v>
      </c>
      <c r="Z26" s="43">
        <f t="shared" si="57"/>
        <v>0</v>
      </c>
      <c r="AB26" s="88">
        <v>11030612244.898001</v>
      </c>
      <c r="AC26" s="88">
        <v>-13.981023</v>
      </c>
      <c r="AD26" s="88">
        <v>5.1745042999999997</v>
      </c>
      <c r="AE26" s="88">
        <v>13.749489000000001</v>
      </c>
      <c r="AF26" s="88">
        <v>-52.747284000000001</v>
      </c>
      <c r="AG26" s="88">
        <v>-8.5749846000000005</v>
      </c>
      <c r="AH26" s="8"/>
      <c r="AI26" s="6">
        <f t="shared" si="5"/>
        <v>12.214285714286</v>
      </c>
      <c r="AJ26" s="6">
        <f t="shared" si="6"/>
        <v>13.829910999999999</v>
      </c>
      <c r="AK26" s="83">
        <f t="shared" si="22"/>
        <v>5.4485621000000002</v>
      </c>
      <c r="AL26" s="6">
        <f t="shared" si="23"/>
        <v>12.214285714286</v>
      </c>
      <c r="AM26" s="79">
        <f t="shared" si="24"/>
        <v>13.885645</v>
      </c>
      <c r="AN26" s="83">
        <f t="shared" si="25"/>
        <v>5.4940968000000003</v>
      </c>
      <c r="AO26" s="6">
        <f t="shared" si="26"/>
        <v>12.214285714286</v>
      </c>
      <c r="AP26" s="43">
        <f t="shared" si="27"/>
        <v>13.826991</v>
      </c>
      <c r="AQ26" s="83">
        <f t="shared" si="28"/>
        <v>5.4002179999999997</v>
      </c>
      <c r="AR26" s="6">
        <f t="shared" si="29"/>
        <v>12.214285714286</v>
      </c>
      <c r="AS26" s="79">
        <f t="shared" si="30"/>
        <v>0</v>
      </c>
      <c r="AT26" s="83">
        <f t="shared" si="31"/>
        <v>0</v>
      </c>
      <c r="AU26" s="6">
        <f t="shared" si="32"/>
        <v>12.214285714286</v>
      </c>
      <c r="AV26" s="79">
        <f t="shared" si="33"/>
        <v>0</v>
      </c>
      <c r="AW26" s="83">
        <f t="shared" si="34"/>
        <v>0</v>
      </c>
      <c r="AX26" s="43">
        <f t="shared" si="35"/>
        <v>0</v>
      </c>
      <c r="AY26" s="43">
        <f t="shared" si="36"/>
        <v>0</v>
      </c>
      <c r="AZ26" s="43">
        <f t="shared" si="37"/>
        <v>0</v>
      </c>
      <c r="BA26" s="8"/>
    </row>
    <row r="27" spans="2:53" x14ac:dyDescent="0.25">
      <c r="B27" s="88">
        <v>11326530612.245001</v>
      </c>
      <c r="C27" s="88">
        <v>-12.786978</v>
      </c>
      <c r="D27" s="88">
        <v>5.2524294999999999</v>
      </c>
      <c r="E27" s="88">
        <v>12.641665</v>
      </c>
      <c r="F27" s="88">
        <v>-48.551575</v>
      </c>
      <c r="G27" s="88">
        <v>-7.3892350000000002</v>
      </c>
      <c r="H27" s="8"/>
      <c r="I27" s="6">
        <f t="shared" si="3"/>
        <v>12.510204081632999</v>
      </c>
      <c r="J27" s="6">
        <f t="shared" si="4"/>
        <v>15.642348999999999</v>
      </c>
      <c r="K27" s="83">
        <f t="shared" si="7"/>
        <v>8.3032026000000005</v>
      </c>
      <c r="L27" s="6">
        <f t="shared" si="8"/>
        <v>12.510204081632999</v>
      </c>
      <c r="M27" s="79">
        <f t="shared" si="9"/>
        <v>15.229819000000001</v>
      </c>
      <c r="N27" s="83">
        <f t="shared" si="10"/>
        <v>7.8429564999999997</v>
      </c>
      <c r="O27" s="6">
        <f t="shared" si="11"/>
        <v>12.510204081632999</v>
      </c>
      <c r="P27" s="79">
        <f t="shared" si="12"/>
        <v>14.590801000000001</v>
      </c>
      <c r="Q27" s="83">
        <f t="shared" si="13"/>
        <v>7.1181359000000004</v>
      </c>
      <c r="R27" s="6">
        <f t="shared" si="14"/>
        <v>12.510204081632999</v>
      </c>
      <c r="S27" s="79">
        <f t="shared" si="15"/>
        <v>0</v>
      </c>
      <c r="T27" s="83">
        <f t="shared" si="16"/>
        <v>0</v>
      </c>
      <c r="U27" s="6">
        <f t="shared" si="17"/>
        <v>12.510204081632999</v>
      </c>
      <c r="V27" s="79">
        <f t="shared" si="18"/>
        <v>0</v>
      </c>
      <c r="W27" s="83">
        <f t="shared" si="19"/>
        <v>0</v>
      </c>
      <c r="X27" s="43">
        <f t="shared" si="20"/>
        <v>0</v>
      </c>
      <c r="Y27" s="43">
        <f t="shared" ref="Y27:Z27" si="58">C551</f>
        <v>0</v>
      </c>
      <c r="Z27" s="43">
        <f t="shared" si="58"/>
        <v>0</v>
      </c>
      <c r="AB27" s="88">
        <v>11326530612.245001</v>
      </c>
      <c r="AC27" s="88">
        <v>-13.939114</v>
      </c>
      <c r="AD27" s="88">
        <v>5.0371604000000003</v>
      </c>
      <c r="AE27" s="88">
        <v>13.586332000000001</v>
      </c>
      <c r="AF27" s="88">
        <v>-51.652847000000001</v>
      </c>
      <c r="AG27" s="88">
        <v>-8.5491714000000005</v>
      </c>
      <c r="AH27" s="8"/>
      <c r="AI27" s="6">
        <f t="shared" si="5"/>
        <v>12.510204081632999</v>
      </c>
      <c r="AJ27" s="6">
        <f t="shared" si="6"/>
        <v>14.593472</v>
      </c>
      <c r="AK27" s="83">
        <f t="shared" si="22"/>
        <v>6.3630775999999996</v>
      </c>
      <c r="AL27" s="6">
        <f t="shared" si="23"/>
        <v>12.510204081632999</v>
      </c>
      <c r="AM27" s="79">
        <f t="shared" si="24"/>
        <v>14.717651999999999</v>
      </c>
      <c r="AN27" s="83">
        <f t="shared" si="25"/>
        <v>6.4741515999999999</v>
      </c>
      <c r="AO27" s="6">
        <f t="shared" si="26"/>
        <v>12.510204081632999</v>
      </c>
      <c r="AP27" s="43">
        <f t="shared" si="27"/>
        <v>14.600987</v>
      </c>
      <c r="AQ27" s="83">
        <f t="shared" si="28"/>
        <v>6.3148245999999997</v>
      </c>
      <c r="AR27" s="6">
        <f t="shared" si="29"/>
        <v>12.510204081632999</v>
      </c>
      <c r="AS27" s="79">
        <f t="shared" si="30"/>
        <v>0</v>
      </c>
      <c r="AT27" s="83">
        <f t="shared" si="31"/>
        <v>0</v>
      </c>
      <c r="AU27" s="6">
        <f t="shared" si="32"/>
        <v>12.510204081632999</v>
      </c>
      <c r="AV27" s="79">
        <f t="shared" si="33"/>
        <v>0</v>
      </c>
      <c r="AW27" s="83">
        <f t="shared" si="34"/>
        <v>0</v>
      </c>
      <c r="AX27" s="43">
        <f t="shared" si="35"/>
        <v>0</v>
      </c>
      <c r="AY27" s="43">
        <f t="shared" si="36"/>
        <v>0</v>
      </c>
      <c r="AZ27" s="43">
        <f t="shared" si="37"/>
        <v>0</v>
      </c>
      <c r="BA27" s="8"/>
    </row>
    <row r="28" spans="2:53" x14ac:dyDescent="0.25">
      <c r="B28" s="88">
        <v>11622448979.591999</v>
      </c>
      <c r="C28" s="88">
        <v>-12.894061000000001</v>
      </c>
      <c r="D28" s="88">
        <v>5.6529297999999999</v>
      </c>
      <c r="E28" s="88">
        <v>13.026327</v>
      </c>
      <c r="F28" s="88">
        <v>-49.676434</v>
      </c>
      <c r="G28" s="88">
        <v>-7.3733974</v>
      </c>
      <c r="H28" s="8"/>
      <c r="I28" s="6">
        <f t="shared" si="3"/>
        <v>12.80612244898</v>
      </c>
      <c r="J28" s="6">
        <f t="shared" si="4"/>
        <v>15.727454</v>
      </c>
      <c r="K28" s="83">
        <f t="shared" si="7"/>
        <v>8.5084639000000006</v>
      </c>
      <c r="L28" s="6">
        <f t="shared" si="8"/>
        <v>12.80612244898</v>
      </c>
      <c r="M28" s="79">
        <f t="shared" si="9"/>
        <v>15.213725</v>
      </c>
      <c r="N28" s="83">
        <f t="shared" si="10"/>
        <v>7.9423795000000004</v>
      </c>
      <c r="O28" s="6">
        <f t="shared" si="11"/>
        <v>12.80612244898</v>
      </c>
      <c r="P28" s="79">
        <f t="shared" si="12"/>
        <v>14.617241</v>
      </c>
      <c r="Q28" s="83">
        <f t="shared" si="13"/>
        <v>7.2516993999999997</v>
      </c>
      <c r="R28" s="6">
        <f t="shared" si="14"/>
        <v>12.80612244898</v>
      </c>
      <c r="S28" s="79">
        <f t="shared" si="15"/>
        <v>0</v>
      </c>
      <c r="T28" s="83">
        <f t="shared" si="16"/>
        <v>0</v>
      </c>
      <c r="U28" s="6">
        <f t="shared" si="17"/>
        <v>12.80612244898</v>
      </c>
      <c r="V28" s="79">
        <f t="shared" si="18"/>
        <v>0</v>
      </c>
      <c r="W28" s="83">
        <f t="shared" si="19"/>
        <v>0</v>
      </c>
      <c r="X28" s="43">
        <f t="shared" si="20"/>
        <v>0</v>
      </c>
      <c r="Y28" s="43">
        <f t="shared" ref="Y28:Z28" si="59">C552</f>
        <v>0</v>
      </c>
      <c r="Z28" s="43">
        <f t="shared" si="59"/>
        <v>0</v>
      </c>
      <c r="AB28" s="88">
        <v>11622448979.591999</v>
      </c>
      <c r="AC28" s="88">
        <v>-14.074849</v>
      </c>
      <c r="AD28" s="88">
        <v>4.8076024000000004</v>
      </c>
      <c r="AE28" s="88">
        <v>13.37243</v>
      </c>
      <c r="AF28" s="88">
        <v>-51.807792999999997</v>
      </c>
      <c r="AG28" s="88">
        <v>-8.5648278999999992</v>
      </c>
      <c r="AH28" s="8"/>
      <c r="AI28" s="6">
        <f t="shared" si="5"/>
        <v>12.80612244898</v>
      </c>
      <c r="AJ28" s="6">
        <f t="shared" si="6"/>
        <v>15.633065</v>
      </c>
      <c r="AK28" s="83">
        <f t="shared" si="22"/>
        <v>7.4753164999999999</v>
      </c>
      <c r="AL28" s="6">
        <f t="shared" si="23"/>
        <v>12.80612244898</v>
      </c>
      <c r="AM28" s="79">
        <f t="shared" si="24"/>
        <v>15.717878000000001</v>
      </c>
      <c r="AN28" s="83">
        <f t="shared" si="25"/>
        <v>7.5411071999999999</v>
      </c>
      <c r="AO28" s="6">
        <f t="shared" si="26"/>
        <v>12.80612244898</v>
      </c>
      <c r="AP28" s="43">
        <f t="shared" si="27"/>
        <v>15.433273</v>
      </c>
      <c r="AQ28" s="83">
        <f t="shared" si="28"/>
        <v>7.2072858999999996</v>
      </c>
      <c r="AR28" s="6">
        <f t="shared" si="29"/>
        <v>12.80612244898</v>
      </c>
      <c r="AS28" s="79">
        <f t="shared" si="30"/>
        <v>0</v>
      </c>
      <c r="AT28" s="83">
        <f t="shared" si="31"/>
        <v>0</v>
      </c>
      <c r="AU28" s="6">
        <f t="shared" si="32"/>
        <v>12.80612244898</v>
      </c>
      <c r="AV28" s="79">
        <f t="shared" si="33"/>
        <v>0</v>
      </c>
      <c r="AW28" s="83">
        <f t="shared" si="34"/>
        <v>0</v>
      </c>
      <c r="AX28" s="43">
        <f t="shared" si="35"/>
        <v>0</v>
      </c>
      <c r="AY28" s="43">
        <f t="shared" si="36"/>
        <v>0</v>
      </c>
      <c r="AZ28" s="43">
        <f t="shared" si="37"/>
        <v>0</v>
      </c>
      <c r="BA28" s="8"/>
    </row>
    <row r="29" spans="2:53" x14ac:dyDescent="0.25">
      <c r="B29" s="88">
        <v>11918367346.938999</v>
      </c>
      <c r="C29" s="88">
        <v>-12.49727</v>
      </c>
      <c r="D29" s="88">
        <v>6.5492530000000002</v>
      </c>
      <c r="E29" s="88">
        <v>13.920982</v>
      </c>
      <c r="F29" s="88">
        <v>-50.224499000000002</v>
      </c>
      <c r="G29" s="88">
        <v>-7.3717299000000001</v>
      </c>
      <c r="H29" s="8"/>
      <c r="I29" s="6">
        <f t="shared" si="3"/>
        <v>13.102040816326999</v>
      </c>
      <c r="J29" s="6">
        <f t="shared" si="4"/>
        <v>15.76905</v>
      </c>
      <c r="K29" s="83">
        <f t="shared" si="7"/>
        <v>8.6528405999999993</v>
      </c>
      <c r="L29" s="6">
        <f t="shared" si="8"/>
        <v>13.102040816326999</v>
      </c>
      <c r="M29" s="79">
        <f t="shared" si="9"/>
        <v>15.277918</v>
      </c>
      <c r="N29" s="83">
        <f t="shared" si="10"/>
        <v>8.0976724999999998</v>
      </c>
      <c r="O29" s="6">
        <f t="shared" si="11"/>
        <v>13.102040816326999</v>
      </c>
      <c r="P29" s="79">
        <f t="shared" si="12"/>
        <v>14.703856</v>
      </c>
      <c r="Q29" s="83">
        <f t="shared" si="13"/>
        <v>7.4124784000000004</v>
      </c>
      <c r="R29" s="6">
        <f t="shared" si="14"/>
        <v>13.102040816326999</v>
      </c>
      <c r="S29" s="79">
        <f t="shared" si="15"/>
        <v>0</v>
      </c>
      <c r="T29" s="83">
        <f t="shared" si="16"/>
        <v>0</v>
      </c>
      <c r="U29" s="6">
        <f t="shared" si="17"/>
        <v>13.102040816326999</v>
      </c>
      <c r="V29" s="79">
        <f t="shared" si="18"/>
        <v>0</v>
      </c>
      <c r="W29" s="83">
        <f t="shared" si="19"/>
        <v>0</v>
      </c>
      <c r="X29" s="43">
        <f t="shared" si="20"/>
        <v>0</v>
      </c>
      <c r="Y29" s="43">
        <f t="shared" ref="Y29:Z29" si="60">C553</f>
        <v>0</v>
      </c>
      <c r="Z29" s="43">
        <f t="shared" si="60"/>
        <v>0</v>
      </c>
      <c r="AB29" s="88">
        <v>11918367346.938999</v>
      </c>
      <c r="AC29" s="88">
        <v>-13.693415999999999</v>
      </c>
      <c r="AD29" s="88">
        <v>4.9599843000000003</v>
      </c>
      <c r="AE29" s="88">
        <v>13.433296</v>
      </c>
      <c r="AF29" s="88">
        <v>-50.507111000000002</v>
      </c>
      <c r="AG29" s="88">
        <v>-8.4733123999999993</v>
      </c>
      <c r="AH29" s="8"/>
      <c r="AI29" s="6">
        <f t="shared" si="5"/>
        <v>13.102040816326999</v>
      </c>
      <c r="AJ29" s="6">
        <f t="shared" si="6"/>
        <v>16.656493999999999</v>
      </c>
      <c r="AK29" s="83">
        <f t="shared" si="22"/>
        <v>8.5027551999999993</v>
      </c>
      <c r="AL29" s="6">
        <f t="shared" si="23"/>
        <v>13.102040816326999</v>
      </c>
      <c r="AM29" s="79">
        <f t="shared" si="24"/>
        <v>16.538021000000001</v>
      </c>
      <c r="AN29" s="83">
        <f t="shared" si="25"/>
        <v>8.3679857000000002</v>
      </c>
      <c r="AO29" s="6">
        <f t="shared" si="26"/>
        <v>13.102040816326999</v>
      </c>
      <c r="AP29" s="43">
        <f t="shared" si="27"/>
        <v>16.107683000000002</v>
      </c>
      <c r="AQ29" s="83">
        <f t="shared" si="28"/>
        <v>7.8814225000000002</v>
      </c>
      <c r="AR29" s="6">
        <f t="shared" si="29"/>
        <v>13.102040816326999</v>
      </c>
      <c r="AS29" s="79">
        <f t="shared" si="30"/>
        <v>0</v>
      </c>
      <c r="AT29" s="83">
        <f t="shared" si="31"/>
        <v>0</v>
      </c>
      <c r="AU29" s="6">
        <f t="shared" si="32"/>
        <v>13.102040816326999</v>
      </c>
      <c r="AV29" s="79">
        <f t="shared" si="33"/>
        <v>0</v>
      </c>
      <c r="AW29" s="83">
        <f t="shared" si="34"/>
        <v>0</v>
      </c>
      <c r="AX29" s="43">
        <f t="shared" si="35"/>
        <v>0</v>
      </c>
      <c r="AY29" s="43">
        <f t="shared" si="36"/>
        <v>0</v>
      </c>
      <c r="AZ29" s="43">
        <f t="shared" si="37"/>
        <v>0</v>
      </c>
      <c r="BA29" s="8"/>
    </row>
    <row r="30" spans="2:53" x14ac:dyDescent="0.25">
      <c r="B30" s="88">
        <v>12214285714.285999</v>
      </c>
      <c r="C30" s="88">
        <v>-13.273255000000001</v>
      </c>
      <c r="D30" s="88">
        <v>7.5453891999999998</v>
      </c>
      <c r="E30" s="88">
        <v>14.905585</v>
      </c>
      <c r="F30" s="88">
        <v>-55.388343999999996</v>
      </c>
      <c r="G30" s="88">
        <v>-7.3601960999999996</v>
      </c>
      <c r="H30" s="8"/>
      <c r="I30" s="6">
        <f t="shared" si="3"/>
        <v>13.397959183673001</v>
      </c>
      <c r="J30" s="6">
        <f t="shared" si="4"/>
        <v>15.952002999999999</v>
      </c>
      <c r="K30" s="83">
        <f t="shared" si="7"/>
        <v>8.9120331000000004</v>
      </c>
      <c r="L30" s="6">
        <f t="shared" si="8"/>
        <v>13.397959183673001</v>
      </c>
      <c r="M30" s="79">
        <f t="shared" si="9"/>
        <v>15.493164</v>
      </c>
      <c r="N30" s="83">
        <f t="shared" si="10"/>
        <v>8.3795661999999993</v>
      </c>
      <c r="O30" s="6">
        <f t="shared" si="11"/>
        <v>13.397959183673001</v>
      </c>
      <c r="P30" s="79">
        <f t="shared" si="12"/>
        <v>14.900999000000001</v>
      </c>
      <c r="Q30" s="83">
        <f t="shared" si="13"/>
        <v>7.6643714999999997</v>
      </c>
      <c r="R30" s="6">
        <f t="shared" si="14"/>
        <v>13.397959183673001</v>
      </c>
      <c r="S30" s="79">
        <f t="shared" si="15"/>
        <v>0</v>
      </c>
      <c r="T30" s="83">
        <f t="shared" si="16"/>
        <v>0</v>
      </c>
      <c r="U30" s="6">
        <f t="shared" si="17"/>
        <v>13.397959183673001</v>
      </c>
      <c r="V30" s="79">
        <f t="shared" si="18"/>
        <v>0</v>
      </c>
      <c r="W30" s="83">
        <f t="shared" si="19"/>
        <v>0</v>
      </c>
      <c r="X30" s="43">
        <f t="shared" si="20"/>
        <v>0</v>
      </c>
      <c r="Y30" s="43">
        <f t="shared" ref="Y30:Z30" si="61">C554</f>
        <v>0</v>
      </c>
      <c r="Z30" s="43">
        <f t="shared" si="61"/>
        <v>0</v>
      </c>
      <c r="AB30" s="88">
        <v>12214285714.285999</v>
      </c>
      <c r="AC30" s="88">
        <v>-14.107059</v>
      </c>
      <c r="AD30" s="88">
        <v>5.4485621000000002</v>
      </c>
      <c r="AE30" s="88">
        <v>13.829910999999999</v>
      </c>
      <c r="AF30" s="88">
        <v>-53.070971999999998</v>
      </c>
      <c r="AG30" s="88">
        <v>-8.3813496000000001</v>
      </c>
      <c r="AH30" s="8"/>
      <c r="AI30" s="6">
        <f t="shared" si="5"/>
        <v>13.397959183673001</v>
      </c>
      <c r="AJ30" s="6">
        <f t="shared" si="6"/>
        <v>17.484005</v>
      </c>
      <c r="AK30" s="83">
        <f t="shared" si="22"/>
        <v>9.2725486999999998</v>
      </c>
      <c r="AL30" s="6">
        <f t="shared" si="23"/>
        <v>13.397959183673001</v>
      </c>
      <c r="AM30" s="79">
        <f t="shared" si="24"/>
        <v>17.118842999999998</v>
      </c>
      <c r="AN30" s="83">
        <f t="shared" si="25"/>
        <v>8.8771944000000005</v>
      </c>
      <c r="AO30" s="6">
        <f t="shared" si="26"/>
        <v>13.397959183673001</v>
      </c>
      <c r="AP30" s="43">
        <f t="shared" si="27"/>
        <v>16.734209</v>
      </c>
      <c r="AQ30" s="83">
        <f t="shared" si="28"/>
        <v>8.4221249</v>
      </c>
      <c r="AR30" s="6">
        <f t="shared" si="29"/>
        <v>13.397959183673001</v>
      </c>
      <c r="AS30" s="79">
        <f t="shared" si="30"/>
        <v>0</v>
      </c>
      <c r="AT30" s="83">
        <f t="shared" si="31"/>
        <v>0</v>
      </c>
      <c r="AU30" s="6">
        <f t="shared" si="32"/>
        <v>13.397959183673001</v>
      </c>
      <c r="AV30" s="79">
        <f t="shared" si="33"/>
        <v>0</v>
      </c>
      <c r="AW30" s="83">
        <f t="shared" si="34"/>
        <v>0</v>
      </c>
      <c r="AX30" s="43">
        <f t="shared" si="35"/>
        <v>0</v>
      </c>
      <c r="AY30" s="43">
        <f t="shared" si="36"/>
        <v>0</v>
      </c>
      <c r="AZ30" s="43">
        <f t="shared" si="37"/>
        <v>0</v>
      </c>
      <c r="BA30" s="8"/>
    </row>
    <row r="31" spans="2:53" x14ac:dyDescent="0.25">
      <c r="B31" s="88">
        <v>12510204081.632999</v>
      </c>
      <c r="C31" s="88">
        <v>-12.897527</v>
      </c>
      <c r="D31" s="88">
        <v>8.3032026000000005</v>
      </c>
      <c r="E31" s="88">
        <v>15.642348999999999</v>
      </c>
      <c r="F31" s="88">
        <v>-55.663643</v>
      </c>
      <c r="G31" s="88">
        <v>-7.3391460999999998</v>
      </c>
      <c r="H31" s="8"/>
      <c r="I31" s="6">
        <f t="shared" si="3"/>
        <v>13.69387755102</v>
      </c>
      <c r="J31" s="6">
        <f t="shared" si="4"/>
        <v>15.914325</v>
      </c>
      <c r="K31" s="83">
        <f t="shared" si="7"/>
        <v>8.8932389999999995</v>
      </c>
      <c r="L31" s="6">
        <f t="shared" si="8"/>
        <v>13.69387755102</v>
      </c>
      <c r="M31" s="79">
        <f t="shared" si="9"/>
        <v>15.487696</v>
      </c>
      <c r="N31" s="83">
        <f t="shared" si="10"/>
        <v>8.3764438999999999</v>
      </c>
      <c r="O31" s="6">
        <f t="shared" si="11"/>
        <v>13.69387755102</v>
      </c>
      <c r="P31" s="79">
        <f t="shared" si="12"/>
        <v>14.936139000000001</v>
      </c>
      <c r="Q31" s="83">
        <f t="shared" si="13"/>
        <v>7.6797738000000004</v>
      </c>
      <c r="R31" s="6">
        <f t="shared" si="14"/>
        <v>13.69387755102</v>
      </c>
      <c r="S31" s="79">
        <f t="shared" si="15"/>
        <v>0</v>
      </c>
      <c r="T31" s="83">
        <f t="shared" si="16"/>
        <v>0</v>
      </c>
      <c r="U31" s="6">
        <f t="shared" si="17"/>
        <v>13.69387755102</v>
      </c>
      <c r="V31" s="79">
        <f t="shared" si="18"/>
        <v>0</v>
      </c>
      <c r="W31" s="83">
        <f t="shared" si="19"/>
        <v>0</v>
      </c>
      <c r="X31" s="43">
        <f t="shared" si="20"/>
        <v>0</v>
      </c>
      <c r="Y31" s="43">
        <f t="shared" ref="Y31:Z31" si="62">C555</f>
        <v>0</v>
      </c>
      <c r="Z31" s="43">
        <f t="shared" si="62"/>
        <v>0</v>
      </c>
      <c r="AB31" s="88">
        <v>12510204081.632999</v>
      </c>
      <c r="AC31" s="88">
        <v>-13.826539</v>
      </c>
      <c r="AD31" s="88">
        <v>6.3630775999999996</v>
      </c>
      <c r="AE31" s="88">
        <v>14.593472</v>
      </c>
      <c r="AF31" s="88">
        <v>-53.994331000000003</v>
      </c>
      <c r="AG31" s="88">
        <v>-8.2303934000000005</v>
      </c>
      <c r="AH31" s="8"/>
      <c r="AI31" s="6">
        <f t="shared" si="5"/>
        <v>13.69387755102</v>
      </c>
      <c r="AJ31" s="6">
        <f t="shared" si="6"/>
        <v>17.899408000000001</v>
      </c>
      <c r="AK31" s="83">
        <f t="shared" si="22"/>
        <v>9.5483092999999997</v>
      </c>
      <c r="AL31" s="6">
        <f t="shared" si="23"/>
        <v>13.69387755102</v>
      </c>
      <c r="AM31" s="79">
        <f t="shared" si="24"/>
        <v>17.651228</v>
      </c>
      <c r="AN31" s="83">
        <f t="shared" si="25"/>
        <v>9.2498579000000003</v>
      </c>
      <c r="AO31" s="6">
        <f t="shared" si="26"/>
        <v>13.69387755102</v>
      </c>
      <c r="AP31" s="43">
        <f t="shared" si="27"/>
        <v>17.553608000000001</v>
      </c>
      <c r="AQ31" s="83">
        <f t="shared" si="28"/>
        <v>9.0588435999999994</v>
      </c>
      <c r="AR31" s="6">
        <f t="shared" si="29"/>
        <v>13.69387755102</v>
      </c>
      <c r="AS31" s="79">
        <f t="shared" si="30"/>
        <v>0</v>
      </c>
      <c r="AT31" s="83">
        <f t="shared" si="31"/>
        <v>0</v>
      </c>
      <c r="AU31" s="6">
        <f t="shared" si="32"/>
        <v>13.69387755102</v>
      </c>
      <c r="AV31" s="79">
        <f t="shared" si="33"/>
        <v>0</v>
      </c>
      <c r="AW31" s="83">
        <f t="shared" si="34"/>
        <v>0</v>
      </c>
      <c r="AX31" s="43">
        <f t="shared" si="35"/>
        <v>0</v>
      </c>
      <c r="AY31" s="43">
        <f t="shared" si="36"/>
        <v>0</v>
      </c>
      <c r="AZ31" s="43">
        <f t="shared" si="37"/>
        <v>0</v>
      </c>
      <c r="BA31" s="8"/>
    </row>
    <row r="32" spans="2:53" x14ac:dyDescent="0.25">
      <c r="B32" s="88">
        <v>12806122448.98</v>
      </c>
      <c r="C32" s="88">
        <v>-12.611649999999999</v>
      </c>
      <c r="D32" s="88">
        <v>8.5084639000000006</v>
      </c>
      <c r="E32" s="88">
        <v>15.727454</v>
      </c>
      <c r="F32" s="88">
        <v>-55.114521000000003</v>
      </c>
      <c r="G32" s="88">
        <v>-7.2189902999999997</v>
      </c>
      <c r="H32" s="8"/>
      <c r="I32" s="6">
        <f t="shared" si="3"/>
        <v>13.989795918367001</v>
      </c>
      <c r="J32" s="6">
        <f t="shared" si="4"/>
        <v>15.251884</v>
      </c>
      <c r="K32" s="83">
        <f t="shared" si="7"/>
        <v>8.2334327999999992</v>
      </c>
      <c r="L32" s="6">
        <f t="shared" si="8"/>
        <v>13.989795918367001</v>
      </c>
      <c r="M32" s="79">
        <f t="shared" si="9"/>
        <v>14.828241999999999</v>
      </c>
      <c r="N32" s="83">
        <f t="shared" si="10"/>
        <v>7.6997160999999998</v>
      </c>
      <c r="O32" s="6">
        <f t="shared" si="11"/>
        <v>13.989795918367001</v>
      </c>
      <c r="P32" s="79">
        <f t="shared" si="12"/>
        <v>14.339722999999999</v>
      </c>
      <c r="Q32" s="83">
        <f t="shared" si="13"/>
        <v>7.0419383</v>
      </c>
      <c r="R32" s="6">
        <f t="shared" si="14"/>
        <v>13.989795918367001</v>
      </c>
      <c r="S32" s="79">
        <f t="shared" si="15"/>
        <v>0</v>
      </c>
      <c r="T32" s="83">
        <f t="shared" si="16"/>
        <v>0</v>
      </c>
      <c r="U32" s="6">
        <f t="shared" si="17"/>
        <v>13.989795918367001</v>
      </c>
      <c r="V32" s="79">
        <f t="shared" si="18"/>
        <v>0</v>
      </c>
      <c r="W32" s="83">
        <f t="shared" si="19"/>
        <v>0</v>
      </c>
      <c r="X32" s="43">
        <f t="shared" si="20"/>
        <v>0</v>
      </c>
      <c r="Y32" s="43">
        <f t="shared" ref="Y32:Z32" si="63">C556</f>
        <v>0</v>
      </c>
      <c r="Z32" s="43">
        <f t="shared" si="63"/>
        <v>0</v>
      </c>
      <c r="AB32" s="88">
        <v>12806122448.98</v>
      </c>
      <c r="AC32" s="88">
        <v>-13.504414000000001</v>
      </c>
      <c r="AD32" s="88">
        <v>7.4753164999999999</v>
      </c>
      <c r="AE32" s="88">
        <v>15.633065</v>
      </c>
      <c r="AF32" s="88">
        <v>-55.427199999999999</v>
      </c>
      <c r="AG32" s="88">
        <v>-8.1577491999999996</v>
      </c>
      <c r="AH32" s="8"/>
      <c r="AI32" s="6">
        <f t="shared" si="5"/>
        <v>13.989795918367001</v>
      </c>
      <c r="AJ32" s="6">
        <f t="shared" si="6"/>
        <v>17.801283000000002</v>
      </c>
      <c r="AK32" s="83">
        <f t="shared" si="22"/>
        <v>9.2495565000000006</v>
      </c>
      <c r="AL32" s="6">
        <f t="shared" si="23"/>
        <v>13.989795918367001</v>
      </c>
      <c r="AM32" s="79">
        <f t="shared" si="24"/>
        <v>17.910769999999999</v>
      </c>
      <c r="AN32" s="83">
        <f t="shared" si="25"/>
        <v>9.2802181000000008</v>
      </c>
      <c r="AO32" s="6">
        <f t="shared" si="26"/>
        <v>13.989795918367001</v>
      </c>
      <c r="AP32" s="43">
        <f t="shared" si="27"/>
        <v>18.087240000000001</v>
      </c>
      <c r="AQ32" s="83">
        <f t="shared" si="28"/>
        <v>9.3316145000000006</v>
      </c>
      <c r="AR32" s="6">
        <f t="shared" si="29"/>
        <v>13.989795918367001</v>
      </c>
      <c r="AS32" s="79">
        <f t="shared" si="30"/>
        <v>0</v>
      </c>
      <c r="AT32" s="83">
        <f t="shared" si="31"/>
        <v>0</v>
      </c>
      <c r="AU32" s="6">
        <f t="shared" si="32"/>
        <v>13.989795918367001</v>
      </c>
      <c r="AV32" s="79">
        <f t="shared" si="33"/>
        <v>0</v>
      </c>
      <c r="AW32" s="83">
        <f t="shared" si="34"/>
        <v>0</v>
      </c>
      <c r="AX32" s="43">
        <f t="shared" si="35"/>
        <v>0</v>
      </c>
      <c r="AY32" s="43">
        <f t="shared" si="36"/>
        <v>0</v>
      </c>
      <c r="AZ32" s="43">
        <f t="shared" si="37"/>
        <v>0</v>
      </c>
      <c r="BA32" s="8"/>
    </row>
    <row r="33" spans="2:53" x14ac:dyDescent="0.25">
      <c r="B33" s="88">
        <v>13102040816.327</v>
      </c>
      <c r="C33" s="88">
        <v>-12.786822000000001</v>
      </c>
      <c r="D33" s="88">
        <v>8.6528405999999993</v>
      </c>
      <c r="E33" s="88">
        <v>15.76905</v>
      </c>
      <c r="F33" s="88">
        <v>-55.160614000000002</v>
      </c>
      <c r="G33" s="88">
        <v>-7.1162086000000002</v>
      </c>
      <c r="H33" s="8"/>
      <c r="I33" s="6">
        <f t="shared" si="3"/>
        <v>14.285714285714</v>
      </c>
      <c r="J33" s="6">
        <f t="shared" si="4"/>
        <v>14.141871999999999</v>
      </c>
      <c r="K33" s="83">
        <f t="shared" si="7"/>
        <v>7.0750441999999998</v>
      </c>
      <c r="L33" s="6">
        <f t="shared" si="8"/>
        <v>14.285714285714</v>
      </c>
      <c r="M33" s="79">
        <f t="shared" si="9"/>
        <v>13.736878000000001</v>
      </c>
      <c r="N33" s="83">
        <f t="shared" si="10"/>
        <v>6.5370827</v>
      </c>
      <c r="O33" s="6">
        <f t="shared" si="11"/>
        <v>14.285714285714</v>
      </c>
      <c r="P33" s="79">
        <f t="shared" si="12"/>
        <v>13.284471999999999</v>
      </c>
      <c r="Q33" s="83">
        <f t="shared" si="13"/>
        <v>5.8862294999999998</v>
      </c>
      <c r="R33" s="6">
        <f t="shared" si="14"/>
        <v>14.285714285714</v>
      </c>
      <c r="S33" s="79">
        <f t="shared" si="15"/>
        <v>0</v>
      </c>
      <c r="T33" s="83">
        <f t="shared" si="16"/>
        <v>0</v>
      </c>
      <c r="U33" s="6">
        <f t="shared" si="17"/>
        <v>14.285714285714</v>
      </c>
      <c r="V33" s="79">
        <f t="shared" si="18"/>
        <v>0</v>
      </c>
      <c r="W33" s="83">
        <f t="shared" si="19"/>
        <v>0</v>
      </c>
      <c r="X33" s="43">
        <f t="shared" si="20"/>
        <v>0</v>
      </c>
      <c r="Y33" s="43">
        <f t="shared" ref="Y33:Z33" si="64">C557</f>
        <v>0</v>
      </c>
      <c r="Z33" s="43">
        <f t="shared" si="64"/>
        <v>0</v>
      </c>
      <c r="AB33" s="88">
        <v>13102040816.327</v>
      </c>
      <c r="AC33" s="88">
        <v>-13.741718000000001</v>
      </c>
      <c r="AD33" s="88">
        <v>8.5027551999999993</v>
      </c>
      <c r="AE33" s="88">
        <v>16.656493999999999</v>
      </c>
      <c r="AF33" s="88">
        <v>-58.648380000000003</v>
      </c>
      <c r="AG33" s="88">
        <v>-8.1537389999999998</v>
      </c>
      <c r="AH33" s="8"/>
      <c r="AI33" s="6">
        <f t="shared" si="5"/>
        <v>14.285714285714</v>
      </c>
      <c r="AJ33" s="6">
        <f t="shared" si="6"/>
        <v>17.322337999999998</v>
      </c>
      <c r="AK33" s="83">
        <f t="shared" si="22"/>
        <v>8.5344276000000008</v>
      </c>
      <c r="AL33" s="6">
        <f t="shared" si="23"/>
        <v>14.285714285714</v>
      </c>
      <c r="AM33" s="79">
        <f t="shared" si="24"/>
        <v>17.636654</v>
      </c>
      <c r="AN33" s="83">
        <f t="shared" si="25"/>
        <v>8.7503861999999994</v>
      </c>
      <c r="AO33" s="6">
        <f t="shared" si="26"/>
        <v>14.285714285714</v>
      </c>
      <c r="AP33" s="43">
        <f t="shared" si="27"/>
        <v>17.85153</v>
      </c>
      <c r="AQ33" s="83">
        <f t="shared" si="28"/>
        <v>8.8193569000000007</v>
      </c>
      <c r="AR33" s="6">
        <f t="shared" si="29"/>
        <v>14.285714285714</v>
      </c>
      <c r="AS33" s="79">
        <f t="shared" si="30"/>
        <v>0</v>
      </c>
      <c r="AT33" s="83">
        <f t="shared" si="31"/>
        <v>0</v>
      </c>
      <c r="AU33" s="6">
        <f t="shared" si="32"/>
        <v>14.285714285714</v>
      </c>
      <c r="AV33" s="79">
        <f t="shared" si="33"/>
        <v>0</v>
      </c>
      <c r="AW33" s="83">
        <f t="shared" si="34"/>
        <v>0</v>
      </c>
      <c r="AX33" s="43">
        <f t="shared" si="35"/>
        <v>0</v>
      </c>
      <c r="AY33" s="43">
        <f t="shared" si="36"/>
        <v>0</v>
      </c>
      <c r="AZ33" s="43">
        <f t="shared" si="37"/>
        <v>0</v>
      </c>
      <c r="BA33" s="8"/>
    </row>
    <row r="34" spans="2:53" x14ac:dyDescent="0.25">
      <c r="B34" s="88">
        <v>13397959183.673</v>
      </c>
      <c r="C34" s="88">
        <v>-11.990235</v>
      </c>
      <c r="D34" s="88">
        <v>8.9120331000000004</v>
      </c>
      <c r="E34" s="88">
        <v>15.952002999999999</v>
      </c>
      <c r="F34" s="88">
        <v>-53.808033000000002</v>
      </c>
      <c r="G34" s="88">
        <v>-7.0399703999999996</v>
      </c>
      <c r="H34" s="8"/>
      <c r="I34" s="6">
        <f t="shared" si="3"/>
        <v>14.581632653061002</v>
      </c>
      <c r="J34" s="6">
        <f t="shared" si="4"/>
        <v>13.231381000000001</v>
      </c>
      <c r="K34" s="83">
        <f t="shared" si="7"/>
        <v>6.0713530000000002</v>
      </c>
      <c r="L34" s="6">
        <f t="shared" si="8"/>
        <v>14.581632653061002</v>
      </c>
      <c r="M34" s="79">
        <f t="shared" si="9"/>
        <v>12.723330000000001</v>
      </c>
      <c r="N34" s="83">
        <f t="shared" si="10"/>
        <v>5.4149618000000004</v>
      </c>
      <c r="O34" s="6">
        <f t="shared" si="11"/>
        <v>14.581632653061002</v>
      </c>
      <c r="P34" s="79">
        <f t="shared" si="12"/>
        <v>12.196457000000001</v>
      </c>
      <c r="Q34" s="83">
        <f t="shared" si="13"/>
        <v>4.6679963999999998</v>
      </c>
      <c r="R34" s="6">
        <f t="shared" si="14"/>
        <v>14.581632653061002</v>
      </c>
      <c r="S34" s="79">
        <f t="shared" si="15"/>
        <v>0</v>
      </c>
      <c r="T34" s="83">
        <f t="shared" si="16"/>
        <v>0</v>
      </c>
      <c r="U34" s="6">
        <f t="shared" si="17"/>
        <v>14.581632653061002</v>
      </c>
      <c r="V34" s="79">
        <f t="shared" si="18"/>
        <v>0</v>
      </c>
      <c r="W34" s="83">
        <f t="shared" si="19"/>
        <v>0</v>
      </c>
      <c r="X34" s="43">
        <f t="shared" si="20"/>
        <v>0</v>
      </c>
      <c r="Y34" s="43">
        <f t="shared" ref="Y34:Z34" si="65">C558</f>
        <v>0</v>
      </c>
      <c r="Z34" s="43">
        <f t="shared" si="65"/>
        <v>0</v>
      </c>
      <c r="AB34" s="88">
        <v>13397959183.673</v>
      </c>
      <c r="AC34" s="88">
        <v>-13.155805000000001</v>
      </c>
      <c r="AD34" s="88">
        <v>9.2725486999999998</v>
      </c>
      <c r="AE34" s="88">
        <v>17.484005</v>
      </c>
      <c r="AF34" s="88">
        <v>-58.265869000000002</v>
      </c>
      <c r="AG34" s="88">
        <v>-8.2114563</v>
      </c>
      <c r="AH34" s="8"/>
      <c r="AI34" s="6">
        <f t="shared" si="5"/>
        <v>14.581632653061002</v>
      </c>
      <c r="AJ34" s="6">
        <f t="shared" si="6"/>
        <v>16.760120000000001</v>
      </c>
      <c r="AK34" s="83">
        <f t="shared" si="22"/>
        <v>7.8496103000000002</v>
      </c>
      <c r="AL34" s="6">
        <f t="shared" si="23"/>
        <v>14.581632653061002</v>
      </c>
      <c r="AM34" s="79">
        <f t="shared" si="24"/>
        <v>16.890957</v>
      </c>
      <c r="AN34" s="83">
        <f t="shared" si="25"/>
        <v>7.8761844999999999</v>
      </c>
      <c r="AO34" s="6">
        <f t="shared" si="26"/>
        <v>14.581632653061002</v>
      </c>
      <c r="AP34" s="43">
        <f t="shared" si="27"/>
        <v>16.973344999999998</v>
      </c>
      <c r="AQ34" s="83">
        <f t="shared" si="28"/>
        <v>7.8049454999999996</v>
      </c>
      <c r="AR34" s="6">
        <f t="shared" si="29"/>
        <v>14.581632653061002</v>
      </c>
      <c r="AS34" s="79">
        <f t="shared" si="30"/>
        <v>0</v>
      </c>
      <c r="AT34" s="83">
        <f t="shared" si="31"/>
        <v>0</v>
      </c>
      <c r="AU34" s="6">
        <f t="shared" si="32"/>
        <v>14.581632653061002</v>
      </c>
      <c r="AV34" s="79">
        <f t="shared" si="33"/>
        <v>0</v>
      </c>
      <c r="AW34" s="83">
        <f t="shared" si="34"/>
        <v>0</v>
      </c>
      <c r="AX34" s="43">
        <f t="shared" si="35"/>
        <v>0</v>
      </c>
      <c r="AY34" s="43">
        <f t="shared" si="36"/>
        <v>0</v>
      </c>
      <c r="AZ34" s="43">
        <f t="shared" si="37"/>
        <v>0</v>
      </c>
      <c r="BA34" s="8"/>
    </row>
    <row r="35" spans="2:53" x14ac:dyDescent="0.25">
      <c r="B35" s="88">
        <v>13693877551.02</v>
      </c>
      <c r="C35" s="88">
        <v>-13.090526000000001</v>
      </c>
      <c r="D35" s="88">
        <v>8.8932389999999995</v>
      </c>
      <c r="E35" s="88">
        <v>15.914325</v>
      </c>
      <c r="F35" s="88">
        <v>-58.106299999999997</v>
      </c>
      <c r="G35" s="88">
        <v>-7.0210847999999997</v>
      </c>
      <c r="H35" s="8"/>
      <c r="I35" s="6">
        <f t="shared" si="3"/>
        <v>14.877551020408001</v>
      </c>
      <c r="J35" s="6">
        <f t="shared" si="4"/>
        <v>12.577540000000001</v>
      </c>
      <c r="K35" s="83">
        <f t="shared" si="7"/>
        <v>5.3867526000000003</v>
      </c>
      <c r="L35" s="6">
        <f t="shared" si="8"/>
        <v>14.877551020408001</v>
      </c>
      <c r="M35" s="79">
        <f t="shared" si="9"/>
        <v>11.966443999999999</v>
      </c>
      <c r="N35" s="83">
        <f t="shared" si="10"/>
        <v>4.6237674000000002</v>
      </c>
      <c r="O35" s="6">
        <f t="shared" si="11"/>
        <v>14.877551020408001</v>
      </c>
      <c r="P35" s="79">
        <f t="shared" si="12"/>
        <v>11.388489</v>
      </c>
      <c r="Q35" s="83">
        <f t="shared" si="13"/>
        <v>3.8213474999999999</v>
      </c>
      <c r="R35" s="6">
        <f t="shared" si="14"/>
        <v>14.877551020408001</v>
      </c>
      <c r="S35" s="79">
        <f t="shared" si="15"/>
        <v>0</v>
      </c>
      <c r="T35" s="83">
        <f t="shared" si="16"/>
        <v>0</v>
      </c>
      <c r="U35" s="6">
        <f t="shared" si="17"/>
        <v>14.877551020408001</v>
      </c>
      <c r="V35" s="79">
        <f t="shared" si="18"/>
        <v>0</v>
      </c>
      <c r="W35" s="83">
        <f t="shared" si="19"/>
        <v>0</v>
      </c>
      <c r="X35" s="43">
        <f t="shared" si="20"/>
        <v>0</v>
      </c>
      <c r="Y35" s="43">
        <f t="shared" ref="Y35:Z35" si="66">C559</f>
        <v>0</v>
      </c>
      <c r="Z35" s="43">
        <f t="shared" si="66"/>
        <v>0</v>
      </c>
      <c r="AB35" s="88">
        <v>13693877551.02</v>
      </c>
      <c r="AC35" s="88">
        <v>-14.402946999999999</v>
      </c>
      <c r="AD35" s="88">
        <v>9.5483092999999997</v>
      </c>
      <c r="AE35" s="88">
        <v>17.899408000000001</v>
      </c>
      <c r="AF35" s="88">
        <v>-62.651454999999999</v>
      </c>
      <c r="AG35" s="88">
        <v>-8.3510989999999996</v>
      </c>
      <c r="AH35" s="8"/>
      <c r="AI35" s="6">
        <f t="shared" si="5"/>
        <v>14.877551020408001</v>
      </c>
      <c r="AJ35" s="6">
        <f t="shared" si="6"/>
        <v>16.751541</v>
      </c>
      <c r="AK35" s="83">
        <f t="shared" si="22"/>
        <v>7.6683282999999998</v>
      </c>
      <c r="AL35" s="6">
        <f t="shared" si="23"/>
        <v>14.877551020408001</v>
      </c>
      <c r="AM35" s="79">
        <f t="shared" si="24"/>
        <v>16.486633000000001</v>
      </c>
      <c r="AN35" s="83">
        <f t="shared" si="25"/>
        <v>7.3006219999999997</v>
      </c>
      <c r="AO35" s="6">
        <f t="shared" si="26"/>
        <v>14.877551020408001</v>
      </c>
      <c r="AP35" s="43">
        <f t="shared" si="27"/>
        <v>16.418603999999998</v>
      </c>
      <c r="AQ35" s="83">
        <f t="shared" si="28"/>
        <v>7.0830674</v>
      </c>
      <c r="AR35" s="6">
        <f t="shared" si="29"/>
        <v>14.877551020408001</v>
      </c>
      <c r="AS35" s="79">
        <f t="shared" si="30"/>
        <v>0</v>
      </c>
      <c r="AT35" s="83">
        <f t="shared" si="31"/>
        <v>0</v>
      </c>
      <c r="AU35" s="6">
        <f t="shared" si="32"/>
        <v>14.877551020408001</v>
      </c>
      <c r="AV35" s="79">
        <f t="shared" si="33"/>
        <v>0</v>
      </c>
      <c r="AW35" s="83">
        <f t="shared" si="34"/>
        <v>0</v>
      </c>
      <c r="AX35" s="43">
        <f t="shared" si="35"/>
        <v>0</v>
      </c>
      <c r="AY35" s="43">
        <f t="shared" si="36"/>
        <v>0</v>
      </c>
      <c r="AZ35" s="43">
        <f t="shared" si="37"/>
        <v>0</v>
      </c>
      <c r="BA35" s="8"/>
    </row>
    <row r="36" spans="2:53" x14ac:dyDescent="0.25">
      <c r="B36" s="88">
        <v>13989795918.367001</v>
      </c>
      <c r="C36" s="88">
        <v>-12.636359000000001</v>
      </c>
      <c r="D36" s="88">
        <v>8.2334327999999992</v>
      </c>
      <c r="E36" s="88">
        <v>15.251884</v>
      </c>
      <c r="F36" s="88">
        <v>-54.596465999999999</v>
      </c>
      <c r="G36" s="88">
        <v>-7.0184498</v>
      </c>
      <c r="H36" s="8"/>
      <c r="I36" s="6">
        <f t="shared" si="3"/>
        <v>15.173469387754999</v>
      </c>
      <c r="J36" s="6">
        <f t="shared" si="4"/>
        <v>12.110404000000001</v>
      </c>
      <c r="K36" s="83">
        <f t="shared" si="7"/>
        <v>4.9345888999999996</v>
      </c>
      <c r="L36" s="6">
        <f t="shared" si="8"/>
        <v>15.173469387754999</v>
      </c>
      <c r="M36" s="79">
        <f t="shared" si="9"/>
        <v>11.483665999999999</v>
      </c>
      <c r="N36" s="83">
        <f t="shared" si="10"/>
        <v>4.1619329</v>
      </c>
      <c r="O36" s="6">
        <f t="shared" si="11"/>
        <v>15.173469387754999</v>
      </c>
      <c r="P36" s="79">
        <f t="shared" si="12"/>
        <v>10.901843</v>
      </c>
      <c r="Q36" s="83">
        <f t="shared" si="13"/>
        <v>3.3636332000000002</v>
      </c>
      <c r="R36" s="6">
        <f t="shared" si="14"/>
        <v>15.173469387754999</v>
      </c>
      <c r="S36" s="79">
        <f t="shared" si="15"/>
        <v>0</v>
      </c>
      <c r="T36" s="83">
        <f t="shared" si="16"/>
        <v>0</v>
      </c>
      <c r="U36" s="6">
        <f t="shared" si="17"/>
        <v>15.173469387754999</v>
      </c>
      <c r="V36" s="79">
        <f t="shared" si="18"/>
        <v>0</v>
      </c>
      <c r="W36" s="83">
        <f t="shared" si="19"/>
        <v>0</v>
      </c>
      <c r="X36" s="43">
        <f t="shared" si="20"/>
        <v>0</v>
      </c>
      <c r="Y36" s="43">
        <f t="shared" ref="Y36:Z36" si="67">C560</f>
        <v>0</v>
      </c>
      <c r="Z36" s="43">
        <f t="shared" si="67"/>
        <v>0</v>
      </c>
      <c r="AB36" s="88">
        <v>13989795918.367001</v>
      </c>
      <c r="AC36" s="88">
        <v>-14.131005999999999</v>
      </c>
      <c r="AD36" s="88">
        <v>9.2495565000000006</v>
      </c>
      <c r="AE36" s="88">
        <v>17.801283000000002</v>
      </c>
      <c r="AF36" s="88">
        <v>-61.441803</v>
      </c>
      <c r="AG36" s="88">
        <v>-8.5517281999999994</v>
      </c>
      <c r="AH36" s="8"/>
      <c r="AI36" s="6">
        <f t="shared" si="5"/>
        <v>15.173469387754999</v>
      </c>
      <c r="AJ36" s="6">
        <f t="shared" si="6"/>
        <v>17.037527000000001</v>
      </c>
      <c r="AK36" s="83">
        <f t="shared" si="22"/>
        <v>7.7873730999999999</v>
      </c>
      <c r="AL36" s="6">
        <f t="shared" si="23"/>
        <v>15.173469387754999</v>
      </c>
      <c r="AM36" s="79">
        <f t="shared" si="24"/>
        <v>16.497668999999998</v>
      </c>
      <c r="AN36" s="83">
        <f t="shared" si="25"/>
        <v>7.1489544</v>
      </c>
      <c r="AO36" s="6">
        <f t="shared" si="26"/>
        <v>15.173469387754999</v>
      </c>
      <c r="AP36" s="43">
        <f t="shared" si="27"/>
        <v>16.177212000000001</v>
      </c>
      <c r="AQ36" s="83">
        <f t="shared" si="28"/>
        <v>6.6821450999999996</v>
      </c>
      <c r="AR36" s="6">
        <f t="shared" si="29"/>
        <v>15.173469387754999</v>
      </c>
      <c r="AS36" s="79">
        <f t="shared" si="30"/>
        <v>0</v>
      </c>
      <c r="AT36" s="83">
        <f t="shared" si="31"/>
        <v>0</v>
      </c>
      <c r="AU36" s="6">
        <f t="shared" si="32"/>
        <v>15.173469387754999</v>
      </c>
      <c r="AV36" s="79">
        <f t="shared" si="33"/>
        <v>0</v>
      </c>
      <c r="AW36" s="83">
        <f t="shared" si="34"/>
        <v>0</v>
      </c>
      <c r="AX36" s="43">
        <f t="shared" si="35"/>
        <v>0</v>
      </c>
      <c r="AY36" s="43">
        <f t="shared" si="36"/>
        <v>0</v>
      </c>
      <c r="AZ36" s="43">
        <f t="shared" si="37"/>
        <v>0</v>
      </c>
      <c r="BA36" s="8"/>
    </row>
    <row r="37" spans="2:53" x14ac:dyDescent="0.25">
      <c r="B37" s="88">
        <v>14285714285.714001</v>
      </c>
      <c r="C37" s="88">
        <v>-12.667486999999999</v>
      </c>
      <c r="D37" s="88">
        <v>7.0750441999999998</v>
      </c>
      <c r="E37" s="88">
        <v>14.141871999999999</v>
      </c>
      <c r="F37" s="88">
        <v>-51.880946999999999</v>
      </c>
      <c r="G37" s="88">
        <v>-7.0668278000000004</v>
      </c>
      <c r="H37" s="8"/>
      <c r="I37" s="6">
        <f t="shared" ref="I37:I68" si="68">B41/1000000000</f>
        <v>15.469387755102</v>
      </c>
      <c r="J37" s="6">
        <f t="shared" ref="J37:J68" si="69">E41</f>
        <v>11.748279999999999</v>
      </c>
      <c r="K37" s="83">
        <f t="shared" si="7"/>
        <v>4.6277312999999998</v>
      </c>
      <c r="L37" s="6">
        <f t="shared" si="8"/>
        <v>15.469387755102</v>
      </c>
      <c r="M37" s="79">
        <f t="shared" si="9"/>
        <v>11.093097</v>
      </c>
      <c r="N37" s="83">
        <f t="shared" si="10"/>
        <v>3.8306087999999998</v>
      </c>
      <c r="O37" s="6">
        <f t="shared" si="11"/>
        <v>15.469387755102</v>
      </c>
      <c r="P37" s="79">
        <f t="shared" si="12"/>
        <v>10.502456</v>
      </c>
      <c r="Q37" s="83">
        <f t="shared" si="13"/>
        <v>3.0324531000000001</v>
      </c>
      <c r="R37" s="6">
        <f t="shared" si="14"/>
        <v>15.469387755102</v>
      </c>
      <c r="S37" s="79">
        <f t="shared" si="15"/>
        <v>0</v>
      </c>
      <c r="T37" s="83">
        <f t="shared" si="16"/>
        <v>0</v>
      </c>
      <c r="U37" s="6">
        <f t="shared" si="17"/>
        <v>15.469387755102</v>
      </c>
      <c r="V37" s="79">
        <f t="shared" si="18"/>
        <v>0</v>
      </c>
      <c r="W37" s="83">
        <f t="shared" si="19"/>
        <v>0</v>
      </c>
      <c r="X37" s="43">
        <f t="shared" si="20"/>
        <v>0</v>
      </c>
      <c r="Y37" s="43">
        <f t="shared" ref="Y37:Z37" si="70">C561</f>
        <v>0</v>
      </c>
      <c r="Z37" s="43">
        <f t="shared" si="70"/>
        <v>0</v>
      </c>
      <c r="AB37" s="88">
        <v>14285714285.714001</v>
      </c>
      <c r="AC37" s="88">
        <v>-14.405449000000001</v>
      </c>
      <c r="AD37" s="88">
        <v>8.5344276000000008</v>
      </c>
      <c r="AE37" s="88">
        <v>17.322337999999998</v>
      </c>
      <c r="AF37" s="88">
        <v>-60.222285999999997</v>
      </c>
      <c r="AG37" s="88">
        <v>-8.7879105000000006</v>
      </c>
      <c r="AH37" s="8"/>
      <c r="AI37" s="6">
        <f t="shared" ref="AI37:AI68" si="71">AB41/1000000000</f>
        <v>15.469387755102</v>
      </c>
      <c r="AJ37" s="6">
        <f t="shared" ref="AJ37:AJ68" si="72">AE41</f>
        <v>17.106877999999998</v>
      </c>
      <c r="AK37" s="83">
        <f t="shared" si="22"/>
        <v>7.6971965000000004</v>
      </c>
      <c r="AL37" s="6">
        <f t="shared" si="23"/>
        <v>15.469387755102</v>
      </c>
      <c r="AM37" s="79">
        <f t="shared" si="24"/>
        <v>16.462688</v>
      </c>
      <c r="AN37" s="83">
        <f t="shared" si="25"/>
        <v>6.9592972</v>
      </c>
      <c r="AO37" s="6">
        <f t="shared" si="26"/>
        <v>15.469387755102</v>
      </c>
      <c r="AP37" s="43">
        <f t="shared" si="27"/>
        <v>16.126389</v>
      </c>
      <c r="AQ37" s="83">
        <f t="shared" si="28"/>
        <v>6.4843282999999996</v>
      </c>
      <c r="AR37" s="6">
        <f t="shared" si="29"/>
        <v>15.469387755102</v>
      </c>
      <c r="AS37" s="79">
        <f t="shared" si="30"/>
        <v>0</v>
      </c>
      <c r="AT37" s="83">
        <f t="shared" si="31"/>
        <v>0</v>
      </c>
      <c r="AU37" s="6">
        <f t="shared" si="32"/>
        <v>15.469387755102</v>
      </c>
      <c r="AV37" s="79">
        <f t="shared" si="33"/>
        <v>0</v>
      </c>
      <c r="AW37" s="83">
        <f t="shared" si="34"/>
        <v>0</v>
      </c>
      <c r="AX37" s="43">
        <f t="shared" si="35"/>
        <v>0</v>
      </c>
      <c r="AY37" s="43">
        <f t="shared" si="36"/>
        <v>0</v>
      </c>
      <c r="AZ37" s="43">
        <f t="shared" si="37"/>
        <v>0</v>
      </c>
      <c r="BA37" s="8"/>
    </row>
    <row r="38" spans="2:53" x14ac:dyDescent="0.25">
      <c r="B38" s="88">
        <v>14581632653.061001</v>
      </c>
      <c r="C38" s="88">
        <v>-12.828433</v>
      </c>
      <c r="D38" s="88">
        <v>6.0713530000000002</v>
      </c>
      <c r="E38" s="88">
        <v>13.231381000000001</v>
      </c>
      <c r="F38" s="88">
        <v>-50.369689999999999</v>
      </c>
      <c r="G38" s="88">
        <v>-7.1600279999999996</v>
      </c>
      <c r="H38" s="8"/>
      <c r="I38" s="6">
        <f t="shared" si="68"/>
        <v>15.765306122448999</v>
      </c>
      <c r="J38" s="6">
        <f t="shared" si="69"/>
        <v>11.512458000000001</v>
      </c>
      <c r="K38" s="83">
        <f t="shared" si="7"/>
        <v>4.3809127999999999</v>
      </c>
      <c r="L38" s="6">
        <f t="shared" si="8"/>
        <v>15.765306122448999</v>
      </c>
      <c r="M38" s="79">
        <f t="shared" si="9"/>
        <v>10.886710000000001</v>
      </c>
      <c r="N38" s="83">
        <f t="shared" si="10"/>
        <v>3.6120763</v>
      </c>
      <c r="O38" s="6">
        <f t="shared" si="11"/>
        <v>15.765306122448999</v>
      </c>
      <c r="P38" s="79">
        <f t="shared" si="12"/>
        <v>10.286092</v>
      </c>
      <c r="Q38" s="83">
        <f t="shared" si="13"/>
        <v>2.8032384000000001</v>
      </c>
      <c r="R38" s="6">
        <f t="shared" si="14"/>
        <v>15.765306122448999</v>
      </c>
      <c r="S38" s="79">
        <f t="shared" si="15"/>
        <v>0</v>
      </c>
      <c r="T38" s="83">
        <f t="shared" si="16"/>
        <v>0</v>
      </c>
      <c r="U38" s="6">
        <f t="shared" si="17"/>
        <v>15.765306122448999</v>
      </c>
      <c r="V38" s="79">
        <f t="shared" si="18"/>
        <v>0</v>
      </c>
      <c r="W38" s="83">
        <f t="shared" si="19"/>
        <v>0</v>
      </c>
      <c r="X38" s="43">
        <f t="shared" si="20"/>
        <v>0</v>
      </c>
      <c r="Y38" s="43">
        <f t="shared" ref="Y38:Z38" si="73">C562</f>
        <v>0</v>
      </c>
      <c r="Z38" s="43">
        <f t="shared" si="73"/>
        <v>0</v>
      </c>
      <c r="AB38" s="88">
        <v>14581632653.061001</v>
      </c>
      <c r="AC38" s="88">
        <v>-14.690856</v>
      </c>
      <c r="AD38" s="88">
        <v>7.8496103000000002</v>
      </c>
      <c r="AE38" s="88">
        <v>16.760120000000001</v>
      </c>
      <c r="AF38" s="88">
        <v>-59.224415</v>
      </c>
      <c r="AG38" s="88">
        <v>-8.9105100999999998</v>
      </c>
      <c r="AH38" s="8"/>
      <c r="AI38" s="6">
        <f t="shared" si="71"/>
        <v>15.765306122448999</v>
      </c>
      <c r="AJ38" s="6">
        <f t="shared" si="72"/>
        <v>17.038596999999999</v>
      </c>
      <c r="AK38" s="83">
        <f t="shared" si="22"/>
        <v>7.5402145000000003</v>
      </c>
      <c r="AL38" s="6">
        <f t="shared" si="23"/>
        <v>15.765306122448999</v>
      </c>
      <c r="AM38" s="79">
        <f t="shared" si="24"/>
        <v>16.494719</v>
      </c>
      <c r="AN38" s="83">
        <f t="shared" si="25"/>
        <v>6.9101644000000002</v>
      </c>
      <c r="AO38" s="6">
        <f t="shared" si="26"/>
        <v>15.765306122448999</v>
      </c>
      <c r="AP38" s="43">
        <f t="shared" si="27"/>
        <v>16.109553999999999</v>
      </c>
      <c r="AQ38" s="83">
        <f t="shared" si="28"/>
        <v>6.3952622000000003</v>
      </c>
      <c r="AR38" s="6">
        <f t="shared" si="29"/>
        <v>15.765306122448999</v>
      </c>
      <c r="AS38" s="79">
        <f t="shared" si="30"/>
        <v>0</v>
      </c>
      <c r="AT38" s="83">
        <f t="shared" si="31"/>
        <v>0</v>
      </c>
      <c r="AU38" s="6">
        <f t="shared" si="32"/>
        <v>15.765306122448999</v>
      </c>
      <c r="AV38" s="79">
        <f t="shared" si="33"/>
        <v>0</v>
      </c>
      <c r="AW38" s="83">
        <f t="shared" si="34"/>
        <v>0</v>
      </c>
      <c r="AX38" s="43">
        <f t="shared" si="35"/>
        <v>0</v>
      </c>
      <c r="AY38" s="43">
        <f t="shared" si="36"/>
        <v>0</v>
      </c>
      <c r="AZ38" s="43">
        <f t="shared" si="37"/>
        <v>0</v>
      </c>
      <c r="BA38" s="8"/>
    </row>
    <row r="39" spans="2:53" x14ac:dyDescent="0.25">
      <c r="B39" s="88">
        <v>14877551020.408001</v>
      </c>
      <c r="C39" s="88">
        <v>-12.918517</v>
      </c>
      <c r="D39" s="88">
        <v>5.3867526000000003</v>
      </c>
      <c r="E39" s="88">
        <v>12.577540000000001</v>
      </c>
      <c r="F39" s="88">
        <v>-49.420791999999999</v>
      </c>
      <c r="G39" s="88">
        <v>-7.1907883000000004</v>
      </c>
      <c r="H39" s="8"/>
      <c r="I39" s="6">
        <f t="shared" si="68"/>
        <v>16.061224489796</v>
      </c>
      <c r="J39" s="6">
        <f t="shared" si="69"/>
        <v>11.445743</v>
      </c>
      <c r="K39" s="83">
        <f t="shared" si="7"/>
        <v>4.2964425000000004</v>
      </c>
      <c r="L39" s="6">
        <f t="shared" si="8"/>
        <v>16.061224489796</v>
      </c>
      <c r="M39" s="79">
        <f t="shared" si="9"/>
        <v>10.849524000000001</v>
      </c>
      <c r="N39" s="83">
        <f t="shared" si="10"/>
        <v>3.5620611000000002</v>
      </c>
      <c r="O39" s="6">
        <f t="shared" si="11"/>
        <v>16.061224489796</v>
      </c>
      <c r="P39" s="79">
        <f t="shared" si="12"/>
        <v>10.263439999999999</v>
      </c>
      <c r="Q39" s="83">
        <f t="shared" si="13"/>
        <v>2.7732706</v>
      </c>
      <c r="R39" s="6">
        <f t="shared" si="14"/>
        <v>16.061224489796</v>
      </c>
      <c r="S39" s="79">
        <f t="shared" si="15"/>
        <v>0</v>
      </c>
      <c r="T39" s="83">
        <f t="shared" si="16"/>
        <v>0</v>
      </c>
      <c r="U39" s="6">
        <f t="shared" si="17"/>
        <v>16.061224489796</v>
      </c>
      <c r="V39" s="79">
        <f t="shared" si="18"/>
        <v>0</v>
      </c>
      <c r="W39" s="83">
        <f t="shared" si="19"/>
        <v>0</v>
      </c>
      <c r="X39" s="43">
        <f t="shared" si="20"/>
        <v>0</v>
      </c>
      <c r="Y39" s="43">
        <f t="shared" ref="Y39:Z39" si="74">C563</f>
        <v>0</v>
      </c>
      <c r="Z39" s="43">
        <f t="shared" si="74"/>
        <v>0</v>
      </c>
      <c r="AB39" s="88">
        <v>14877551020.408001</v>
      </c>
      <c r="AC39" s="88">
        <v>-14.569324</v>
      </c>
      <c r="AD39" s="88">
        <v>7.6683282999999998</v>
      </c>
      <c r="AE39" s="88">
        <v>16.751541</v>
      </c>
      <c r="AF39" s="88">
        <v>-58.647854000000002</v>
      </c>
      <c r="AG39" s="88">
        <v>-9.0832128999999995</v>
      </c>
      <c r="AH39" s="8"/>
      <c r="AI39" s="6">
        <f t="shared" si="71"/>
        <v>16.061224489796</v>
      </c>
      <c r="AJ39" s="6">
        <f t="shared" si="72"/>
        <v>17.019262000000001</v>
      </c>
      <c r="AK39" s="83">
        <f t="shared" si="22"/>
        <v>7.4221883000000002</v>
      </c>
      <c r="AL39" s="6">
        <f t="shared" si="23"/>
        <v>16.061224489796</v>
      </c>
      <c r="AM39" s="79">
        <f t="shared" si="24"/>
        <v>16.527104999999999</v>
      </c>
      <c r="AN39" s="83">
        <f t="shared" si="25"/>
        <v>6.8457879999999998</v>
      </c>
      <c r="AO39" s="6">
        <f t="shared" si="26"/>
        <v>16.061224489796</v>
      </c>
      <c r="AP39" s="43">
        <f t="shared" si="27"/>
        <v>16.234545000000001</v>
      </c>
      <c r="AQ39" s="83">
        <f t="shared" si="28"/>
        <v>6.4302874000000001</v>
      </c>
      <c r="AR39" s="6">
        <f t="shared" si="29"/>
        <v>16.061224489796</v>
      </c>
      <c r="AS39" s="79">
        <f t="shared" si="30"/>
        <v>0</v>
      </c>
      <c r="AT39" s="83">
        <f t="shared" si="31"/>
        <v>0</v>
      </c>
      <c r="AU39" s="6">
        <f t="shared" si="32"/>
        <v>16.061224489796</v>
      </c>
      <c r="AV39" s="79">
        <f t="shared" si="33"/>
        <v>0</v>
      </c>
      <c r="AW39" s="83">
        <f t="shared" si="34"/>
        <v>0</v>
      </c>
      <c r="AX39" s="43">
        <f t="shared" si="35"/>
        <v>0</v>
      </c>
      <c r="AY39" s="43">
        <f t="shared" si="36"/>
        <v>0</v>
      </c>
      <c r="AZ39" s="43">
        <f t="shared" si="37"/>
        <v>0</v>
      </c>
      <c r="BA39" s="8"/>
    </row>
    <row r="40" spans="2:53" x14ac:dyDescent="0.25">
      <c r="B40" s="88">
        <v>15173469387.754999</v>
      </c>
      <c r="C40" s="88">
        <v>-12.687757</v>
      </c>
      <c r="D40" s="88">
        <v>4.9345888999999996</v>
      </c>
      <c r="E40" s="88">
        <v>12.110404000000001</v>
      </c>
      <c r="F40" s="88">
        <v>-47.834152000000003</v>
      </c>
      <c r="G40" s="88">
        <v>-7.1758151000000003</v>
      </c>
      <c r="H40" s="8"/>
      <c r="I40" s="6">
        <f t="shared" si="68"/>
        <v>16.357142857143</v>
      </c>
      <c r="J40" s="6">
        <f t="shared" si="69"/>
        <v>11.526733</v>
      </c>
      <c r="K40" s="83">
        <f t="shared" si="7"/>
        <v>4.3293318999999997</v>
      </c>
      <c r="L40" s="6">
        <f t="shared" si="8"/>
        <v>16.357142857143</v>
      </c>
      <c r="M40" s="79">
        <f t="shared" si="9"/>
        <v>10.975051000000001</v>
      </c>
      <c r="N40" s="83">
        <f t="shared" si="10"/>
        <v>3.6504126000000001</v>
      </c>
      <c r="O40" s="6">
        <f t="shared" si="11"/>
        <v>16.357142857143</v>
      </c>
      <c r="P40" s="79">
        <f t="shared" si="12"/>
        <v>10.366607999999999</v>
      </c>
      <c r="Q40" s="83">
        <f t="shared" si="13"/>
        <v>2.8532924999999998</v>
      </c>
      <c r="R40" s="6">
        <f t="shared" si="14"/>
        <v>16.357142857143</v>
      </c>
      <c r="S40" s="79">
        <f t="shared" si="15"/>
        <v>0</v>
      </c>
      <c r="T40" s="83">
        <f t="shared" si="16"/>
        <v>0</v>
      </c>
      <c r="U40" s="6">
        <f t="shared" si="17"/>
        <v>16.357142857143</v>
      </c>
      <c r="V40" s="79">
        <f t="shared" si="18"/>
        <v>0</v>
      </c>
      <c r="W40" s="83">
        <f t="shared" si="19"/>
        <v>0</v>
      </c>
      <c r="X40" s="43">
        <f t="shared" si="20"/>
        <v>0</v>
      </c>
      <c r="Y40" s="43">
        <f t="shared" ref="Y40:Z40" si="75">C564</f>
        <v>0</v>
      </c>
      <c r="Z40" s="43">
        <f t="shared" si="75"/>
        <v>0</v>
      </c>
      <c r="AB40" s="88">
        <v>15173469387.754999</v>
      </c>
      <c r="AC40" s="88">
        <v>-14.884611</v>
      </c>
      <c r="AD40" s="88">
        <v>7.7873730999999999</v>
      </c>
      <c r="AE40" s="88">
        <v>17.037527000000001</v>
      </c>
      <c r="AF40" s="88">
        <v>-60.572079000000002</v>
      </c>
      <c r="AG40" s="88">
        <v>-9.2501534999999997</v>
      </c>
      <c r="AH40" s="8"/>
      <c r="AI40" s="6">
        <f t="shared" si="71"/>
        <v>16.357142857143</v>
      </c>
      <c r="AJ40" s="6">
        <f t="shared" si="72"/>
        <v>17.325626</v>
      </c>
      <c r="AK40" s="83">
        <f t="shared" si="22"/>
        <v>7.6757016</v>
      </c>
      <c r="AL40" s="6">
        <f t="shared" si="23"/>
        <v>16.357142857143</v>
      </c>
      <c r="AM40" s="79">
        <f t="shared" si="24"/>
        <v>16.905121000000001</v>
      </c>
      <c r="AN40" s="83">
        <f t="shared" si="25"/>
        <v>7.1709494999999999</v>
      </c>
      <c r="AO40" s="6">
        <f t="shared" si="26"/>
        <v>16.357142857143</v>
      </c>
      <c r="AP40" s="43">
        <f t="shared" si="27"/>
        <v>16.484268</v>
      </c>
      <c r="AQ40" s="83">
        <f t="shared" si="28"/>
        <v>6.6296543999999997</v>
      </c>
      <c r="AR40" s="6">
        <f t="shared" si="29"/>
        <v>16.357142857143</v>
      </c>
      <c r="AS40" s="79">
        <f t="shared" si="30"/>
        <v>0</v>
      </c>
      <c r="AT40" s="83">
        <f t="shared" si="31"/>
        <v>0</v>
      </c>
      <c r="AU40" s="6">
        <f t="shared" si="32"/>
        <v>16.357142857143</v>
      </c>
      <c r="AV40" s="79">
        <f t="shared" si="33"/>
        <v>0</v>
      </c>
      <c r="AW40" s="83">
        <f t="shared" si="34"/>
        <v>0</v>
      </c>
      <c r="AX40" s="43">
        <f t="shared" si="35"/>
        <v>0</v>
      </c>
      <c r="AY40" s="43">
        <f t="shared" si="36"/>
        <v>0</v>
      </c>
      <c r="AZ40" s="43">
        <f t="shared" si="37"/>
        <v>0</v>
      </c>
      <c r="BA40" s="8"/>
    </row>
    <row r="41" spans="2:53" x14ac:dyDescent="0.25">
      <c r="B41" s="88">
        <v>15469387755.101999</v>
      </c>
      <c r="C41" s="88">
        <v>-12.525067999999999</v>
      </c>
      <c r="D41" s="88">
        <v>4.6277312999999998</v>
      </c>
      <c r="E41" s="88">
        <v>11.748279999999999</v>
      </c>
      <c r="F41" s="88">
        <v>-46.746616000000003</v>
      </c>
      <c r="G41" s="88">
        <v>-7.1205477999999998</v>
      </c>
      <c r="H41" s="8"/>
      <c r="I41" s="6">
        <f t="shared" si="68"/>
        <v>16.653061224489999</v>
      </c>
      <c r="J41" s="6">
        <f t="shared" si="69"/>
        <v>11.752551</v>
      </c>
      <c r="K41" s="83">
        <f t="shared" si="7"/>
        <v>4.4608511999999996</v>
      </c>
      <c r="L41" s="6">
        <f t="shared" si="8"/>
        <v>16.653061224489999</v>
      </c>
      <c r="M41" s="79">
        <f t="shared" si="9"/>
        <v>11.188822999999999</v>
      </c>
      <c r="N41" s="83">
        <f t="shared" si="10"/>
        <v>3.7853333999999998</v>
      </c>
      <c r="O41" s="6">
        <f t="shared" si="11"/>
        <v>16.653061224489999</v>
      </c>
      <c r="P41" s="79">
        <f t="shared" si="12"/>
        <v>10.568466000000001</v>
      </c>
      <c r="Q41" s="83">
        <f t="shared" si="13"/>
        <v>2.9974983000000002</v>
      </c>
      <c r="R41" s="6">
        <f t="shared" si="14"/>
        <v>16.653061224489999</v>
      </c>
      <c r="S41" s="79">
        <f t="shared" si="15"/>
        <v>0</v>
      </c>
      <c r="T41" s="83">
        <f t="shared" si="16"/>
        <v>0</v>
      </c>
      <c r="U41" s="6">
        <f t="shared" si="17"/>
        <v>16.653061224489999</v>
      </c>
      <c r="V41" s="79">
        <f t="shared" si="18"/>
        <v>0</v>
      </c>
      <c r="W41" s="83">
        <f t="shared" si="19"/>
        <v>0</v>
      </c>
      <c r="X41" s="43">
        <f t="shared" si="20"/>
        <v>0</v>
      </c>
      <c r="Y41" s="43">
        <f t="shared" ref="Y41:Z41" si="76">C565</f>
        <v>0</v>
      </c>
      <c r="Z41" s="43">
        <f t="shared" si="76"/>
        <v>0</v>
      </c>
      <c r="AB41" s="88">
        <v>15469387755.101999</v>
      </c>
      <c r="AC41" s="88">
        <v>-14.885624</v>
      </c>
      <c r="AD41" s="88">
        <v>7.6971965000000004</v>
      </c>
      <c r="AE41" s="88">
        <v>17.106877999999998</v>
      </c>
      <c r="AF41" s="88">
        <v>-60.522984000000001</v>
      </c>
      <c r="AG41" s="88">
        <v>-9.4096823000000001</v>
      </c>
      <c r="AH41" s="8"/>
      <c r="AI41" s="6">
        <f t="shared" si="71"/>
        <v>16.653061224489999</v>
      </c>
      <c r="AJ41" s="6">
        <f t="shared" si="72"/>
        <v>17.339801999999999</v>
      </c>
      <c r="AK41" s="83">
        <f t="shared" si="22"/>
        <v>7.7683220000000004</v>
      </c>
      <c r="AL41" s="6">
        <f t="shared" si="23"/>
        <v>16.653061224489999</v>
      </c>
      <c r="AM41" s="79">
        <f t="shared" si="24"/>
        <v>16.886702</v>
      </c>
      <c r="AN41" s="83">
        <f t="shared" si="25"/>
        <v>7.2338262000000002</v>
      </c>
      <c r="AO41" s="6">
        <f t="shared" si="26"/>
        <v>16.653061224489999</v>
      </c>
      <c r="AP41" s="43">
        <f t="shared" si="27"/>
        <v>16.403151000000001</v>
      </c>
      <c r="AQ41" s="83">
        <f t="shared" si="28"/>
        <v>6.6334929000000002</v>
      </c>
      <c r="AR41" s="6">
        <f t="shared" si="29"/>
        <v>16.653061224489999</v>
      </c>
      <c r="AS41" s="79">
        <f t="shared" si="30"/>
        <v>0</v>
      </c>
      <c r="AT41" s="83">
        <f t="shared" si="31"/>
        <v>0</v>
      </c>
      <c r="AU41" s="6">
        <f t="shared" si="32"/>
        <v>16.653061224489999</v>
      </c>
      <c r="AV41" s="79">
        <f t="shared" si="33"/>
        <v>0</v>
      </c>
      <c r="AW41" s="83">
        <f t="shared" si="34"/>
        <v>0</v>
      </c>
      <c r="AX41" s="43">
        <f t="shared" si="35"/>
        <v>0</v>
      </c>
      <c r="AY41" s="43">
        <f t="shared" si="36"/>
        <v>0</v>
      </c>
      <c r="AZ41" s="43">
        <f t="shared" si="37"/>
        <v>0</v>
      </c>
      <c r="BA41" s="8"/>
    </row>
    <row r="42" spans="2:53" x14ac:dyDescent="0.25">
      <c r="B42" s="88">
        <v>15765306122.448999</v>
      </c>
      <c r="C42" s="88">
        <v>-13.147729</v>
      </c>
      <c r="D42" s="88">
        <v>4.3809127999999999</v>
      </c>
      <c r="E42" s="88">
        <v>11.512458000000001</v>
      </c>
      <c r="F42" s="88">
        <v>-48.267280999999997</v>
      </c>
      <c r="G42" s="88">
        <v>-7.1315445999999998</v>
      </c>
      <c r="H42" s="8"/>
      <c r="I42" s="6">
        <f t="shared" si="68"/>
        <v>16.948979591836999</v>
      </c>
      <c r="J42" s="6">
        <f t="shared" si="69"/>
        <v>11.984970000000001</v>
      </c>
      <c r="K42" s="83">
        <f t="shared" si="7"/>
        <v>4.6349349000000002</v>
      </c>
      <c r="L42" s="6">
        <f t="shared" si="8"/>
        <v>16.948979591836999</v>
      </c>
      <c r="M42" s="79">
        <f t="shared" si="9"/>
        <v>11.362940999999999</v>
      </c>
      <c r="N42" s="83">
        <f t="shared" si="10"/>
        <v>3.9101414999999999</v>
      </c>
      <c r="O42" s="6">
        <f t="shared" si="11"/>
        <v>16.948979591836999</v>
      </c>
      <c r="P42" s="79">
        <f t="shared" si="12"/>
        <v>10.690535000000001</v>
      </c>
      <c r="Q42" s="83">
        <f t="shared" si="13"/>
        <v>3.0813193000000001</v>
      </c>
      <c r="R42" s="6">
        <f t="shared" si="14"/>
        <v>16.948979591836999</v>
      </c>
      <c r="S42" s="79">
        <f t="shared" si="15"/>
        <v>0</v>
      </c>
      <c r="T42" s="83">
        <f t="shared" si="16"/>
        <v>0</v>
      </c>
      <c r="U42" s="6">
        <f t="shared" si="17"/>
        <v>16.948979591836999</v>
      </c>
      <c r="V42" s="79">
        <f t="shared" si="18"/>
        <v>0</v>
      </c>
      <c r="W42" s="83">
        <f t="shared" si="19"/>
        <v>0</v>
      </c>
      <c r="X42" s="43">
        <f t="shared" si="20"/>
        <v>0</v>
      </c>
      <c r="Y42" s="43">
        <f t="shared" ref="Y42:Z42" si="77">C566</f>
        <v>0</v>
      </c>
      <c r="Z42" s="43">
        <f t="shared" si="77"/>
        <v>0</v>
      </c>
      <c r="AB42" s="88">
        <v>15765306122.448999</v>
      </c>
      <c r="AC42" s="88">
        <v>-15.453605</v>
      </c>
      <c r="AD42" s="88">
        <v>7.5402145000000003</v>
      </c>
      <c r="AE42" s="88">
        <v>17.038596999999999</v>
      </c>
      <c r="AF42" s="88">
        <v>-60.759636</v>
      </c>
      <c r="AG42" s="88">
        <v>-9.4983825999999993</v>
      </c>
      <c r="AH42" s="8"/>
      <c r="AI42" s="6">
        <f t="shared" si="71"/>
        <v>16.948979591836999</v>
      </c>
      <c r="AJ42" s="6">
        <f t="shared" si="72"/>
        <v>17.295770999999998</v>
      </c>
      <c r="AK42" s="83">
        <f t="shared" si="22"/>
        <v>7.7861384999999999</v>
      </c>
      <c r="AL42" s="6">
        <f t="shared" si="23"/>
        <v>16.948979591836999</v>
      </c>
      <c r="AM42" s="79">
        <f t="shared" si="24"/>
        <v>16.899082</v>
      </c>
      <c r="AN42" s="83">
        <f t="shared" si="25"/>
        <v>7.3180946999999996</v>
      </c>
      <c r="AO42" s="6">
        <f t="shared" si="26"/>
        <v>16.948979591836999</v>
      </c>
      <c r="AP42" s="43">
        <f t="shared" si="27"/>
        <v>16.396605999999998</v>
      </c>
      <c r="AQ42" s="83">
        <f t="shared" si="28"/>
        <v>6.7086781999999996</v>
      </c>
      <c r="AR42" s="6">
        <f t="shared" si="29"/>
        <v>16.948979591836999</v>
      </c>
      <c r="AS42" s="79">
        <f t="shared" si="30"/>
        <v>0</v>
      </c>
      <c r="AT42" s="83">
        <f t="shared" si="31"/>
        <v>0</v>
      </c>
      <c r="AU42" s="6">
        <f t="shared" si="32"/>
        <v>16.948979591836999</v>
      </c>
      <c r="AV42" s="79">
        <f t="shared" si="33"/>
        <v>0</v>
      </c>
      <c r="AW42" s="83">
        <f t="shared" si="34"/>
        <v>0</v>
      </c>
      <c r="AX42" s="43">
        <f t="shared" si="35"/>
        <v>0</v>
      </c>
      <c r="AY42" s="43">
        <f t="shared" si="36"/>
        <v>0</v>
      </c>
      <c r="AZ42" s="43">
        <f t="shared" si="37"/>
        <v>0</v>
      </c>
      <c r="BA42" s="8"/>
    </row>
    <row r="43" spans="2:53" x14ac:dyDescent="0.25">
      <c r="B43" s="88">
        <v>16061224489.796</v>
      </c>
      <c r="C43" s="88">
        <v>-12.914669</v>
      </c>
      <c r="D43" s="88">
        <v>4.2964425000000004</v>
      </c>
      <c r="E43" s="88">
        <v>11.445743</v>
      </c>
      <c r="F43" s="88">
        <v>-47.033980999999997</v>
      </c>
      <c r="G43" s="88">
        <v>-7.1492996</v>
      </c>
      <c r="H43" s="8"/>
      <c r="I43" s="6">
        <f t="shared" si="68"/>
        <v>17.244897959183998</v>
      </c>
      <c r="J43" s="6">
        <f t="shared" si="69"/>
        <v>12.133283</v>
      </c>
      <c r="K43" s="83">
        <f t="shared" si="7"/>
        <v>4.7100448999999998</v>
      </c>
      <c r="L43" s="6">
        <f t="shared" si="8"/>
        <v>17.244897959183998</v>
      </c>
      <c r="M43" s="79">
        <f t="shared" si="9"/>
        <v>11.48681</v>
      </c>
      <c r="N43" s="83">
        <f t="shared" si="10"/>
        <v>3.9714029000000002</v>
      </c>
      <c r="O43" s="6">
        <f t="shared" si="11"/>
        <v>17.244897959183998</v>
      </c>
      <c r="P43" s="79">
        <f t="shared" si="12"/>
        <v>10.843232</v>
      </c>
      <c r="Q43" s="83">
        <f t="shared" si="13"/>
        <v>3.1797650000000002</v>
      </c>
      <c r="R43" s="6">
        <f t="shared" si="14"/>
        <v>17.244897959183998</v>
      </c>
      <c r="S43" s="79">
        <f t="shared" si="15"/>
        <v>0</v>
      </c>
      <c r="T43" s="83">
        <f t="shared" si="16"/>
        <v>0</v>
      </c>
      <c r="U43" s="6">
        <f t="shared" si="17"/>
        <v>17.244897959183998</v>
      </c>
      <c r="V43" s="79">
        <f t="shared" si="18"/>
        <v>0</v>
      </c>
      <c r="W43" s="83">
        <f t="shared" si="19"/>
        <v>0</v>
      </c>
      <c r="X43" s="43">
        <f t="shared" si="20"/>
        <v>0</v>
      </c>
      <c r="Y43" s="43">
        <f t="shared" ref="Y43:Z43" si="78">C567</f>
        <v>0</v>
      </c>
      <c r="Z43" s="43">
        <f t="shared" si="78"/>
        <v>0</v>
      </c>
      <c r="AB43" s="88">
        <v>16061224489.796</v>
      </c>
      <c r="AC43" s="88">
        <v>-15.380831000000001</v>
      </c>
      <c r="AD43" s="88">
        <v>7.4221883000000002</v>
      </c>
      <c r="AE43" s="88">
        <v>17.019262000000001</v>
      </c>
      <c r="AF43" s="88">
        <v>-61.118847000000002</v>
      </c>
      <c r="AG43" s="88">
        <v>-9.5970744999999997</v>
      </c>
      <c r="AH43" s="8"/>
      <c r="AI43" s="6">
        <f t="shared" si="71"/>
        <v>17.244897959183998</v>
      </c>
      <c r="AJ43" s="6">
        <f t="shared" si="72"/>
        <v>16.915503999999999</v>
      </c>
      <c r="AK43" s="83">
        <f t="shared" si="22"/>
        <v>7.4733004999999997</v>
      </c>
      <c r="AL43" s="6">
        <f t="shared" si="23"/>
        <v>17.244897959183998</v>
      </c>
      <c r="AM43" s="79">
        <f t="shared" si="24"/>
        <v>16.497450000000001</v>
      </c>
      <c r="AN43" s="83">
        <f t="shared" si="25"/>
        <v>6.9924172999999996</v>
      </c>
      <c r="AO43" s="6">
        <f t="shared" si="26"/>
        <v>17.244897959183998</v>
      </c>
      <c r="AP43" s="43">
        <f t="shared" si="27"/>
        <v>15.980295999999999</v>
      </c>
      <c r="AQ43" s="83">
        <f t="shared" si="28"/>
        <v>6.3750377</v>
      </c>
      <c r="AR43" s="6">
        <f t="shared" si="29"/>
        <v>17.244897959183998</v>
      </c>
      <c r="AS43" s="79">
        <f t="shared" si="30"/>
        <v>0</v>
      </c>
      <c r="AT43" s="83">
        <f t="shared" si="31"/>
        <v>0</v>
      </c>
      <c r="AU43" s="6">
        <f t="shared" si="32"/>
        <v>17.244897959183998</v>
      </c>
      <c r="AV43" s="79">
        <f t="shared" si="33"/>
        <v>0</v>
      </c>
      <c r="AW43" s="83">
        <f t="shared" si="34"/>
        <v>0</v>
      </c>
      <c r="AX43" s="43">
        <f t="shared" si="35"/>
        <v>0</v>
      </c>
      <c r="AY43" s="43">
        <f t="shared" si="36"/>
        <v>0</v>
      </c>
      <c r="AZ43" s="43">
        <f t="shared" si="37"/>
        <v>0</v>
      </c>
      <c r="BA43" s="8"/>
    </row>
    <row r="44" spans="2:53" x14ac:dyDescent="0.25">
      <c r="B44" s="88">
        <v>16357142857.143</v>
      </c>
      <c r="C44" s="88">
        <v>-12.566965</v>
      </c>
      <c r="D44" s="88">
        <v>4.3293318999999997</v>
      </c>
      <c r="E44" s="88">
        <v>11.526733</v>
      </c>
      <c r="F44" s="88">
        <v>-46.365482</v>
      </c>
      <c r="G44" s="88">
        <v>-7.1974014999999998</v>
      </c>
      <c r="H44" s="8"/>
      <c r="I44" s="6">
        <f t="shared" si="68"/>
        <v>17.540816326530997</v>
      </c>
      <c r="J44" s="6">
        <f t="shared" si="69"/>
        <v>12.150187000000001</v>
      </c>
      <c r="K44" s="83">
        <f t="shared" si="7"/>
        <v>4.7185717</v>
      </c>
      <c r="L44" s="6">
        <f t="shared" si="8"/>
        <v>17.540816326530997</v>
      </c>
      <c r="M44" s="79">
        <f t="shared" si="9"/>
        <v>11.513855</v>
      </c>
      <c r="N44" s="83">
        <f t="shared" si="10"/>
        <v>3.9968900999999999</v>
      </c>
      <c r="O44" s="6">
        <f t="shared" si="11"/>
        <v>17.540816326530997</v>
      </c>
      <c r="P44" s="79">
        <f t="shared" si="12"/>
        <v>10.924863</v>
      </c>
      <c r="Q44" s="83">
        <f t="shared" si="13"/>
        <v>3.2622928999999998</v>
      </c>
      <c r="R44" s="6">
        <f t="shared" si="14"/>
        <v>17.540816326530997</v>
      </c>
      <c r="S44" s="79">
        <f t="shared" si="15"/>
        <v>0</v>
      </c>
      <c r="T44" s="83">
        <f t="shared" si="16"/>
        <v>0</v>
      </c>
      <c r="U44" s="6">
        <f t="shared" si="17"/>
        <v>17.540816326530997</v>
      </c>
      <c r="V44" s="79">
        <f t="shared" si="18"/>
        <v>0</v>
      </c>
      <c r="W44" s="83">
        <f t="shared" si="19"/>
        <v>0</v>
      </c>
      <c r="X44" s="43">
        <f t="shared" si="20"/>
        <v>0</v>
      </c>
      <c r="Y44" s="43">
        <f t="shared" ref="Y44:Z44" si="79">C568</f>
        <v>0</v>
      </c>
      <c r="Z44" s="43">
        <f t="shared" si="79"/>
        <v>0</v>
      </c>
      <c r="AB44" s="88">
        <v>16357142857.143</v>
      </c>
      <c r="AC44" s="88">
        <v>-15.128283</v>
      </c>
      <c r="AD44" s="88">
        <v>7.6757016</v>
      </c>
      <c r="AE44" s="88">
        <v>17.325626</v>
      </c>
      <c r="AF44" s="88">
        <v>-60.542805000000001</v>
      </c>
      <c r="AG44" s="88">
        <v>-9.6499243000000003</v>
      </c>
      <c r="AH44" s="8"/>
      <c r="AI44" s="6">
        <f t="shared" si="71"/>
        <v>17.540816326530997</v>
      </c>
      <c r="AJ44" s="6">
        <f t="shared" si="72"/>
        <v>16.510014000000002</v>
      </c>
      <c r="AK44" s="83">
        <f t="shared" si="22"/>
        <v>7.0646372</v>
      </c>
      <c r="AL44" s="6">
        <f t="shared" si="23"/>
        <v>17.540816326530997</v>
      </c>
      <c r="AM44" s="79">
        <f t="shared" si="24"/>
        <v>16.151786999999999</v>
      </c>
      <c r="AN44" s="83">
        <f t="shared" si="25"/>
        <v>6.6527205</v>
      </c>
      <c r="AO44" s="6">
        <f t="shared" si="26"/>
        <v>17.540816326530997</v>
      </c>
      <c r="AP44" s="43">
        <f t="shared" si="27"/>
        <v>15.692012</v>
      </c>
      <c r="AQ44" s="83">
        <f t="shared" si="28"/>
        <v>6.1032615000000003</v>
      </c>
      <c r="AR44" s="6">
        <f t="shared" si="29"/>
        <v>17.540816326530997</v>
      </c>
      <c r="AS44" s="79">
        <f t="shared" si="30"/>
        <v>0</v>
      </c>
      <c r="AT44" s="83">
        <f t="shared" si="31"/>
        <v>0</v>
      </c>
      <c r="AU44" s="6">
        <f t="shared" si="32"/>
        <v>17.540816326530997</v>
      </c>
      <c r="AV44" s="79">
        <f t="shared" si="33"/>
        <v>0</v>
      </c>
      <c r="AW44" s="83">
        <f t="shared" si="34"/>
        <v>0</v>
      </c>
      <c r="AX44" s="43">
        <f t="shared" si="35"/>
        <v>0</v>
      </c>
      <c r="AY44" s="43">
        <f t="shared" si="36"/>
        <v>0</v>
      </c>
      <c r="AZ44" s="43">
        <f t="shared" si="37"/>
        <v>0</v>
      </c>
      <c r="BA44" s="8"/>
    </row>
    <row r="45" spans="2:53" x14ac:dyDescent="0.25">
      <c r="B45" s="88">
        <v>16653061224.49</v>
      </c>
      <c r="C45" s="88">
        <v>-12.792455</v>
      </c>
      <c r="D45" s="88">
        <v>4.4608511999999996</v>
      </c>
      <c r="E45" s="88">
        <v>11.752551</v>
      </c>
      <c r="F45" s="88">
        <v>-47.398792</v>
      </c>
      <c r="G45" s="88">
        <v>-7.2916999000000002</v>
      </c>
      <c r="H45" s="8"/>
      <c r="I45" s="6">
        <f t="shared" si="68"/>
        <v>17.836734693877997</v>
      </c>
      <c r="J45" s="6">
        <f t="shared" si="69"/>
        <v>12.109650999999999</v>
      </c>
      <c r="K45" s="83">
        <f t="shared" si="7"/>
        <v>4.6049623000000004</v>
      </c>
      <c r="L45" s="6">
        <f t="shared" si="8"/>
        <v>17.836734693877997</v>
      </c>
      <c r="M45" s="79">
        <f t="shared" si="9"/>
        <v>11.554372000000001</v>
      </c>
      <c r="N45" s="83">
        <f t="shared" si="10"/>
        <v>3.9735529000000001</v>
      </c>
      <c r="O45" s="6">
        <f t="shared" si="11"/>
        <v>17.836734693877997</v>
      </c>
      <c r="P45" s="79">
        <f t="shared" si="12"/>
        <v>11.075313</v>
      </c>
      <c r="Q45" s="83">
        <f t="shared" si="13"/>
        <v>3.3538660999999999</v>
      </c>
      <c r="R45" s="6">
        <f t="shared" si="14"/>
        <v>17.836734693877997</v>
      </c>
      <c r="S45" s="79">
        <f t="shared" si="15"/>
        <v>0</v>
      </c>
      <c r="T45" s="83">
        <f t="shared" si="16"/>
        <v>0</v>
      </c>
      <c r="U45" s="6">
        <f t="shared" si="17"/>
        <v>17.836734693877997</v>
      </c>
      <c r="V45" s="79">
        <f t="shared" si="18"/>
        <v>0</v>
      </c>
      <c r="W45" s="83">
        <f t="shared" si="19"/>
        <v>0</v>
      </c>
      <c r="X45" s="43">
        <f t="shared" si="20"/>
        <v>0</v>
      </c>
      <c r="Y45" s="43">
        <f t="shared" ref="Y45:Z45" si="80">C569</f>
        <v>0</v>
      </c>
      <c r="Z45" s="43">
        <f t="shared" si="80"/>
        <v>0</v>
      </c>
      <c r="AB45" s="88">
        <v>16653061224.49</v>
      </c>
      <c r="AC45" s="88">
        <v>-15.075189999999999</v>
      </c>
      <c r="AD45" s="88">
        <v>7.7683220000000004</v>
      </c>
      <c r="AE45" s="88">
        <v>17.339801999999999</v>
      </c>
      <c r="AF45" s="88">
        <v>-61.145470000000003</v>
      </c>
      <c r="AG45" s="88">
        <v>-9.5714798000000005</v>
      </c>
      <c r="AH45" s="8"/>
      <c r="AI45" s="6">
        <f t="shared" si="71"/>
        <v>17.836734693877997</v>
      </c>
      <c r="AJ45" s="6">
        <f t="shared" si="72"/>
        <v>15.973222</v>
      </c>
      <c r="AK45" s="83">
        <f t="shared" si="22"/>
        <v>6.5703072999999996</v>
      </c>
      <c r="AL45" s="6">
        <f t="shared" si="23"/>
        <v>17.836734693877997</v>
      </c>
      <c r="AM45" s="79">
        <f t="shared" si="24"/>
        <v>15.660545000000001</v>
      </c>
      <c r="AN45" s="83">
        <f t="shared" si="25"/>
        <v>6.2126349999999997</v>
      </c>
      <c r="AO45" s="6">
        <f t="shared" si="26"/>
        <v>17.836734693877997</v>
      </c>
      <c r="AP45" s="43">
        <f t="shared" si="27"/>
        <v>15.291224</v>
      </c>
      <c r="AQ45" s="83">
        <f t="shared" si="28"/>
        <v>5.7593360000000002</v>
      </c>
      <c r="AR45" s="6">
        <f t="shared" si="29"/>
        <v>17.836734693877997</v>
      </c>
      <c r="AS45" s="79">
        <f t="shared" si="30"/>
        <v>0</v>
      </c>
      <c r="AT45" s="83">
        <f t="shared" si="31"/>
        <v>0</v>
      </c>
      <c r="AU45" s="6">
        <f t="shared" si="32"/>
        <v>17.836734693877997</v>
      </c>
      <c r="AV45" s="79">
        <f t="shared" si="33"/>
        <v>0</v>
      </c>
      <c r="AW45" s="83">
        <f t="shared" si="34"/>
        <v>0</v>
      </c>
      <c r="AX45" s="43">
        <f t="shared" si="35"/>
        <v>0</v>
      </c>
      <c r="AY45" s="43">
        <f t="shared" si="36"/>
        <v>0</v>
      </c>
      <c r="AZ45" s="43">
        <f t="shared" si="37"/>
        <v>0</v>
      </c>
      <c r="BA45" s="8"/>
    </row>
    <row r="46" spans="2:53" x14ac:dyDescent="0.25">
      <c r="B46" s="88">
        <v>16948979591.837</v>
      </c>
      <c r="C46" s="88">
        <v>-12.895702999999999</v>
      </c>
      <c r="D46" s="88">
        <v>4.6349349000000002</v>
      </c>
      <c r="E46" s="88">
        <v>11.984970000000001</v>
      </c>
      <c r="F46" s="88">
        <v>-47.766196999999998</v>
      </c>
      <c r="G46" s="88">
        <v>-7.3500351999999998</v>
      </c>
      <c r="H46" s="8"/>
      <c r="I46" s="6">
        <f t="shared" si="68"/>
        <v>18.132653061223998</v>
      </c>
      <c r="J46" s="6">
        <f t="shared" si="69"/>
        <v>12.181114000000001</v>
      </c>
      <c r="K46" s="83">
        <f t="shared" si="7"/>
        <v>4.6586695000000002</v>
      </c>
      <c r="L46" s="6">
        <f t="shared" si="8"/>
        <v>18.132653061223998</v>
      </c>
      <c r="M46" s="79">
        <f t="shared" si="9"/>
        <v>11.753380999999999</v>
      </c>
      <c r="N46" s="83">
        <f t="shared" si="10"/>
        <v>4.1579198999999996</v>
      </c>
      <c r="O46" s="6">
        <f t="shared" si="11"/>
        <v>18.132653061223998</v>
      </c>
      <c r="P46" s="79">
        <f t="shared" si="12"/>
        <v>11.366694000000001</v>
      </c>
      <c r="Q46" s="83">
        <f t="shared" si="13"/>
        <v>3.6317176999999998</v>
      </c>
      <c r="R46" s="6">
        <f t="shared" si="14"/>
        <v>18.132653061223998</v>
      </c>
      <c r="S46" s="79">
        <f t="shared" si="15"/>
        <v>0</v>
      </c>
      <c r="T46" s="83">
        <f t="shared" si="16"/>
        <v>0</v>
      </c>
      <c r="U46" s="6">
        <f t="shared" si="17"/>
        <v>18.132653061223998</v>
      </c>
      <c r="V46" s="79">
        <f t="shared" si="18"/>
        <v>0</v>
      </c>
      <c r="W46" s="83">
        <f t="shared" si="19"/>
        <v>0</v>
      </c>
      <c r="X46" s="43">
        <f t="shared" si="20"/>
        <v>0</v>
      </c>
      <c r="Y46" s="43">
        <f t="shared" ref="Y46:Z46" si="81">C570</f>
        <v>0</v>
      </c>
      <c r="Z46" s="43">
        <f t="shared" si="81"/>
        <v>0</v>
      </c>
      <c r="AB46" s="88">
        <v>16948979591.837</v>
      </c>
      <c r="AC46" s="88">
        <v>-14.867346</v>
      </c>
      <c r="AD46" s="88">
        <v>7.7861384999999999</v>
      </c>
      <c r="AE46" s="88">
        <v>17.295770999999998</v>
      </c>
      <c r="AF46" s="88">
        <v>-60.134112999999999</v>
      </c>
      <c r="AG46" s="88">
        <v>-9.5096331000000003</v>
      </c>
      <c r="AH46" s="8"/>
      <c r="AI46" s="6">
        <f t="shared" si="71"/>
        <v>18.132653061223998</v>
      </c>
      <c r="AJ46" s="6">
        <f t="shared" si="72"/>
        <v>15.73737</v>
      </c>
      <c r="AK46" s="83">
        <f t="shared" si="22"/>
        <v>6.338552</v>
      </c>
      <c r="AL46" s="6">
        <f t="shared" si="23"/>
        <v>18.132653061223998</v>
      </c>
      <c r="AM46" s="79">
        <f t="shared" si="24"/>
        <v>15.510695</v>
      </c>
      <c r="AN46" s="83">
        <f t="shared" si="25"/>
        <v>6.0783629000000001</v>
      </c>
      <c r="AO46" s="6">
        <f t="shared" si="26"/>
        <v>18.132653061223998</v>
      </c>
      <c r="AP46" s="43">
        <f t="shared" si="27"/>
        <v>15.230873000000001</v>
      </c>
      <c r="AQ46" s="83">
        <f t="shared" si="28"/>
        <v>5.7235861000000003</v>
      </c>
      <c r="AR46" s="6">
        <f t="shared" si="29"/>
        <v>18.132653061223998</v>
      </c>
      <c r="AS46" s="79">
        <f t="shared" si="30"/>
        <v>0</v>
      </c>
      <c r="AT46" s="83">
        <f t="shared" si="31"/>
        <v>0</v>
      </c>
      <c r="AU46" s="6">
        <f t="shared" si="32"/>
        <v>18.132653061223998</v>
      </c>
      <c r="AV46" s="79">
        <f t="shared" si="33"/>
        <v>0</v>
      </c>
      <c r="AW46" s="83">
        <f t="shared" si="34"/>
        <v>0</v>
      </c>
      <c r="AX46" s="43">
        <f t="shared" si="35"/>
        <v>0</v>
      </c>
      <c r="AY46" s="43">
        <f t="shared" si="36"/>
        <v>0</v>
      </c>
      <c r="AZ46" s="43">
        <f t="shared" si="37"/>
        <v>0</v>
      </c>
      <c r="BA46" s="8"/>
    </row>
    <row r="47" spans="2:53" x14ac:dyDescent="0.25">
      <c r="B47" s="88">
        <v>17244897959.183998</v>
      </c>
      <c r="C47" s="88">
        <v>-13.062063999999999</v>
      </c>
      <c r="D47" s="88">
        <v>4.7100448999999998</v>
      </c>
      <c r="E47" s="88">
        <v>12.133283</v>
      </c>
      <c r="F47" s="88">
        <v>-48.895287000000003</v>
      </c>
      <c r="G47" s="88">
        <v>-7.4232383000000004</v>
      </c>
      <c r="H47" s="8"/>
      <c r="I47" s="6">
        <f t="shared" si="68"/>
        <v>18.428571428571001</v>
      </c>
      <c r="J47" s="6">
        <f t="shared" si="69"/>
        <v>12.489791</v>
      </c>
      <c r="K47" s="83">
        <f t="shared" si="7"/>
        <v>4.9207397000000004</v>
      </c>
      <c r="L47" s="6">
        <f t="shared" si="8"/>
        <v>18.428571428571001</v>
      </c>
      <c r="M47" s="79">
        <f t="shared" si="9"/>
        <v>12.184920999999999</v>
      </c>
      <c r="N47" s="83">
        <f t="shared" si="10"/>
        <v>4.5479608000000002</v>
      </c>
      <c r="O47" s="6">
        <f t="shared" si="11"/>
        <v>18.428571428571001</v>
      </c>
      <c r="P47" s="79">
        <f t="shared" si="12"/>
        <v>11.835864000000001</v>
      </c>
      <c r="Q47" s="83">
        <f t="shared" si="13"/>
        <v>4.0640058999999997</v>
      </c>
      <c r="R47" s="6">
        <f t="shared" si="14"/>
        <v>18.428571428571001</v>
      </c>
      <c r="S47" s="79">
        <f t="shared" si="15"/>
        <v>0</v>
      </c>
      <c r="T47" s="83">
        <f t="shared" si="16"/>
        <v>0</v>
      </c>
      <c r="U47" s="6">
        <f t="shared" si="17"/>
        <v>18.428571428571001</v>
      </c>
      <c r="V47" s="79">
        <f t="shared" si="18"/>
        <v>0</v>
      </c>
      <c r="W47" s="83">
        <f t="shared" si="19"/>
        <v>0</v>
      </c>
      <c r="X47" s="43">
        <f t="shared" si="20"/>
        <v>0</v>
      </c>
      <c r="Y47" s="43">
        <f t="shared" ref="Y47:Z47" si="82">C571</f>
        <v>0</v>
      </c>
      <c r="Z47" s="43">
        <f t="shared" si="82"/>
        <v>0</v>
      </c>
      <c r="AB47" s="88">
        <v>17244897959.183998</v>
      </c>
      <c r="AC47" s="88">
        <v>-15.237508</v>
      </c>
      <c r="AD47" s="88">
        <v>7.4733004999999997</v>
      </c>
      <c r="AE47" s="88">
        <v>16.915503999999999</v>
      </c>
      <c r="AF47" s="88">
        <v>-60.977378999999999</v>
      </c>
      <c r="AG47" s="88">
        <v>-9.4422045000000008</v>
      </c>
      <c r="AH47" s="8"/>
      <c r="AI47" s="6">
        <f t="shared" si="71"/>
        <v>18.428571428571001</v>
      </c>
      <c r="AJ47" s="6">
        <f t="shared" si="72"/>
        <v>15.769627</v>
      </c>
      <c r="AK47" s="83">
        <f t="shared" si="22"/>
        <v>6.3791833000000002</v>
      </c>
      <c r="AL47" s="6">
        <f t="shared" si="23"/>
        <v>18.428571428571001</v>
      </c>
      <c r="AM47" s="79">
        <f t="shared" si="24"/>
        <v>15.501153</v>
      </c>
      <c r="AN47" s="83">
        <f t="shared" si="25"/>
        <v>6.0876346000000003</v>
      </c>
      <c r="AO47" s="6">
        <f t="shared" si="26"/>
        <v>18.428571428571001</v>
      </c>
      <c r="AP47" s="43">
        <f t="shared" si="27"/>
        <v>15.245628</v>
      </c>
      <c r="AQ47" s="83">
        <f t="shared" si="28"/>
        <v>5.7654085000000004</v>
      </c>
      <c r="AR47" s="6">
        <f t="shared" si="29"/>
        <v>18.428571428571001</v>
      </c>
      <c r="AS47" s="79">
        <f t="shared" si="30"/>
        <v>0</v>
      </c>
      <c r="AT47" s="83">
        <f t="shared" si="31"/>
        <v>0</v>
      </c>
      <c r="AU47" s="6">
        <f t="shared" si="32"/>
        <v>18.428571428571001</v>
      </c>
      <c r="AV47" s="79">
        <f t="shared" si="33"/>
        <v>0</v>
      </c>
      <c r="AW47" s="83">
        <f t="shared" si="34"/>
        <v>0</v>
      </c>
      <c r="AX47" s="43">
        <f t="shared" si="35"/>
        <v>0</v>
      </c>
      <c r="AY47" s="43">
        <f t="shared" si="36"/>
        <v>0</v>
      </c>
      <c r="AZ47" s="43">
        <f t="shared" si="37"/>
        <v>0</v>
      </c>
      <c r="BA47" s="8"/>
    </row>
    <row r="48" spans="2:53" x14ac:dyDescent="0.25">
      <c r="B48" s="88">
        <v>17540816326.530998</v>
      </c>
      <c r="C48" s="88">
        <v>-13.024632</v>
      </c>
      <c r="D48" s="88">
        <v>4.7185717</v>
      </c>
      <c r="E48" s="88">
        <v>12.150187000000001</v>
      </c>
      <c r="F48" s="88">
        <v>-48.545982000000002</v>
      </c>
      <c r="G48" s="88">
        <v>-7.4316154000000001</v>
      </c>
      <c r="H48" s="8"/>
      <c r="I48" s="6">
        <f t="shared" si="68"/>
        <v>18.724489795918</v>
      </c>
      <c r="J48" s="6">
        <f t="shared" si="69"/>
        <v>12.944801</v>
      </c>
      <c r="K48" s="83">
        <f t="shared" si="7"/>
        <v>5.3278207999999996</v>
      </c>
      <c r="L48" s="6">
        <f t="shared" si="8"/>
        <v>18.724489795918</v>
      </c>
      <c r="M48" s="79">
        <f t="shared" si="9"/>
        <v>12.788867</v>
      </c>
      <c r="N48" s="83">
        <f t="shared" si="10"/>
        <v>5.1140666000000001</v>
      </c>
      <c r="O48" s="6">
        <f t="shared" si="11"/>
        <v>18.724489795918</v>
      </c>
      <c r="P48" s="79">
        <f t="shared" si="12"/>
        <v>12.458905</v>
      </c>
      <c r="Q48" s="83">
        <f t="shared" si="13"/>
        <v>4.6565646999999997</v>
      </c>
      <c r="R48" s="6">
        <f t="shared" si="14"/>
        <v>18.724489795918</v>
      </c>
      <c r="S48" s="79">
        <f t="shared" si="15"/>
        <v>0</v>
      </c>
      <c r="T48" s="83">
        <f t="shared" si="16"/>
        <v>0</v>
      </c>
      <c r="U48" s="6">
        <f t="shared" si="17"/>
        <v>18.724489795918</v>
      </c>
      <c r="V48" s="79">
        <f t="shared" si="18"/>
        <v>0</v>
      </c>
      <c r="W48" s="83">
        <f t="shared" si="19"/>
        <v>0</v>
      </c>
      <c r="X48" s="43">
        <f t="shared" si="20"/>
        <v>0</v>
      </c>
      <c r="Y48" s="43">
        <f t="shared" ref="Y48:Z48" si="83">C572</f>
        <v>0</v>
      </c>
      <c r="Z48" s="43">
        <f t="shared" si="83"/>
        <v>0</v>
      </c>
      <c r="AB48" s="88">
        <v>17540816326.530998</v>
      </c>
      <c r="AC48" s="88">
        <v>-14.848385</v>
      </c>
      <c r="AD48" s="88">
        <v>7.0646372</v>
      </c>
      <c r="AE48" s="88">
        <v>16.510014000000002</v>
      </c>
      <c r="AF48" s="88">
        <v>-58.588023999999997</v>
      </c>
      <c r="AG48" s="88">
        <v>-9.4453764000000007</v>
      </c>
      <c r="AH48" s="8"/>
      <c r="AI48" s="6">
        <f t="shared" si="71"/>
        <v>18.724489795918</v>
      </c>
      <c r="AJ48" s="6">
        <f t="shared" si="72"/>
        <v>15.955342</v>
      </c>
      <c r="AK48" s="83">
        <f t="shared" si="22"/>
        <v>6.5967741000000002</v>
      </c>
      <c r="AL48" s="6">
        <f t="shared" si="23"/>
        <v>18.724489795918</v>
      </c>
      <c r="AM48" s="79">
        <f t="shared" si="24"/>
        <v>15.595553000000001</v>
      </c>
      <c r="AN48" s="83">
        <f t="shared" si="25"/>
        <v>6.2214707999999996</v>
      </c>
      <c r="AO48" s="6">
        <f t="shared" si="26"/>
        <v>18.724489795918</v>
      </c>
      <c r="AP48" s="43">
        <f t="shared" si="27"/>
        <v>15.344901</v>
      </c>
      <c r="AQ48" s="83">
        <f t="shared" si="28"/>
        <v>5.9090071000000002</v>
      </c>
      <c r="AR48" s="6">
        <f t="shared" si="29"/>
        <v>18.724489795918</v>
      </c>
      <c r="AS48" s="79">
        <f t="shared" si="30"/>
        <v>0</v>
      </c>
      <c r="AT48" s="83">
        <f t="shared" si="31"/>
        <v>0</v>
      </c>
      <c r="AU48" s="6">
        <f t="shared" si="32"/>
        <v>18.724489795918</v>
      </c>
      <c r="AV48" s="79">
        <f t="shared" si="33"/>
        <v>0</v>
      </c>
      <c r="AW48" s="83">
        <f t="shared" si="34"/>
        <v>0</v>
      </c>
      <c r="AX48" s="43">
        <f t="shared" si="35"/>
        <v>0</v>
      </c>
      <c r="AY48" s="43">
        <f t="shared" si="36"/>
        <v>0</v>
      </c>
      <c r="AZ48" s="43">
        <f t="shared" si="37"/>
        <v>0</v>
      </c>
      <c r="BA48" s="8"/>
    </row>
    <row r="49" spans="2:53" x14ac:dyDescent="0.25">
      <c r="B49" s="88">
        <v>17836734693.877998</v>
      </c>
      <c r="C49" s="88">
        <v>-12.964881999999999</v>
      </c>
      <c r="D49" s="88">
        <v>4.6049623000000004</v>
      </c>
      <c r="E49" s="88">
        <v>12.109650999999999</v>
      </c>
      <c r="F49" s="88">
        <v>-48.024890999999997</v>
      </c>
      <c r="G49" s="88">
        <v>-7.5046887</v>
      </c>
      <c r="H49" s="8"/>
      <c r="I49" s="6">
        <f t="shared" si="68"/>
        <v>19.020408163265</v>
      </c>
      <c r="J49" s="6">
        <f t="shared" si="69"/>
        <v>13.460753</v>
      </c>
      <c r="K49" s="83">
        <f t="shared" si="7"/>
        <v>5.7737335999999999</v>
      </c>
      <c r="L49" s="6">
        <f t="shared" si="8"/>
        <v>19.020408163265</v>
      </c>
      <c r="M49" s="79">
        <f t="shared" si="9"/>
        <v>13.421804</v>
      </c>
      <c r="N49" s="83">
        <f t="shared" si="10"/>
        <v>5.6912208</v>
      </c>
      <c r="O49" s="6">
        <f t="shared" si="11"/>
        <v>19.020408163265</v>
      </c>
      <c r="P49" s="79">
        <f t="shared" si="12"/>
        <v>13.103016999999999</v>
      </c>
      <c r="Q49" s="83">
        <f t="shared" si="13"/>
        <v>5.2594542999999998</v>
      </c>
      <c r="R49" s="6">
        <f t="shared" si="14"/>
        <v>19.020408163265</v>
      </c>
      <c r="S49" s="79">
        <f t="shared" si="15"/>
        <v>0</v>
      </c>
      <c r="T49" s="83">
        <f t="shared" si="16"/>
        <v>0</v>
      </c>
      <c r="U49" s="6">
        <f t="shared" si="17"/>
        <v>19.020408163265</v>
      </c>
      <c r="V49" s="79">
        <f t="shared" si="18"/>
        <v>0</v>
      </c>
      <c r="W49" s="83">
        <f t="shared" si="19"/>
        <v>0</v>
      </c>
      <c r="X49" s="43">
        <f t="shared" si="20"/>
        <v>0</v>
      </c>
      <c r="Y49" s="43">
        <f t="shared" ref="Y49:Z49" si="84">C573</f>
        <v>0</v>
      </c>
      <c r="Z49" s="43">
        <f t="shared" si="84"/>
        <v>0</v>
      </c>
      <c r="AB49" s="88">
        <v>17836734693.877998</v>
      </c>
      <c r="AC49" s="88">
        <v>-14.939416</v>
      </c>
      <c r="AD49" s="88">
        <v>6.5703072999999996</v>
      </c>
      <c r="AE49" s="88">
        <v>15.973222</v>
      </c>
      <c r="AF49" s="88">
        <v>-57.898342</v>
      </c>
      <c r="AG49" s="88">
        <v>-9.4029150000000001</v>
      </c>
      <c r="AH49" s="8"/>
      <c r="AI49" s="6">
        <f t="shared" si="71"/>
        <v>19.020408163265</v>
      </c>
      <c r="AJ49" s="6">
        <f t="shared" si="72"/>
        <v>15.973419</v>
      </c>
      <c r="AK49" s="83">
        <f t="shared" si="22"/>
        <v>6.6763773000000004</v>
      </c>
      <c r="AL49" s="6">
        <f t="shared" si="23"/>
        <v>19.020408163265</v>
      </c>
      <c r="AM49" s="79">
        <f t="shared" si="24"/>
        <v>15.595319999999999</v>
      </c>
      <c r="AN49" s="83">
        <f t="shared" si="25"/>
        <v>6.2906846999999999</v>
      </c>
      <c r="AO49" s="6">
        <f t="shared" si="26"/>
        <v>19.020408163265</v>
      </c>
      <c r="AP49" s="43">
        <f t="shared" si="27"/>
        <v>15.457564</v>
      </c>
      <c r="AQ49" s="83">
        <f t="shared" si="28"/>
        <v>6.0977049000000001</v>
      </c>
      <c r="AR49" s="6">
        <f t="shared" si="29"/>
        <v>19.020408163265</v>
      </c>
      <c r="AS49" s="79">
        <f t="shared" si="30"/>
        <v>0</v>
      </c>
      <c r="AT49" s="83">
        <f t="shared" si="31"/>
        <v>0</v>
      </c>
      <c r="AU49" s="6">
        <f t="shared" si="32"/>
        <v>19.020408163265</v>
      </c>
      <c r="AV49" s="79">
        <f t="shared" si="33"/>
        <v>0</v>
      </c>
      <c r="AW49" s="83">
        <f t="shared" si="34"/>
        <v>0</v>
      </c>
      <c r="AX49" s="43">
        <f t="shared" si="35"/>
        <v>0</v>
      </c>
      <c r="AY49" s="43">
        <f t="shared" si="36"/>
        <v>0</v>
      </c>
      <c r="AZ49" s="43">
        <f t="shared" si="37"/>
        <v>0</v>
      </c>
      <c r="BA49" s="8"/>
    </row>
    <row r="50" spans="2:53" x14ac:dyDescent="0.25">
      <c r="B50" s="88">
        <v>18132653061.223999</v>
      </c>
      <c r="C50" s="88">
        <v>-12.597950000000001</v>
      </c>
      <c r="D50" s="88">
        <v>4.6586695000000002</v>
      </c>
      <c r="E50" s="88">
        <v>12.181114000000001</v>
      </c>
      <c r="F50" s="88">
        <v>-46.821285000000003</v>
      </c>
      <c r="G50" s="88">
        <v>-7.5224447000000003</v>
      </c>
      <c r="H50" s="8"/>
      <c r="I50" s="6">
        <f t="shared" si="68"/>
        <v>19.316326530611999</v>
      </c>
      <c r="J50" s="6">
        <f t="shared" si="69"/>
        <v>13.973704</v>
      </c>
      <c r="K50" s="83">
        <f t="shared" si="7"/>
        <v>6.1934810000000002</v>
      </c>
      <c r="L50" s="6">
        <f t="shared" si="8"/>
        <v>19.316326530611999</v>
      </c>
      <c r="M50" s="79">
        <f t="shared" si="9"/>
        <v>14.049205000000001</v>
      </c>
      <c r="N50" s="83">
        <f t="shared" si="10"/>
        <v>6.2389555000000003</v>
      </c>
      <c r="O50" s="6">
        <f t="shared" si="11"/>
        <v>19.316326530611999</v>
      </c>
      <c r="P50" s="79">
        <f t="shared" si="12"/>
        <v>13.795144000000001</v>
      </c>
      <c r="Q50" s="83">
        <f t="shared" si="13"/>
        <v>5.8857359999999996</v>
      </c>
      <c r="R50" s="6">
        <f t="shared" si="14"/>
        <v>19.316326530611999</v>
      </c>
      <c r="S50" s="79">
        <f t="shared" si="15"/>
        <v>0</v>
      </c>
      <c r="T50" s="83">
        <f t="shared" si="16"/>
        <v>0</v>
      </c>
      <c r="U50" s="6">
        <f t="shared" si="17"/>
        <v>19.316326530611999</v>
      </c>
      <c r="V50" s="79">
        <f t="shared" si="18"/>
        <v>0</v>
      </c>
      <c r="W50" s="83">
        <f t="shared" si="19"/>
        <v>0</v>
      </c>
      <c r="X50" s="43">
        <f t="shared" si="20"/>
        <v>0</v>
      </c>
      <c r="Y50" s="43">
        <f t="shared" ref="Y50:Z50" si="85">C574</f>
        <v>0</v>
      </c>
      <c r="Z50" s="43">
        <f t="shared" si="85"/>
        <v>0</v>
      </c>
      <c r="AB50" s="88">
        <v>18132653061.223999</v>
      </c>
      <c r="AC50" s="88">
        <v>-14.420316</v>
      </c>
      <c r="AD50" s="88">
        <v>6.338552</v>
      </c>
      <c r="AE50" s="88">
        <v>15.73737</v>
      </c>
      <c r="AF50" s="88">
        <v>-55.559826000000001</v>
      </c>
      <c r="AG50" s="88">
        <v>-9.3988180000000003</v>
      </c>
      <c r="AH50" s="8"/>
      <c r="AI50" s="6">
        <f t="shared" si="71"/>
        <v>19.316326530611999</v>
      </c>
      <c r="AJ50" s="6">
        <f t="shared" si="72"/>
        <v>15.897993</v>
      </c>
      <c r="AK50" s="83">
        <f t="shared" si="22"/>
        <v>6.7442102000000004</v>
      </c>
      <c r="AL50" s="6">
        <f t="shared" si="23"/>
        <v>19.316326530611999</v>
      </c>
      <c r="AM50" s="79">
        <f t="shared" si="24"/>
        <v>15.535663</v>
      </c>
      <c r="AN50" s="83">
        <f t="shared" si="25"/>
        <v>6.3805256000000004</v>
      </c>
      <c r="AO50" s="6">
        <f t="shared" si="26"/>
        <v>19.316326530611999</v>
      </c>
      <c r="AP50" s="43">
        <f t="shared" si="27"/>
        <v>15.464365000000001</v>
      </c>
      <c r="AQ50" s="83">
        <f t="shared" si="28"/>
        <v>6.2555531999999996</v>
      </c>
      <c r="AR50" s="6">
        <f t="shared" si="29"/>
        <v>19.316326530611999</v>
      </c>
      <c r="AS50" s="79">
        <f t="shared" si="30"/>
        <v>0</v>
      </c>
      <c r="AT50" s="83">
        <f t="shared" si="31"/>
        <v>0</v>
      </c>
      <c r="AU50" s="6">
        <f t="shared" si="32"/>
        <v>19.316326530611999</v>
      </c>
      <c r="AV50" s="79">
        <f t="shared" si="33"/>
        <v>0</v>
      </c>
      <c r="AW50" s="83">
        <f t="shared" si="34"/>
        <v>0</v>
      </c>
      <c r="AX50" s="43">
        <f t="shared" si="35"/>
        <v>0</v>
      </c>
      <c r="AY50" s="43">
        <f t="shared" si="36"/>
        <v>0</v>
      </c>
      <c r="AZ50" s="43">
        <f t="shared" si="37"/>
        <v>0</v>
      </c>
      <c r="BA50" s="8"/>
    </row>
    <row r="51" spans="2:53" x14ac:dyDescent="0.25">
      <c r="B51" s="88">
        <v>18428571428.570999</v>
      </c>
      <c r="C51" s="88">
        <v>-12.93736</v>
      </c>
      <c r="D51" s="88">
        <v>4.9207397000000004</v>
      </c>
      <c r="E51" s="88">
        <v>12.489791</v>
      </c>
      <c r="F51" s="88">
        <v>-48.606406999999997</v>
      </c>
      <c r="G51" s="88">
        <v>-7.5690508000000003</v>
      </c>
      <c r="H51" s="8"/>
      <c r="I51" s="6">
        <f t="shared" si="68"/>
        <v>19.612244897958998</v>
      </c>
      <c r="J51" s="6">
        <f t="shared" si="69"/>
        <v>14.505379</v>
      </c>
      <c r="K51" s="83">
        <f t="shared" si="7"/>
        <v>6.6646314000000002</v>
      </c>
      <c r="L51" s="6">
        <f t="shared" si="8"/>
        <v>19.612244897958998</v>
      </c>
      <c r="M51" s="79">
        <f t="shared" si="9"/>
        <v>14.593351</v>
      </c>
      <c r="N51" s="83">
        <f t="shared" si="10"/>
        <v>6.7306628000000002</v>
      </c>
      <c r="O51" s="6">
        <f t="shared" si="11"/>
        <v>19.612244897958998</v>
      </c>
      <c r="P51" s="79">
        <f t="shared" si="12"/>
        <v>14.294104000000001</v>
      </c>
      <c r="Q51" s="83">
        <f t="shared" si="13"/>
        <v>6.3428868999999999</v>
      </c>
      <c r="R51" s="6">
        <f t="shared" si="14"/>
        <v>19.612244897958998</v>
      </c>
      <c r="S51" s="79">
        <f t="shared" si="15"/>
        <v>0</v>
      </c>
      <c r="T51" s="83">
        <f t="shared" si="16"/>
        <v>0</v>
      </c>
      <c r="U51" s="6">
        <f t="shared" si="17"/>
        <v>19.612244897958998</v>
      </c>
      <c r="V51" s="79">
        <f t="shared" si="18"/>
        <v>0</v>
      </c>
      <c r="W51" s="83">
        <f t="shared" si="19"/>
        <v>0</v>
      </c>
      <c r="X51" s="43">
        <f t="shared" si="20"/>
        <v>0</v>
      </c>
      <c r="Y51" s="43">
        <f t="shared" ref="Y51:Z51" si="86">C575</f>
        <v>0</v>
      </c>
      <c r="Z51" s="43">
        <f t="shared" si="86"/>
        <v>0</v>
      </c>
      <c r="AB51" s="88">
        <v>18428571428.570999</v>
      </c>
      <c r="AC51" s="88">
        <v>-14.628545000000001</v>
      </c>
      <c r="AD51" s="88">
        <v>6.3791833000000002</v>
      </c>
      <c r="AE51" s="88">
        <v>15.769627</v>
      </c>
      <c r="AF51" s="88">
        <v>-56.537975000000003</v>
      </c>
      <c r="AG51" s="88">
        <v>-9.3904428000000006</v>
      </c>
      <c r="AH51" s="8"/>
      <c r="AI51" s="6">
        <f t="shared" si="71"/>
        <v>19.612244897958998</v>
      </c>
      <c r="AJ51" s="6">
        <f t="shared" si="72"/>
        <v>15.678051</v>
      </c>
      <c r="AK51" s="83">
        <f t="shared" si="22"/>
        <v>6.6379270999999997</v>
      </c>
      <c r="AL51" s="6">
        <f t="shared" si="23"/>
        <v>19.612244897958998</v>
      </c>
      <c r="AM51" s="79">
        <f t="shared" si="24"/>
        <v>15.437167000000001</v>
      </c>
      <c r="AN51" s="83">
        <f t="shared" si="25"/>
        <v>6.3955659999999996</v>
      </c>
      <c r="AO51" s="6">
        <f t="shared" si="26"/>
        <v>19.612244897958998</v>
      </c>
      <c r="AP51" s="43">
        <f t="shared" si="27"/>
        <v>15.437797</v>
      </c>
      <c r="AQ51" s="83">
        <f t="shared" si="28"/>
        <v>6.3426147000000004</v>
      </c>
      <c r="AR51" s="6">
        <f t="shared" si="29"/>
        <v>19.612244897958998</v>
      </c>
      <c r="AS51" s="79">
        <f t="shared" si="30"/>
        <v>0</v>
      </c>
      <c r="AT51" s="83">
        <f t="shared" si="31"/>
        <v>0</v>
      </c>
      <c r="AU51" s="6">
        <f t="shared" si="32"/>
        <v>19.612244897958998</v>
      </c>
      <c r="AV51" s="79">
        <f t="shared" si="33"/>
        <v>0</v>
      </c>
      <c r="AW51" s="83">
        <f t="shared" si="34"/>
        <v>0</v>
      </c>
      <c r="AX51" s="43">
        <f t="shared" si="35"/>
        <v>0</v>
      </c>
      <c r="AY51" s="43">
        <f t="shared" si="36"/>
        <v>0</v>
      </c>
      <c r="AZ51" s="43">
        <f t="shared" si="37"/>
        <v>0</v>
      </c>
      <c r="BA51" s="8"/>
    </row>
    <row r="52" spans="2:53" x14ac:dyDescent="0.25">
      <c r="B52" s="88">
        <v>18724489795.917999</v>
      </c>
      <c r="C52" s="88">
        <v>-13.173367000000001</v>
      </c>
      <c r="D52" s="88">
        <v>5.3278207999999996</v>
      </c>
      <c r="E52" s="88">
        <v>12.944801</v>
      </c>
      <c r="F52" s="88">
        <v>-50.222771000000002</v>
      </c>
      <c r="G52" s="88">
        <v>-7.616981</v>
      </c>
      <c r="H52" s="8"/>
      <c r="I52" s="6">
        <f t="shared" si="68"/>
        <v>19.908163265306001</v>
      </c>
      <c r="J52" s="6">
        <f t="shared" si="69"/>
        <v>15.021749</v>
      </c>
      <c r="K52" s="83">
        <f t="shared" si="7"/>
        <v>7.1260117999999997</v>
      </c>
      <c r="L52" s="6">
        <f t="shared" si="8"/>
        <v>19.908163265306001</v>
      </c>
      <c r="M52" s="79">
        <f t="shared" si="9"/>
        <v>15.067225000000001</v>
      </c>
      <c r="N52" s="83">
        <f t="shared" si="10"/>
        <v>7.1557731999999996</v>
      </c>
      <c r="O52" s="6">
        <f t="shared" si="11"/>
        <v>19.908163265306001</v>
      </c>
      <c r="P52" s="79">
        <f t="shared" si="12"/>
        <v>14.737322000000001</v>
      </c>
      <c r="Q52" s="83">
        <f t="shared" si="13"/>
        <v>6.7462515999999999</v>
      </c>
      <c r="R52" s="6">
        <f t="shared" si="14"/>
        <v>19.908163265306001</v>
      </c>
      <c r="S52" s="79">
        <f t="shared" si="15"/>
        <v>0</v>
      </c>
      <c r="T52" s="83">
        <f t="shared" si="16"/>
        <v>0</v>
      </c>
      <c r="U52" s="6">
        <f t="shared" si="17"/>
        <v>19.908163265306001</v>
      </c>
      <c r="V52" s="79">
        <f t="shared" si="18"/>
        <v>0</v>
      </c>
      <c r="W52" s="83">
        <f t="shared" si="19"/>
        <v>0</v>
      </c>
      <c r="X52" s="43">
        <f t="shared" si="20"/>
        <v>0</v>
      </c>
      <c r="Y52" s="43">
        <f t="shared" ref="Y52:Z52" si="87">C576</f>
        <v>0</v>
      </c>
      <c r="Z52" s="43">
        <f t="shared" si="87"/>
        <v>0</v>
      </c>
      <c r="AB52" s="88">
        <v>18724489795.917999</v>
      </c>
      <c r="AC52" s="88">
        <v>-14.989954000000001</v>
      </c>
      <c r="AD52" s="88">
        <v>6.5967741000000002</v>
      </c>
      <c r="AE52" s="88">
        <v>15.955342</v>
      </c>
      <c r="AF52" s="88">
        <v>-58.293747000000003</v>
      </c>
      <c r="AG52" s="88">
        <v>-9.3585682000000006</v>
      </c>
      <c r="AH52" s="8"/>
      <c r="AI52" s="6">
        <f t="shared" si="71"/>
        <v>19.908163265306001</v>
      </c>
      <c r="AJ52" s="6">
        <f t="shared" si="72"/>
        <v>15.587186000000001</v>
      </c>
      <c r="AK52" s="83">
        <f t="shared" si="22"/>
        <v>6.6903933999999996</v>
      </c>
      <c r="AL52" s="6">
        <f t="shared" si="23"/>
        <v>19.908163265306001</v>
      </c>
      <c r="AM52" s="79">
        <f t="shared" si="24"/>
        <v>15.428879</v>
      </c>
      <c r="AN52" s="83">
        <f t="shared" si="25"/>
        <v>6.5253835000000002</v>
      </c>
      <c r="AO52" s="6">
        <f t="shared" si="26"/>
        <v>19.908163265306001</v>
      </c>
      <c r="AP52" s="43">
        <f t="shared" si="27"/>
        <v>15.426847</v>
      </c>
      <c r="AQ52" s="83">
        <f t="shared" si="28"/>
        <v>6.4625921000000002</v>
      </c>
      <c r="AR52" s="6">
        <f t="shared" si="29"/>
        <v>19.908163265306001</v>
      </c>
      <c r="AS52" s="79">
        <f t="shared" si="30"/>
        <v>0</v>
      </c>
      <c r="AT52" s="83">
        <f t="shared" si="31"/>
        <v>0</v>
      </c>
      <c r="AU52" s="6">
        <f t="shared" si="32"/>
        <v>19.908163265306001</v>
      </c>
      <c r="AV52" s="79">
        <f t="shared" si="33"/>
        <v>0</v>
      </c>
      <c r="AW52" s="83">
        <f t="shared" si="34"/>
        <v>0</v>
      </c>
      <c r="AX52" s="43">
        <f t="shared" si="35"/>
        <v>0</v>
      </c>
      <c r="AY52" s="43">
        <f t="shared" si="36"/>
        <v>0</v>
      </c>
      <c r="AZ52" s="43">
        <f t="shared" si="37"/>
        <v>0</v>
      </c>
      <c r="BA52" s="8"/>
    </row>
    <row r="53" spans="2:53" x14ac:dyDescent="0.25">
      <c r="B53" s="88">
        <v>19020408163.264999</v>
      </c>
      <c r="C53" s="88">
        <v>-13.292192</v>
      </c>
      <c r="D53" s="88">
        <v>5.7737335999999999</v>
      </c>
      <c r="E53" s="88">
        <v>13.460753</v>
      </c>
      <c r="F53" s="88">
        <v>-51.346499999999999</v>
      </c>
      <c r="G53" s="88">
        <v>-7.6870197999999998</v>
      </c>
      <c r="H53" s="8"/>
      <c r="I53" s="6">
        <f t="shared" si="68"/>
        <v>20.204081632653001</v>
      </c>
      <c r="J53" s="6">
        <f t="shared" si="69"/>
        <v>15.553591000000001</v>
      </c>
      <c r="K53" s="83">
        <f t="shared" si="7"/>
        <v>7.6267762000000001</v>
      </c>
      <c r="L53" s="6">
        <f t="shared" si="8"/>
        <v>20.204081632653001</v>
      </c>
      <c r="M53" s="79">
        <f t="shared" si="9"/>
        <v>15.521599999999999</v>
      </c>
      <c r="N53" s="83">
        <f t="shared" si="10"/>
        <v>7.5873289000000002</v>
      </c>
      <c r="O53" s="6">
        <f t="shared" si="11"/>
        <v>20.204081632653001</v>
      </c>
      <c r="P53" s="79">
        <f t="shared" si="12"/>
        <v>15.032303000000001</v>
      </c>
      <c r="Q53" s="83">
        <f t="shared" si="13"/>
        <v>7.0250520999999999</v>
      </c>
      <c r="R53" s="6">
        <f t="shared" si="14"/>
        <v>20.204081632653001</v>
      </c>
      <c r="S53" s="79">
        <f t="shared" si="15"/>
        <v>0</v>
      </c>
      <c r="T53" s="83">
        <f t="shared" si="16"/>
        <v>0</v>
      </c>
      <c r="U53" s="6">
        <f t="shared" si="17"/>
        <v>20.204081632653001</v>
      </c>
      <c r="V53" s="79">
        <f t="shared" si="18"/>
        <v>0</v>
      </c>
      <c r="W53" s="83">
        <f t="shared" si="19"/>
        <v>0</v>
      </c>
      <c r="X53" s="43">
        <f t="shared" si="20"/>
        <v>0</v>
      </c>
      <c r="Y53" s="43">
        <f t="shared" ref="Y53:Z53" si="88">C577</f>
        <v>0</v>
      </c>
      <c r="Z53" s="43">
        <f t="shared" si="88"/>
        <v>0</v>
      </c>
      <c r="AB53" s="88">
        <v>19020408163.264999</v>
      </c>
      <c r="AC53" s="88">
        <v>-14.902241</v>
      </c>
      <c r="AD53" s="88">
        <v>6.6763773000000004</v>
      </c>
      <c r="AE53" s="88">
        <v>15.973419</v>
      </c>
      <c r="AF53" s="88">
        <v>-58.311141999999997</v>
      </c>
      <c r="AG53" s="88">
        <v>-9.2970427999999998</v>
      </c>
      <c r="AH53" s="8"/>
      <c r="AI53" s="6">
        <f t="shared" si="71"/>
        <v>20.204081632653001</v>
      </c>
      <c r="AJ53" s="6">
        <f t="shared" si="72"/>
        <v>15.539785999999999</v>
      </c>
      <c r="AK53" s="83">
        <f t="shared" si="22"/>
        <v>6.7053485000000004</v>
      </c>
      <c r="AL53" s="6">
        <f t="shared" si="23"/>
        <v>20.204081632653001</v>
      </c>
      <c r="AM53" s="79">
        <f t="shared" si="24"/>
        <v>15.571490000000001</v>
      </c>
      <c r="AN53" s="83">
        <f t="shared" si="25"/>
        <v>6.7242727000000002</v>
      </c>
      <c r="AO53" s="6">
        <f t="shared" si="26"/>
        <v>20.204081632653001</v>
      </c>
      <c r="AP53" s="43">
        <f t="shared" si="27"/>
        <v>15.618395</v>
      </c>
      <c r="AQ53" s="83">
        <f t="shared" si="28"/>
        <v>6.6992611999999996</v>
      </c>
      <c r="AR53" s="6">
        <f t="shared" si="29"/>
        <v>20.204081632653001</v>
      </c>
      <c r="AS53" s="79">
        <f t="shared" si="30"/>
        <v>0</v>
      </c>
      <c r="AT53" s="83">
        <f t="shared" si="31"/>
        <v>0</v>
      </c>
      <c r="AU53" s="6">
        <f t="shared" si="32"/>
        <v>20.204081632653001</v>
      </c>
      <c r="AV53" s="79">
        <f t="shared" si="33"/>
        <v>0</v>
      </c>
      <c r="AW53" s="83">
        <f t="shared" si="34"/>
        <v>0</v>
      </c>
      <c r="AX53" s="43">
        <f t="shared" si="35"/>
        <v>0</v>
      </c>
      <c r="AY53" s="43">
        <f t="shared" si="36"/>
        <v>0</v>
      </c>
      <c r="AZ53" s="43">
        <f t="shared" si="37"/>
        <v>0</v>
      </c>
      <c r="BA53" s="8"/>
    </row>
    <row r="54" spans="2:53" x14ac:dyDescent="0.25">
      <c r="B54" s="88">
        <v>19316326530.612</v>
      </c>
      <c r="C54" s="88">
        <v>-13.684391</v>
      </c>
      <c r="D54" s="88">
        <v>6.1934810000000002</v>
      </c>
      <c r="E54" s="88">
        <v>13.973704</v>
      </c>
      <c r="F54" s="88">
        <v>-53.522979999999997</v>
      </c>
      <c r="G54" s="88">
        <v>-7.7802237999999999</v>
      </c>
      <c r="H54" s="8"/>
      <c r="I54" s="6">
        <f t="shared" si="68"/>
        <v>20.5</v>
      </c>
      <c r="J54" s="6">
        <f t="shared" si="69"/>
        <v>15.793941</v>
      </c>
      <c r="K54" s="83">
        <f t="shared" si="7"/>
        <v>7.9056940000000004</v>
      </c>
      <c r="L54" s="6">
        <f t="shared" si="8"/>
        <v>20.5</v>
      </c>
      <c r="M54" s="79">
        <f t="shared" si="9"/>
        <v>15.665584000000001</v>
      </c>
      <c r="N54" s="83">
        <f t="shared" si="10"/>
        <v>7.7744808000000001</v>
      </c>
      <c r="O54" s="6">
        <f t="shared" si="11"/>
        <v>20.5</v>
      </c>
      <c r="P54" s="79">
        <f t="shared" si="12"/>
        <v>15.075585</v>
      </c>
      <c r="Q54" s="83">
        <f t="shared" si="13"/>
        <v>7.1216679000000003</v>
      </c>
      <c r="R54" s="6">
        <f t="shared" si="14"/>
        <v>20.5</v>
      </c>
      <c r="S54" s="79">
        <f t="shared" si="15"/>
        <v>0</v>
      </c>
      <c r="T54" s="83">
        <f t="shared" si="16"/>
        <v>0</v>
      </c>
      <c r="U54" s="6">
        <f t="shared" si="17"/>
        <v>20.5</v>
      </c>
      <c r="V54" s="79">
        <f t="shared" si="18"/>
        <v>0</v>
      </c>
      <c r="W54" s="83">
        <f t="shared" si="19"/>
        <v>0</v>
      </c>
      <c r="X54" s="43">
        <f t="shared" si="20"/>
        <v>0</v>
      </c>
      <c r="Y54" s="43">
        <f t="shared" ref="Y54:Z54" si="89">C578</f>
        <v>0</v>
      </c>
      <c r="Z54" s="43">
        <f t="shared" si="89"/>
        <v>0</v>
      </c>
      <c r="AB54" s="88">
        <v>19316326530.612</v>
      </c>
      <c r="AC54" s="88">
        <v>-14.990891</v>
      </c>
      <c r="AD54" s="88">
        <v>6.7442102000000004</v>
      </c>
      <c r="AE54" s="88">
        <v>15.897993</v>
      </c>
      <c r="AF54" s="88">
        <v>-58.102631000000002</v>
      </c>
      <c r="AG54" s="88">
        <v>-9.1537828000000001</v>
      </c>
      <c r="AH54" s="8"/>
      <c r="AI54" s="6">
        <f t="shared" si="71"/>
        <v>20.5</v>
      </c>
      <c r="AJ54" s="6">
        <f t="shared" si="72"/>
        <v>15.843522999999999</v>
      </c>
      <c r="AK54" s="83">
        <f t="shared" si="22"/>
        <v>7.0394373000000003</v>
      </c>
      <c r="AL54" s="6">
        <f t="shared" si="23"/>
        <v>20.5</v>
      </c>
      <c r="AM54" s="79">
        <f t="shared" si="24"/>
        <v>16.024021000000001</v>
      </c>
      <c r="AN54" s="83">
        <f t="shared" si="25"/>
        <v>7.1962013000000002</v>
      </c>
      <c r="AO54" s="6">
        <f t="shared" si="26"/>
        <v>20.5</v>
      </c>
      <c r="AP54" s="43">
        <f t="shared" si="27"/>
        <v>16.085373000000001</v>
      </c>
      <c r="AQ54" s="83">
        <f t="shared" si="28"/>
        <v>7.1714457999999999</v>
      </c>
      <c r="AR54" s="6">
        <f t="shared" si="29"/>
        <v>20.5</v>
      </c>
      <c r="AS54" s="79">
        <f t="shared" si="30"/>
        <v>0</v>
      </c>
      <c r="AT54" s="83">
        <f t="shared" si="31"/>
        <v>0</v>
      </c>
      <c r="AU54" s="6">
        <f t="shared" si="32"/>
        <v>20.5</v>
      </c>
      <c r="AV54" s="79">
        <f t="shared" si="33"/>
        <v>0</v>
      </c>
      <c r="AW54" s="83">
        <f t="shared" si="34"/>
        <v>0</v>
      </c>
      <c r="AX54" s="43">
        <f t="shared" si="35"/>
        <v>0</v>
      </c>
      <c r="AY54" s="43">
        <f t="shared" si="36"/>
        <v>0</v>
      </c>
      <c r="AZ54" s="43">
        <f t="shared" si="37"/>
        <v>0</v>
      </c>
    </row>
    <row r="55" spans="2:53" x14ac:dyDescent="0.25">
      <c r="B55" s="88">
        <v>19612244897.959</v>
      </c>
      <c r="C55" s="88">
        <v>-13.315253999999999</v>
      </c>
      <c r="D55" s="88">
        <v>6.6646314000000002</v>
      </c>
      <c r="E55" s="88">
        <v>14.505379</v>
      </c>
      <c r="F55" s="88">
        <v>-53.166919999999998</v>
      </c>
      <c r="G55" s="88">
        <v>-7.8407469000000001</v>
      </c>
      <c r="H55" s="8"/>
      <c r="I55" s="6">
        <f t="shared" si="68"/>
        <v>20.795918367346999</v>
      </c>
      <c r="J55" s="6">
        <f t="shared" si="69"/>
        <v>16.109940000000002</v>
      </c>
      <c r="K55" s="83">
        <f t="shared" si="7"/>
        <v>8.1558007999999997</v>
      </c>
      <c r="L55" s="6">
        <f t="shared" si="8"/>
        <v>20.795918367346999</v>
      </c>
      <c r="M55" s="79">
        <f t="shared" si="9"/>
        <v>15.911002</v>
      </c>
      <c r="N55" s="83">
        <f t="shared" si="10"/>
        <v>7.9593610999999997</v>
      </c>
      <c r="O55" s="6">
        <f t="shared" si="11"/>
        <v>20.795918367346999</v>
      </c>
      <c r="P55" s="79">
        <f t="shared" si="12"/>
        <v>15.174817000000001</v>
      </c>
      <c r="Q55" s="83">
        <f t="shared" si="13"/>
        <v>7.1682123999999998</v>
      </c>
      <c r="R55" s="6">
        <f t="shared" si="14"/>
        <v>20.795918367346999</v>
      </c>
      <c r="S55" s="79">
        <f t="shared" si="15"/>
        <v>0</v>
      </c>
      <c r="T55" s="83">
        <f t="shared" si="16"/>
        <v>0</v>
      </c>
      <c r="U55" s="6">
        <f t="shared" si="17"/>
        <v>20.795918367346999</v>
      </c>
      <c r="V55" s="79">
        <f t="shared" si="18"/>
        <v>0</v>
      </c>
      <c r="W55" s="83">
        <f t="shared" si="19"/>
        <v>0</v>
      </c>
      <c r="X55" s="43">
        <f t="shared" si="20"/>
        <v>0</v>
      </c>
      <c r="Y55" s="43">
        <f t="shared" ref="Y55:Z55" si="90">C579</f>
        <v>0</v>
      </c>
      <c r="Z55" s="43">
        <f t="shared" si="90"/>
        <v>0</v>
      </c>
      <c r="AB55" s="88">
        <v>19612244897.959</v>
      </c>
      <c r="AC55" s="88">
        <v>-14.430388000000001</v>
      </c>
      <c r="AD55" s="88">
        <v>6.6379270999999997</v>
      </c>
      <c r="AE55" s="88">
        <v>15.678051</v>
      </c>
      <c r="AF55" s="88">
        <v>-57.022044999999999</v>
      </c>
      <c r="AG55" s="88">
        <v>-9.0401238999999993</v>
      </c>
      <c r="AH55" s="8"/>
      <c r="AI55" s="6">
        <f t="shared" si="71"/>
        <v>20.795918367346999</v>
      </c>
      <c r="AJ55" s="6">
        <f t="shared" si="72"/>
        <v>16.120674000000001</v>
      </c>
      <c r="AK55" s="83">
        <f t="shared" si="22"/>
        <v>7.3420652999999998</v>
      </c>
      <c r="AL55" s="6">
        <f t="shared" si="23"/>
        <v>20.795918367346999</v>
      </c>
      <c r="AM55" s="79">
        <f t="shared" si="24"/>
        <v>16.388497999999998</v>
      </c>
      <c r="AN55" s="83">
        <f t="shared" si="25"/>
        <v>7.5800476000000003</v>
      </c>
      <c r="AO55" s="6">
        <f t="shared" si="26"/>
        <v>20.795918367346999</v>
      </c>
      <c r="AP55" s="43">
        <f t="shared" si="27"/>
        <v>16.496562999999998</v>
      </c>
      <c r="AQ55" s="83">
        <f t="shared" si="28"/>
        <v>7.5975656999999996</v>
      </c>
      <c r="AR55" s="6">
        <f t="shared" si="29"/>
        <v>20.795918367346999</v>
      </c>
      <c r="AS55" s="79">
        <f t="shared" si="30"/>
        <v>0</v>
      </c>
      <c r="AT55" s="83">
        <f t="shared" si="31"/>
        <v>0</v>
      </c>
      <c r="AU55" s="6">
        <f t="shared" si="32"/>
        <v>20.795918367346999</v>
      </c>
      <c r="AV55" s="79">
        <f t="shared" si="33"/>
        <v>0</v>
      </c>
      <c r="AW55" s="83">
        <f t="shared" si="34"/>
        <v>0</v>
      </c>
      <c r="AX55" s="43">
        <f t="shared" si="35"/>
        <v>0</v>
      </c>
      <c r="AY55" s="43">
        <f t="shared" si="36"/>
        <v>0</v>
      </c>
      <c r="AZ55" s="43">
        <f t="shared" si="37"/>
        <v>0</v>
      </c>
    </row>
    <row r="56" spans="2:53" x14ac:dyDescent="0.25">
      <c r="B56" s="88">
        <v>19908163265.306</v>
      </c>
      <c r="C56" s="88">
        <v>-13.369754</v>
      </c>
      <c r="D56" s="88">
        <v>7.1260117999999997</v>
      </c>
      <c r="E56" s="88">
        <v>15.021749</v>
      </c>
      <c r="F56" s="88">
        <v>-54.406089999999999</v>
      </c>
      <c r="G56" s="88">
        <v>-7.8957376000000004</v>
      </c>
      <c r="H56" s="8"/>
      <c r="I56" s="6">
        <f t="shared" si="68"/>
        <v>21.091836734693999</v>
      </c>
      <c r="J56" s="6">
        <f t="shared" si="69"/>
        <v>16.163059000000001</v>
      </c>
      <c r="K56" s="83">
        <f t="shared" si="7"/>
        <v>8.2406167999999997</v>
      </c>
      <c r="L56" s="6">
        <f t="shared" si="8"/>
        <v>21.091836734693999</v>
      </c>
      <c r="M56" s="79">
        <f t="shared" si="9"/>
        <v>15.918256</v>
      </c>
      <c r="N56" s="83">
        <f t="shared" si="10"/>
        <v>7.9984026000000004</v>
      </c>
      <c r="O56" s="6">
        <f t="shared" si="11"/>
        <v>21.091836734693999</v>
      </c>
      <c r="P56" s="79">
        <f t="shared" si="12"/>
        <v>15.155847</v>
      </c>
      <c r="Q56" s="83">
        <f t="shared" si="13"/>
        <v>7.1845616999999997</v>
      </c>
      <c r="R56" s="6">
        <f t="shared" si="14"/>
        <v>21.091836734693999</v>
      </c>
      <c r="S56" s="79">
        <f t="shared" si="15"/>
        <v>0</v>
      </c>
      <c r="T56" s="83">
        <f t="shared" si="16"/>
        <v>0</v>
      </c>
      <c r="U56" s="6">
        <f t="shared" si="17"/>
        <v>21.091836734693999</v>
      </c>
      <c r="V56" s="79">
        <f t="shared" si="18"/>
        <v>0</v>
      </c>
      <c r="W56" s="83">
        <f t="shared" si="19"/>
        <v>0</v>
      </c>
      <c r="X56" s="43">
        <f t="shared" si="20"/>
        <v>0</v>
      </c>
      <c r="Y56" s="43">
        <f t="shared" ref="Y56:Z56" si="91">C580</f>
        <v>0</v>
      </c>
      <c r="Z56" s="43">
        <f t="shared" si="91"/>
        <v>0</v>
      </c>
      <c r="AB56" s="88">
        <v>19908163265.306</v>
      </c>
      <c r="AC56" s="88">
        <v>-14.528048999999999</v>
      </c>
      <c r="AD56" s="88">
        <v>6.6903933999999996</v>
      </c>
      <c r="AE56" s="88">
        <v>15.587186000000001</v>
      </c>
      <c r="AF56" s="88">
        <v>-56.550868999999999</v>
      </c>
      <c r="AG56" s="88">
        <v>-8.8967934</v>
      </c>
      <c r="AH56" s="8"/>
      <c r="AI56" s="6">
        <f t="shared" si="71"/>
        <v>21.091836734693999</v>
      </c>
      <c r="AJ56" s="6">
        <f t="shared" si="72"/>
        <v>16.660972999999998</v>
      </c>
      <c r="AK56" s="83">
        <f t="shared" si="22"/>
        <v>7.8369287999999999</v>
      </c>
      <c r="AL56" s="6">
        <f t="shared" si="23"/>
        <v>21.091836734693999</v>
      </c>
      <c r="AM56" s="79">
        <f t="shared" si="24"/>
        <v>17.043028</v>
      </c>
      <c r="AN56" s="83">
        <f t="shared" si="25"/>
        <v>8.1805458000000009</v>
      </c>
      <c r="AO56" s="6">
        <f t="shared" si="26"/>
        <v>21.091836734693999</v>
      </c>
      <c r="AP56" s="43">
        <f t="shared" si="27"/>
        <v>17.171863999999999</v>
      </c>
      <c r="AQ56" s="83">
        <f t="shared" si="28"/>
        <v>8.2156544</v>
      </c>
      <c r="AR56" s="6">
        <f t="shared" si="29"/>
        <v>21.091836734693999</v>
      </c>
      <c r="AS56" s="79">
        <f t="shared" si="30"/>
        <v>0</v>
      </c>
      <c r="AT56" s="83">
        <f t="shared" si="31"/>
        <v>0</v>
      </c>
      <c r="AU56" s="6">
        <f t="shared" si="32"/>
        <v>21.091836734693999</v>
      </c>
      <c r="AV56" s="79">
        <f t="shared" si="33"/>
        <v>0</v>
      </c>
      <c r="AW56" s="83">
        <f t="shared" si="34"/>
        <v>0</v>
      </c>
      <c r="AX56" s="43">
        <f t="shared" si="35"/>
        <v>0</v>
      </c>
      <c r="AY56" s="43">
        <f t="shared" si="36"/>
        <v>0</v>
      </c>
      <c r="AZ56" s="43">
        <f t="shared" si="37"/>
        <v>0</v>
      </c>
    </row>
    <row r="57" spans="2:53" x14ac:dyDescent="0.25">
      <c r="B57" s="88">
        <v>20204081632.653</v>
      </c>
      <c r="C57" s="88">
        <v>-13.235365</v>
      </c>
      <c r="D57" s="88">
        <v>7.6267762000000001</v>
      </c>
      <c r="E57" s="88">
        <v>15.553591000000001</v>
      </c>
      <c r="F57" s="88">
        <v>-54.944183000000002</v>
      </c>
      <c r="G57" s="88">
        <v>-7.9268140999999996</v>
      </c>
      <c r="H57" s="8"/>
      <c r="I57" s="6">
        <f t="shared" si="68"/>
        <v>21.387755102041002</v>
      </c>
      <c r="J57" s="6">
        <f t="shared" si="69"/>
        <v>16.318949</v>
      </c>
      <c r="K57" s="83">
        <f t="shared" si="7"/>
        <v>8.3912420000000001</v>
      </c>
      <c r="L57" s="6">
        <f t="shared" si="8"/>
        <v>21.387755102041002</v>
      </c>
      <c r="M57" s="79">
        <f t="shared" si="9"/>
        <v>16.088536999999999</v>
      </c>
      <c r="N57" s="83">
        <f t="shared" si="10"/>
        <v>8.1550007000000004</v>
      </c>
      <c r="O57" s="6">
        <f t="shared" si="11"/>
        <v>21.387755102041002</v>
      </c>
      <c r="P57" s="79">
        <f t="shared" si="12"/>
        <v>15.431006999999999</v>
      </c>
      <c r="Q57" s="83">
        <f t="shared" si="13"/>
        <v>7.4346928999999999</v>
      </c>
      <c r="R57" s="6">
        <f t="shared" si="14"/>
        <v>21.387755102041002</v>
      </c>
      <c r="S57" s="79">
        <f t="shared" si="15"/>
        <v>0</v>
      </c>
      <c r="T57" s="83">
        <f t="shared" si="16"/>
        <v>0</v>
      </c>
      <c r="U57" s="6">
        <f t="shared" si="17"/>
        <v>21.387755102041002</v>
      </c>
      <c r="V57" s="79">
        <f t="shared" si="18"/>
        <v>0</v>
      </c>
      <c r="W57" s="83">
        <f t="shared" si="19"/>
        <v>0</v>
      </c>
      <c r="X57" s="43">
        <f t="shared" si="20"/>
        <v>0</v>
      </c>
      <c r="Y57" s="43">
        <f t="shared" ref="Y57:Z57" si="92">C581</f>
        <v>0</v>
      </c>
      <c r="Z57" s="43">
        <f t="shared" si="92"/>
        <v>0</v>
      </c>
      <c r="AB57" s="88">
        <v>20204081632.653</v>
      </c>
      <c r="AC57" s="88">
        <v>-13.975531</v>
      </c>
      <c r="AD57" s="88">
        <v>6.7053485000000004</v>
      </c>
      <c r="AE57" s="88">
        <v>15.539785999999999</v>
      </c>
      <c r="AF57" s="88">
        <v>-55.371349000000002</v>
      </c>
      <c r="AG57" s="88">
        <v>-8.8344383000000004</v>
      </c>
      <c r="AH57" s="8"/>
      <c r="AI57" s="6">
        <f t="shared" si="71"/>
        <v>21.387755102041002</v>
      </c>
      <c r="AJ57" s="6">
        <f t="shared" si="72"/>
        <v>16.825496999999999</v>
      </c>
      <c r="AK57" s="83">
        <f t="shared" si="22"/>
        <v>8.0267409999999995</v>
      </c>
      <c r="AL57" s="6">
        <f t="shared" si="23"/>
        <v>21.387755102041002</v>
      </c>
      <c r="AM57" s="79">
        <f t="shared" si="24"/>
        <v>17.294483</v>
      </c>
      <c r="AN57" s="83">
        <f t="shared" si="25"/>
        <v>8.4606084999999993</v>
      </c>
      <c r="AO57" s="6">
        <f t="shared" si="26"/>
        <v>21.387755102041002</v>
      </c>
      <c r="AP57" s="43">
        <f t="shared" si="27"/>
        <v>17.430406999999999</v>
      </c>
      <c r="AQ57" s="83">
        <f t="shared" si="28"/>
        <v>8.5108508999999994</v>
      </c>
      <c r="AR57" s="6">
        <f t="shared" si="29"/>
        <v>21.387755102041002</v>
      </c>
      <c r="AS57" s="79">
        <f t="shared" si="30"/>
        <v>0</v>
      </c>
      <c r="AT57" s="83">
        <f t="shared" si="31"/>
        <v>0</v>
      </c>
      <c r="AU57" s="6">
        <f t="shared" si="32"/>
        <v>21.387755102041002</v>
      </c>
      <c r="AV57" s="79">
        <f t="shared" si="33"/>
        <v>0</v>
      </c>
      <c r="AW57" s="83">
        <f t="shared" si="34"/>
        <v>0</v>
      </c>
      <c r="AX57" s="43">
        <f t="shared" si="35"/>
        <v>0</v>
      </c>
      <c r="AY57" s="43">
        <f t="shared" si="36"/>
        <v>0</v>
      </c>
      <c r="AZ57" s="43">
        <f t="shared" si="37"/>
        <v>0</v>
      </c>
    </row>
    <row r="58" spans="2:53" x14ac:dyDescent="0.25">
      <c r="B58" s="88">
        <v>20500000000</v>
      </c>
      <c r="C58" s="88">
        <v>-13.6576</v>
      </c>
      <c r="D58" s="88">
        <v>7.9056940000000004</v>
      </c>
      <c r="E58" s="88">
        <v>15.793941</v>
      </c>
      <c r="F58" s="88">
        <v>-57.198543999999998</v>
      </c>
      <c r="G58" s="88">
        <v>-7.8882475000000003</v>
      </c>
      <c r="H58" s="8"/>
      <c r="I58" s="6">
        <f t="shared" si="68"/>
        <v>21.683673469388001</v>
      </c>
      <c r="J58" s="6">
        <f t="shared" si="69"/>
        <v>16.135769</v>
      </c>
      <c r="K58" s="83">
        <f t="shared" si="7"/>
        <v>8.3278359999999996</v>
      </c>
      <c r="L58" s="6">
        <f t="shared" si="8"/>
        <v>21.683673469388001</v>
      </c>
      <c r="M58" s="79">
        <f t="shared" si="9"/>
        <v>16.004045000000001</v>
      </c>
      <c r="N58" s="83">
        <f t="shared" si="10"/>
        <v>8.1780787000000004</v>
      </c>
      <c r="O58" s="6">
        <f t="shared" si="11"/>
        <v>21.683673469388001</v>
      </c>
      <c r="P58" s="79">
        <f t="shared" si="12"/>
        <v>15.535693999999999</v>
      </c>
      <c r="Q58" s="83">
        <f t="shared" si="13"/>
        <v>7.6303349000000003</v>
      </c>
      <c r="R58" s="6">
        <f t="shared" si="14"/>
        <v>21.683673469388001</v>
      </c>
      <c r="S58" s="79">
        <f t="shared" si="15"/>
        <v>0</v>
      </c>
      <c r="T58" s="83">
        <f t="shared" si="16"/>
        <v>0</v>
      </c>
      <c r="U58" s="6">
        <f t="shared" si="17"/>
        <v>21.683673469388001</v>
      </c>
      <c r="V58" s="79">
        <f t="shared" si="18"/>
        <v>0</v>
      </c>
      <c r="W58" s="83">
        <f t="shared" si="19"/>
        <v>0</v>
      </c>
      <c r="X58" s="43">
        <f t="shared" si="20"/>
        <v>0</v>
      </c>
      <c r="Y58" s="43">
        <f t="shared" ref="Y58:Z58" si="93">C582</f>
        <v>0</v>
      </c>
      <c r="Z58" s="43">
        <f t="shared" si="93"/>
        <v>0</v>
      </c>
      <c r="AB58" s="88">
        <v>20500000000</v>
      </c>
      <c r="AC58" s="88">
        <v>-14.474359</v>
      </c>
      <c r="AD58" s="88">
        <v>7.0394373000000003</v>
      </c>
      <c r="AE58" s="88">
        <v>15.843522999999999</v>
      </c>
      <c r="AF58" s="88">
        <v>-57.243690000000001</v>
      </c>
      <c r="AG58" s="88">
        <v>-8.8040856999999999</v>
      </c>
      <c r="AH58" s="8"/>
      <c r="AI58" s="6">
        <f t="shared" si="71"/>
        <v>21.683673469388001</v>
      </c>
      <c r="AJ58" s="6">
        <f t="shared" si="72"/>
        <v>17.298936999999999</v>
      </c>
      <c r="AK58" s="83">
        <f t="shared" si="22"/>
        <v>8.4084272000000002</v>
      </c>
      <c r="AL58" s="6">
        <f t="shared" si="23"/>
        <v>21.683673469388001</v>
      </c>
      <c r="AM58" s="79">
        <f t="shared" si="24"/>
        <v>17.819203999999999</v>
      </c>
      <c r="AN58" s="83">
        <f t="shared" si="25"/>
        <v>8.8967446999999993</v>
      </c>
      <c r="AO58" s="6">
        <f t="shared" si="26"/>
        <v>21.683673469388001</v>
      </c>
      <c r="AP58" s="43">
        <f t="shared" si="27"/>
        <v>17.946269999999998</v>
      </c>
      <c r="AQ58" s="83">
        <f t="shared" si="28"/>
        <v>8.9382648000000007</v>
      </c>
      <c r="AR58" s="6">
        <f t="shared" si="29"/>
        <v>21.683673469388001</v>
      </c>
      <c r="AS58" s="79">
        <f t="shared" si="30"/>
        <v>0</v>
      </c>
      <c r="AT58" s="83">
        <f t="shared" si="31"/>
        <v>0</v>
      </c>
      <c r="AU58" s="6">
        <f t="shared" si="32"/>
        <v>21.683673469388001</v>
      </c>
      <c r="AV58" s="79">
        <f t="shared" si="33"/>
        <v>0</v>
      </c>
      <c r="AW58" s="83">
        <f t="shared" si="34"/>
        <v>0</v>
      </c>
      <c r="AX58" s="43">
        <f t="shared" si="35"/>
        <v>0</v>
      </c>
      <c r="AY58" s="43">
        <f t="shared" si="36"/>
        <v>0</v>
      </c>
      <c r="AZ58" s="43">
        <f t="shared" si="37"/>
        <v>0</v>
      </c>
    </row>
    <row r="59" spans="2:53" x14ac:dyDescent="0.25">
      <c r="B59" s="88">
        <v>20795918367.347</v>
      </c>
      <c r="C59" s="88">
        <v>-13.417156</v>
      </c>
      <c r="D59" s="88">
        <v>8.1558007999999997</v>
      </c>
      <c r="E59" s="88">
        <v>16.109940000000002</v>
      </c>
      <c r="F59" s="88">
        <v>-56.221801999999997</v>
      </c>
      <c r="G59" s="88">
        <v>-7.9541377999999998</v>
      </c>
      <c r="H59" s="8"/>
      <c r="I59" s="6">
        <f t="shared" si="68"/>
        <v>21.979591836735</v>
      </c>
      <c r="J59" s="6">
        <f t="shared" si="69"/>
        <v>16.080265000000001</v>
      </c>
      <c r="K59" s="83">
        <f t="shared" si="7"/>
        <v>8.2453231999999996</v>
      </c>
      <c r="L59" s="6">
        <f t="shared" si="8"/>
        <v>21.979591836735</v>
      </c>
      <c r="M59" s="79">
        <f t="shared" si="9"/>
        <v>16.097580000000001</v>
      </c>
      <c r="N59" s="83">
        <f t="shared" si="10"/>
        <v>8.2208672000000007</v>
      </c>
      <c r="O59" s="6">
        <f t="shared" si="11"/>
        <v>21.979591836735</v>
      </c>
      <c r="P59" s="79">
        <f t="shared" si="12"/>
        <v>15.840299</v>
      </c>
      <c r="Q59" s="83">
        <f t="shared" si="13"/>
        <v>7.8572793000000001</v>
      </c>
      <c r="R59" s="6">
        <f t="shared" si="14"/>
        <v>21.979591836735</v>
      </c>
      <c r="S59" s="79">
        <f t="shared" si="15"/>
        <v>0</v>
      </c>
      <c r="T59" s="83">
        <f t="shared" si="16"/>
        <v>0</v>
      </c>
      <c r="U59" s="6">
        <f t="shared" si="17"/>
        <v>21.979591836735</v>
      </c>
      <c r="V59" s="79">
        <f t="shared" si="18"/>
        <v>0</v>
      </c>
      <c r="W59" s="83">
        <f t="shared" si="19"/>
        <v>0</v>
      </c>
      <c r="X59" s="43">
        <f t="shared" si="20"/>
        <v>0</v>
      </c>
      <c r="Y59" s="43">
        <f t="shared" ref="Y59:Z59" si="94">C583</f>
        <v>0</v>
      </c>
      <c r="Z59" s="43">
        <f t="shared" si="94"/>
        <v>0</v>
      </c>
      <c r="AB59" s="88">
        <v>20795918367.347</v>
      </c>
      <c r="AC59" s="88">
        <v>-14.598663</v>
      </c>
      <c r="AD59" s="88">
        <v>7.3420652999999998</v>
      </c>
      <c r="AE59" s="88">
        <v>16.120674000000001</v>
      </c>
      <c r="AF59" s="88">
        <v>-58.767242000000003</v>
      </c>
      <c r="AG59" s="88">
        <v>-8.7786074000000003</v>
      </c>
      <c r="AH59" s="8"/>
      <c r="AI59" s="6">
        <f t="shared" si="71"/>
        <v>21.979591836735</v>
      </c>
      <c r="AJ59" s="6">
        <f t="shared" si="72"/>
        <v>17.055140000000002</v>
      </c>
      <c r="AK59" s="83">
        <f t="shared" si="22"/>
        <v>8.1385755999999994</v>
      </c>
      <c r="AL59" s="6">
        <f t="shared" si="23"/>
        <v>21.979591836735</v>
      </c>
      <c r="AM59" s="79">
        <f t="shared" si="24"/>
        <v>17.513248000000001</v>
      </c>
      <c r="AN59" s="83">
        <f t="shared" si="25"/>
        <v>8.5614451999999996</v>
      </c>
      <c r="AO59" s="6">
        <f t="shared" si="26"/>
        <v>21.979591836735</v>
      </c>
      <c r="AP59" s="43">
        <f t="shared" si="27"/>
        <v>17.693619000000002</v>
      </c>
      <c r="AQ59" s="83">
        <f t="shared" si="28"/>
        <v>8.6514129999999998</v>
      </c>
      <c r="AR59" s="6">
        <f t="shared" si="29"/>
        <v>21.979591836735</v>
      </c>
      <c r="AS59" s="79">
        <f t="shared" si="30"/>
        <v>0</v>
      </c>
      <c r="AT59" s="83">
        <f t="shared" si="31"/>
        <v>0</v>
      </c>
      <c r="AU59" s="6">
        <f t="shared" si="32"/>
        <v>21.979591836735</v>
      </c>
      <c r="AV59" s="79">
        <f t="shared" si="33"/>
        <v>0</v>
      </c>
      <c r="AW59" s="83">
        <f t="shared" si="34"/>
        <v>0</v>
      </c>
      <c r="AX59" s="43">
        <f t="shared" si="35"/>
        <v>0</v>
      </c>
      <c r="AY59" s="43">
        <f t="shared" si="36"/>
        <v>0</v>
      </c>
      <c r="AZ59" s="43">
        <f t="shared" si="37"/>
        <v>0</v>
      </c>
    </row>
    <row r="60" spans="2:53" x14ac:dyDescent="0.25">
      <c r="B60" s="88">
        <v>21091836734.694</v>
      </c>
      <c r="C60" s="88">
        <v>-14.026528000000001</v>
      </c>
      <c r="D60" s="88">
        <v>8.2406167999999997</v>
      </c>
      <c r="E60" s="88">
        <v>16.163059000000001</v>
      </c>
      <c r="F60" s="88">
        <v>-58.818314000000001</v>
      </c>
      <c r="G60" s="88">
        <v>-7.9224433999999997</v>
      </c>
      <c r="H60" s="8"/>
      <c r="I60" s="6">
        <f t="shared" si="68"/>
        <v>22.275510204082</v>
      </c>
      <c r="J60" s="6">
        <f t="shared" si="69"/>
        <v>15.904534999999999</v>
      </c>
      <c r="K60" s="83">
        <f t="shared" si="7"/>
        <v>7.9923691999999997</v>
      </c>
      <c r="L60" s="6">
        <f t="shared" si="8"/>
        <v>22.275510204082</v>
      </c>
      <c r="M60" s="79">
        <f t="shared" si="9"/>
        <v>16.003359</v>
      </c>
      <c r="N60" s="83">
        <f t="shared" si="10"/>
        <v>8.0236788000000008</v>
      </c>
      <c r="O60" s="6">
        <f t="shared" si="11"/>
        <v>22.275510204082</v>
      </c>
      <c r="P60" s="79">
        <f t="shared" si="12"/>
        <v>15.921392000000001</v>
      </c>
      <c r="Q60" s="83">
        <f t="shared" si="13"/>
        <v>7.8014593000000003</v>
      </c>
      <c r="R60" s="6">
        <f t="shared" si="14"/>
        <v>22.275510204082</v>
      </c>
      <c r="S60" s="79">
        <f t="shared" si="15"/>
        <v>0</v>
      </c>
      <c r="T60" s="83">
        <f t="shared" si="16"/>
        <v>0</v>
      </c>
      <c r="U60" s="6">
        <f t="shared" si="17"/>
        <v>22.275510204082</v>
      </c>
      <c r="V60" s="79">
        <f t="shared" si="18"/>
        <v>0</v>
      </c>
      <c r="W60" s="83">
        <f t="shared" si="19"/>
        <v>0</v>
      </c>
      <c r="X60" s="43">
        <f t="shared" si="20"/>
        <v>0</v>
      </c>
      <c r="Y60" s="43">
        <f t="shared" ref="Y60:Z60" si="95">C584</f>
        <v>0</v>
      </c>
      <c r="Z60" s="43">
        <f t="shared" si="95"/>
        <v>0</v>
      </c>
      <c r="AB60" s="88">
        <v>21091836734.694</v>
      </c>
      <c r="AC60" s="88">
        <v>-14.497721</v>
      </c>
      <c r="AD60" s="88">
        <v>7.8369287999999999</v>
      </c>
      <c r="AE60" s="88">
        <v>16.660972999999998</v>
      </c>
      <c r="AF60" s="88">
        <v>-58.753692999999998</v>
      </c>
      <c r="AG60" s="88">
        <v>-8.8240432999999996</v>
      </c>
      <c r="AH60" s="8"/>
      <c r="AI60" s="6">
        <f t="shared" si="71"/>
        <v>22.275510204082</v>
      </c>
      <c r="AJ60" s="6">
        <f t="shared" si="72"/>
        <v>16.728155000000001</v>
      </c>
      <c r="AK60" s="83">
        <f t="shared" si="22"/>
        <v>7.7226615000000001</v>
      </c>
      <c r="AL60" s="6">
        <f t="shared" si="23"/>
        <v>22.275510204082</v>
      </c>
      <c r="AM60" s="79">
        <f t="shared" si="24"/>
        <v>17.008016999999999</v>
      </c>
      <c r="AN60" s="83">
        <f t="shared" si="25"/>
        <v>7.9613041999999998</v>
      </c>
      <c r="AO60" s="6">
        <f t="shared" si="26"/>
        <v>22.275510204082</v>
      </c>
      <c r="AP60" s="43">
        <f t="shared" si="27"/>
        <v>17.207626000000001</v>
      </c>
      <c r="AQ60" s="83">
        <f t="shared" si="28"/>
        <v>8.0602102000000002</v>
      </c>
      <c r="AR60" s="6">
        <f t="shared" si="29"/>
        <v>22.275510204082</v>
      </c>
      <c r="AS60" s="79">
        <f t="shared" si="30"/>
        <v>0</v>
      </c>
      <c r="AT60" s="83">
        <f t="shared" si="31"/>
        <v>0</v>
      </c>
      <c r="AU60" s="6">
        <f t="shared" si="32"/>
        <v>22.275510204082</v>
      </c>
      <c r="AV60" s="79">
        <f t="shared" si="33"/>
        <v>0</v>
      </c>
      <c r="AW60" s="83">
        <f t="shared" si="34"/>
        <v>0</v>
      </c>
      <c r="AX60" s="43">
        <f t="shared" si="35"/>
        <v>0</v>
      </c>
      <c r="AY60" s="43">
        <f t="shared" si="36"/>
        <v>0</v>
      </c>
      <c r="AZ60" s="43">
        <f t="shared" si="37"/>
        <v>0</v>
      </c>
    </row>
    <row r="61" spans="2:53" x14ac:dyDescent="0.25">
      <c r="B61" s="88">
        <v>21387755102.041</v>
      </c>
      <c r="C61" s="88">
        <v>-13.648023999999999</v>
      </c>
      <c r="D61" s="88">
        <v>8.3912420000000001</v>
      </c>
      <c r="E61" s="88">
        <v>16.318949</v>
      </c>
      <c r="F61" s="88">
        <v>-57.678707000000003</v>
      </c>
      <c r="G61" s="88">
        <v>-7.9277081000000003</v>
      </c>
      <c r="H61" s="8"/>
      <c r="I61" s="6">
        <f t="shared" si="68"/>
        <v>22.571428571428999</v>
      </c>
      <c r="J61" s="6">
        <f t="shared" si="69"/>
        <v>15.680021999999999</v>
      </c>
      <c r="K61" s="83">
        <f t="shared" si="7"/>
        <v>7.5949401999999999</v>
      </c>
      <c r="L61" s="6">
        <f t="shared" si="8"/>
        <v>22.571428571428999</v>
      </c>
      <c r="M61" s="79">
        <f t="shared" si="9"/>
        <v>15.796333000000001</v>
      </c>
      <c r="N61" s="83">
        <f t="shared" si="10"/>
        <v>7.6210861000000003</v>
      </c>
      <c r="O61" s="6">
        <f t="shared" si="11"/>
        <v>22.571428571428999</v>
      </c>
      <c r="P61" s="79">
        <f t="shared" si="12"/>
        <v>15.735358</v>
      </c>
      <c r="Q61" s="83">
        <f t="shared" si="13"/>
        <v>7.3963447000000002</v>
      </c>
      <c r="R61" s="6">
        <f t="shared" si="14"/>
        <v>22.571428571428999</v>
      </c>
      <c r="S61" s="79">
        <f t="shared" si="15"/>
        <v>0</v>
      </c>
      <c r="T61" s="83">
        <f t="shared" si="16"/>
        <v>0</v>
      </c>
      <c r="U61" s="6">
        <f t="shared" si="17"/>
        <v>22.571428571428999</v>
      </c>
      <c r="V61" s="79">
        <f t="shared" si="18"/>
        <v>0</v>
      </c>
      <c r="W61" s="83">
        <f t="shared" si="19"/>
        <v>0</v>
      </c>
      <c r="X61" s="43">
        <f t="shared" si="20"/>
        <v>0</v>
      </c>
      <c r="Y61" s="43">
        <f t="shared" ref="Y61:Z61" si="96">C585</f>
        <v>0</v>
      </c>
      <c r="Z61" s="43">
        <f t="shared" si="96"/>
        <v>0</v>
      </c>
      <c r="AB61" s="88">
        <v>21387755102.041</v>
      </c>
      <c r="AC61" s="88">
        <v>-14.647589999999999</v>
      </c>
      <c r="AD61" s="88">
        <v>8.0267409999999995</v>
      </c>
      <c r="AE61" s="88">
        <v>16.825496999999999</v>
      </c>
      <c r="AF61" s="88">
        <v>-60.732562999999999</v>
      </c>
      <c r="AG61" s="88">
        <v>-8.7987566000000008</v>
      </c>
      <c r="AH61" s="8"/>
      <c r="AI61" s="6">
        <f t="shared" si="71"/>
        <v>22.571428571428999</v>
      </c>
      <c r="AJ61" s="6">
        <f t="shared" si="72"/>
        <v>15.937958999999999</v>
      </c>
      <c r="AK61" s="83">
        <f t="shared" si="22"/>
        <v>6.9051013000000001</v>
      </c>
      <c r="AL61" s="6">
        <f t="shared" si="23"/>
        <v>22.571428571428999</v>
      </c>
      <c r="AM61" s="79">
        <f t="shared" si="24"/>
        <v>16.006931000000002</v>
      </c>
      <c r="AN61" s="83">
        <f t="shared" si="25"/>
        <v>6.9304332999999998</v>
      </c>
      <c r="AO61" s="6">
        <f t="shared" si="26"/>
        <v>22.571428571428999</v>
      </c>
      <c r="AP61" s="43">
        <f t="shared" si="27"/>
        <v>16.075372999999999</v>
      </c>
      <c r="AQ61" s="83">
        <f t="shared" si="28"/>
        <v>6.8981523999999999</v>
      </c>
      <c r="AR61" s="6">
        <f t="shared" si="29"/>
        <v>22.571428571428999</v>
      </c>
      <c r="AS61" s="79">
        <f t="shared" si="30"/>
        <v>0</v>
      </c>
      <c r="AT61" s="83">
        <f t="shared" si="31"/>
        <v>0</v>
      </c>
      <c r="AU61" s="6">
        <f t="shared" si="32"/>
        <v>22.571428571428999</v>
      </c>
      <c r="AV61" s="79">
        <f t="shared" si="33"/>
        <v>0</v>
      </c>
      <c r="AW61" s="83">
        <f t="shared" si="34"/>
        <v>0</v>
      </c>
      <c r="AX61" s="43">
        <f t="shared" si="35"/>
        <v>0</v>
      </c>
      <c r="AY61" s="43">
        <f t="shared" si="36"/>
        <v>0</v>
      </c>
      <c r="AZ61" s="43">
        <f t="shared" si="37"/>
        <v>0</v>
      </c>
    </row>
    <row r="62" spans="2:53" x14ac:dyDescent="0.25">
      <c r="B62" s="88">
        <v>21683673469.388</v>
      </c>
      <c r="C62" s="88">
        <v>-13.560366999999999</v>
      </c>
      <c r="D62" s="88">
        <v>8.3278359999999996</v>
      </c>
      <c r="E62" s="88">
        <v>16.135769</v>
      </c>
      <c r="F62" s="88">
        <v>-57.555186999999997</v>
      </c>
      <c r="G62" s="88">
        <v>-7.8079329</v>
      </c>
      <c r="H62" s="8"/>
      <c r="I62" s="6">
        <f t="shared" si="68"/>
        <v>22.867346938776002</v>
      </c>
      <c r="J62" s="6">
        <f t="shared" si="69"/>
        <v>15.091396</v>
      </c>
      <c r="K62" s="83">
        <f t="shared" si="7"/>
        <v>6.8876442999999998</v>
      </c>
      <c r="L62" s="6">
        <f t="shared" si="8"/>
        <v>22.867346938776002</v>
      </c>
      <c r="M62" s="79">
        <f t="shared" si="9"/>
        <v>15.120129</v>
      </c>
      <c r="N62" s="83">
        <f t="shared" si="10"/>
        <v>6.8277840999999997</v>
      </c>
      <c r="O62" s="6">
        <f t="shared" si="11"/>
        <v>22.867346938776002</v>
      </c>
      <c r="P62" s="79">
        <f t="shared" si="12"/>
        <v>14.991904999999999</v>
      </c>
      <c r="Q62" s="83">
        <f t="shared" si="13"/>
        <v>6.5363021000000003</v>
      </c>
      <c r="R62" s="6">
        <f t="shared" si="14"/>
        <v>22.867346938776002</v>
      </c>
      <c r="S62" s="79">
        <f t="shared" si="15"/>
        <v>0</v>
      </c>
      <c r="T62" s="83">
        <f t="shared" si="16"/>
        <v>0</v>
      </c>
      <c r="U62" s="6">
        <f t="shared" si="17"/>
        <v>22.867346938776002</v>
      </c>
      <c r="V62" s="79">
        <f t="shared" si="18"/>
        <v>0</v>
      </c>
      <c r="W62" s="83">
        <f t="shared" si="19"/>
        <v>0</v>
      </c>
      <c r="X62" s="43">
        <f t="shared" si="20"/>
        <v>0</v>
      </c>
      <c r="Y62" s="43">
        <f t="shared" ref="Y62:Z62" si="97">C586</f>
        <v>0</v>
      </c>
      <c r="Z62" s="43">
        <f t="shared" si="97"/>
        <v>0</v>
      </c>
      <c r="AB62" s="88">
        <v>21683673469.388</v>
      </c>
      <c r="AC62" s="88">
        <v>-14.603732000000001</v>
      </c>
      <c r="AD62" s="88">
        <v>8.4084272000000002</v>
      </c>
      <c r="AE62" s="88">
        <v>17.298936999999999</v>
      </c>
      <c r="AF62" s="88">
        <v>-59.921317999999999</v>
      </c>
      <c r="AG62" s="88">
        <v>-8.8905095999999997</v>
      </c>
      <c r="AH62" s="8"/>
      <c r="AI62" s="6">
        <f t="shared" si="71"/>
        <v>22.867346938776002</v>
      </c>
      <c r="AJ62" s="6">
        <f t="shared" si="72"/>
        <v>15.592926</v>
      </c>
      <c r="AK62" s="83">
        <f t="shared" si="22"/>
        <v>6.5208278000000002</v>
      </c>
      <c r="AL62" s="6">
        <f t="shared" si="23"/>
        <v>22.867346938776002</v>
      </c>
      <c r="AM62" s="79">
        <f t="shared" si="24"/>
        <v>15.422148999999999</v>
      </c>
      <c r="AN62" s="83">
        <f t="shared" si="25"/>
        <v>6.3130832000000003</v>
      </c>
      <c r="AO62" s="6">
        <f t="shared" si="26"/>
        <v>22.867346938776002</v>
      </c>
      <c r="AP62" s="43">
        <f t="shared" si="27"/>
        <v>15.253584999999999</v>
      </c>
      <c r="AQ62" s="83">
        <f t="shared" si="28"/>
        <v>6.0472282999999996</v>
      </c>
      <c r="AR62" s="6">
        <f t="shared" si="29"/>
        <v>22.867346938776002</v>
      </c>
      <c r="AS62" s="79">
        <f t="shared" si="30"/>
        <v>0</v>
      </c>
      <c r="AT62" s="83">
        <f t="shared" si="31"/>
        <v>0</v>
      </c>
      <c r="AU62" s="6">
        <f t="shared" si="32"/>
        <v>22.867346938776002</v>
      </c>
      <c r="AV62" s="79">
        <f t="shared" si="33"/>
        <v>0</v>
      </c>
      <c r="AW62" s="83">
        <f t="shared" si="34"/>
        <v>0</v>
      </c>
      <c r="AX62" s="43">
        <f t="shared" si="35"/>
        <v>0</v>
      </c>
      <c r="AY62" s="43">
        <f t="shared" si="36"/>
        <v>0</v>
      </c>
      <c r="AZ62" s="43">
        <f t="shared" si="37"/>
        <v>0</v>
      </c>
    </row>
    <row r="63" spans="2:53" x14ac:dyDescent="0.25">
      <c r="B63" s="88">
        <v>21979591836.735001</v>
      </c>
      <c r="C63" s="88">
        <v>-13.151526</v>
      </c>
      <c r="D63" s="88">
        <v>8.2453231999999996</v>
      </c>
      <c r="E63" s="88">
        <v>16.080265000000001</v>
      </c>
      <c r="F63" s="88">
        <v>-55.812874000000001</v>
      </c>
      <c r="G63" s="88">
        <v>-7.8349432999999999</v>
      </c>
      <c r="H63" s="8"/>
      <c r="I63" s="6">
        <f t="shared" si="68"/>
        <v>23.163265306122003</v>
      </c>
      <c r="J63" s="6">
        <f t="shared" si="69"/>
        <v>14.59455</v>
      </c>
      <c r="K63" s="83">
        <f t="shared" si="7"/>
        <v>6.2717285</v>
      </c>
      <c r="L63" s="6">
        <f t="shared" si="8"/>
        <v>23.163265306122003</v>
      </c>
      <c r="M63" s="79">
        <f t="shared" si="9"/>
        <v>14.591142</v>
      </c>
      <c r="N63" s="83">
        <f t="shared" si="10"/>
        <v>6.1970061999999997</v>
      </c>
      <c r="O63" s="6">
        <f t="shared" si="11"/>
        <v>23.163265306122003</v>
      </c>
      <c r="P63" s="79">
        <f t="shared" si="12"/>
        <v>14.279889000000001</v>
      </c>
      <c r="Q63" s="83">
        <f t="shared" si="13"/>
        <v>5.7450495000000004</v>
      </c>
      <c r="R63" s="6">
        <f t="shared" si="14"/>
        <v>23.163265306122003</v>
      </c>
      <c r="S63" s="79">
        <f t="shared" si="15"/>
        <v>0</v>
      </c>
      <c r="T63" s="83">
        <f t="shared" si="16"/>
        <v>0</v>
      </c>
      <c r="U63" s="6">
        <f t="shared" si="17"/>
        <v>23.163265306122003</v>
      </c>
      <c r="V63" s="79">
        <f t="shared" si="18"/>
        <v>0</v>
      </c>
      <c r="W63" s="83">
        <f t="shared" si="19"/>
        <v>0</v>
      </c>
      <c r="X63" s="43">
        <f t="shared" si="20"/>
        <v>0</v>
      </c>
      <c r="Y63" s="43">
        <f t="shared" ref="Y63:Z63" si="98">C587</f>
        <v>0</v>
      </c>
      <c r="Z63" s="43">
        <f t="shared" si="98"/>
        <v>0</v>
      </c>
      <c r="AB63" s="88">
        <v>21979591836.735001</v>
      </c>
      <c r="AC63" s="88">
        <v>-14.247337999999999</v>
      </c>
      <c r="AD63" s="88">
        <v>8.1385755999999994</v>
      </c>
      <c r="AE63" s="88">
        <v>17.055140000000002</v>
      </c>
      <c r="AF63" s="88">
        <v>-60.292664000000002</v>
      </c>
      <c r="AG63" s="88">
        <v>-8.9165639999999993</v>
      </c>
      <c r="AH63" s="8"/>
      <c r="AI63" s="6">
        <f t="shared" si="71"/>
        <v>23.163265306122003</v>
      </c>
      <c r="AJ63" s="6">
        <f t="shared" si="72"/>
        <v>15.348160999999999</v>
      </c>
      <c r="AK63" s="83">
        <f t="shared" si="22"/>
        <v>6.3222760999999998</v>
      </c>
      <c r="AL63" s="6">
        <f t="shared" si="23"/>
        <v>23.163265306122003</v>
      </c>
      <c r="AM63" s="79">
        <f t="shared" si="24"/>
        <v>15.102665999999999</v>
      </c>
      <c r="AN63" s="83">
        <f t="shared" si="25"/>
        <v>6.0552663999999998</v>
      </c>
      <c r="AO63" s="6">
        <f t="shared" si="26"/>
        <v>23.163265306122003</v>
      </c>
      <c r="AP63" s="43">
        <f t="shared" si="27"/>
        <v>14.796308</v>
      </c>
      <c r="AQ63" s="83">
        <f t="shared" si="28"/>
        <v>5.6658087000000004</v>
      </c>
      <c r="AR63" s="6">
        <f t="shared" si="29"/>
        <v>23.163265306122003</v>
      </c>
      <c r="AS63" s="79">
        <f t="shared" si="30"/>
        <v>0</v>
      </c>
      <c r="AT63" s="83">
        <f t="shared" si="31"/>
        <v>0</v>
      </c>
      <c r="AU63" s="6">
        <f t="shared" si="32"/>
        <v>23.163265306122003</v>
      </c>
      <c r="AV63" s="79">
        <f t="shared" si="33"/>
        <v>0</v>
      </c>
      <c r="AW63" s="83">
        <f t="shared" si="34"/>
        <v>0</v>
      </c>
      <c r="AX63" s="43">
        <f t="shared" si="35"/>
        <v>0</v>
      </c>
      <c r="AY63" s="43">
        <f t="shared" si="36"/>
        <v>0</v>
      </c>
      <c r="AZ63" s="43">
        <f t="shared" si="37"/>
        <v>0</v>
      </c>
    </row>
    <row r="64" spans="2:53" x14ac:dyDescent="0.25">
      <c r="B64" s="88">
        <v>22275510204.082001</v>
      </c>
      <c r="C64" s="88">
        <v>-13.064736999999999</v>
      </c>
      <c r="D64" s="88">
        <v>7.9923691999999997</v>
      </c>
      <c r="E64" s="88">
        <v>15.904534999999999</v>
      </c>
      <c r="F64" s="88">
        <v>-55.433768999999998</v>
      </c>
      <c r="G64" s="88">
        <v>-7.9121655999999998</v>
      </c>
      <c r="H64" s="8"/>
      <c r="I64" s="6">
        <f t="shared" si="68"/>
        <v>23.459183673469003</v>
      </c>
      <c r="J64" s="6">
        <f t="shared" si="69"/>
        <v>14.261933000000001</v>
      </c>
      <c r="K64" s="83">
        <f t="shared" si="7"/>
        <v>5.8785448000000002</v>
      </c>
      <c r="L64" s="6">
        <f t="shared" si="8"/>
        <v>23.459183673469003</v>
      </c>
      <c r="M64" s="79">
        <f t="shared" si="9"/>
        <v>14.178254000000001</v>
      </c>
      <c r="N64" s="83">
        <f t="shared" si="10"/>
        <v>5.7439007999999996</v>
      </c>
      <c r="O64" s="6">
        <f t="shared" si="11"/>
        <v>23.459183673469003</v>
      </c>
      <c r="P64" s="79">
        <f t="shared" si="12"/>
        <v>13.715322</v>
      </c>
      <c r="Q64" s="83">
        <f t="shared" si="13"/>
        <v>5.1617031000000004</v>
      </c>
      <c r="R64" s="6">
        <f t="shared" si="14"/>
        <v>23.459183673469003</v>
      </c>
      <c r="S64" s="79">
        <f t="shared" si="15"/>
        <v>0</v>
      </c>
      <c r="T64" s="83">
        <f t="shared" si="16"/>
        <v>0</v>
      </c>
      <c r="U64" s="6">
        <f t="shared" si="17"/>
        <v>23.459183673469003</v>
      </c>
      <c r="V64" s="79">
        <f t="shared" si="18"/>
        <v>0</v>
      </c>
      <c r="W64" s="83">
        <f t="shared" si="19"/>
        <v>0</v>
      </c>
      <c r="X64" s="43">
        <f t="shared" si="20"/>
        <v>0</v>
      </c>
      <c r="Y64" s="43">
        <f t="shared" ref="Y64:Z64" si="99">C588</f>
        <v>0</v>
      </c>
      <c r="Z64" s="43">
        <f t="shared" si="99"/>
        <v>0</v>
      </c>
      <c r="AB64" s="88">
        <v>22275510204.082001</v>
      </c>
      <c r="AC64" s="88">
        <v>-14.041086</v>
      </c>
      <c r="AD64" s="88">
        <v>7.7226615000000001</v>
      </c>
      <c r="AE64" s="88">
        <v>16.728155000000001</v>
      </c>
      <c r="AF64" s="88">
        <v>-57.293937999999997</v>
      </c>
      <c r="AG64" s="88">
        <v>-9.0054932000000001</v>
      </c>
      <c r="AH64" s="8"/>
      <c r="AI64" s="6">
        <f t="shared" si="71"/>
        <v>23.459183673469003</v>
      </c>
      <c r="AJ64" s="6">
        <f t="shared" si="72"/>
        <v>15.285453</v>
      </c>
      <c r="AK64" s="83">
        <f t="shared" si="22"/>
        <v>6.2835673999999999</v>
      </c>
      <c r="AL64" s="6">
        <f t="shared" si="23"/>
        <v>23.459183673469003</v>
      </c>
      <c r="AM64" s="79">
        <f t="shared" si="24"/>
        <v>15.021874</v>
      </c>
      <c r="AN64" s="83">
        <f t="shared" si="25"/>
        <v>6.0195346000000001</v>
      </c>
      <c r="AO64" s="6">
        <f t="shared" si="26"/>
        <v>23.459183673469003</v>
      </c>
      <c r="AP64" s="43">
        <f t="shared" si="27"/>
        <v>14.691312</v>
      </c>
      <c r="AQ64" s="83">
        <f t="shared" si="28"/>
        <v>5.6222681999999997</v>
      </c>
      <c r="AR64" s="6">
        <f t="shared" si="29"/>
        <v>23.459183673469003</v>
      </c>
      <c r="AS64" s="79">
        <f t="shared" si="30"/>
        <v>0</v>
      </c>
      <c r="AT64" s="83">
        <f t="shared" si="31"/>
        <v>0</v>
      </c>
      <c r="AU64" s="6">
        <f t="shared" si="32"/>
        <v>23.459183673469003</v>
      </c>
      <c r="AV64" s="79">
        <f t="shared" si="33"/>
        <v>0</v>
      </c>
      <c r="AW64" s="83">
        <f t="shared" si="34"/>
        <v>0</v>
      </c>
      <c r="AX64" s="43">
        <f t="shared" si="35"/>
        <v>0</v>
      </c>
      <c r="AY64" s="43">
        <f t="shared" si="36"/>
        <v>0</v>
      </c>
      <c r="AZ64" s="43">
        <f t="shared" si="37"/>
        <v>0</v>
      </c>
    </row>
    <row r="65" spans="2:52" x14ac:dyDescent="0.25">
      <c r="B65" s="88">
        <v>22571428571.429001</v>
      </c>
      <c r="C65" s="88">
        <v>-13.730567000000001</v>
      </c>
      <c r="D65" s="88">
        <v>7.5949401999999999</v>
      </c>
      <c r="E65" s="88">
        <v>15.680021999999999</v>
      </c>
      <c r="F65" s="88">
        <v>-56.548065000000001</v>
      </c>
      <c r="G65" s="88">
        <v>-8.0850811</v>
      </c>
      <c r="H65" s="8"/>
      <c r="I65" s="6">
        <f t="shared" si="68"/>
        <v>23.755102040816002</v>
      </c>
      <c r="J65" s="6">
        <f t="shared" si="69"/>
        <v>14.204941</v>
      </c>
      <c r="K65" s="83">
        <f t="shared" si="7"/>
        <v>5.8686727999999997</v>
      </c>
      <c r="L65" s="6">
        <f t="shared" si="8"/>
        <v>23.755102040816002</v>
      </c>
      <c r="M65" s="79">
        <f t="shared" si="9"/>
        <v>14.008421</v>
      </c>
      <c r="N65" s="83">
        <f t="shared" si="10"/>
        <v>5.6303554</v>
      </c>
      <c r="O65" s="6">
        <f t="shared" si="11"/>
        <v>23.755102040816002</v>
      </c>
      <c r="P65" s="79">
        <f t="shared" si="12"/>
        <v>13.405306</v>
      </c>
      <c r="Q65" s="83">
        <f t="shared" si="13"/>
        <v>4.9172997000000001</v>
      </c>
      <c r="R65" s="6">
        <f t="shared" si="14"/>
        <v>23.755102040816002</v>
      </c>
      <c r="S65" s="79">
        <f t="shared" si="15"/>
        <v>0</v>
      </c>
      <c r="T65" s="83">
        <f t="shared" si="16"/>
        <v>0</v>
      </c>
      <c r="U65" s="6">
        <f t="shared" si="17"/>
        <v>23.755102040816002</v>
      </c>
      <c r="V65" s="79">
        <f t="shared" si="18"/>
        <v>0</v>
      </c>
      <c r="W65" s="83">
        <f t="shared" si="19"/>
        <v>0</v>
      </c>
      <c r="X65" s="43">
        <f t="shared" si="20"/>
        <v>0</v>
      </c>
      <c r="Y65" s="43">
        <f t="shared" ref="Y65:Z65" si="100">C589</f>
        <v>0</v>
      </c>
      <c r="Z65" s="43">
        <f t="shared" si="100"/>
        <v>0</v>
      </c>
      <c r="AB65" s="88">
        <v>22571428571.429001</v>
      </c>
      <c r="AC65" s="88">
        <v>-14.782260000000001</v>
      </c>
      <c r="AD65" s="88">
        <v>6.9051013000000001</v>
      </c>
      <c r="AE65" s="88">
        <v>15.937958999999999</v>
      </c>
      <c r="AF65" s="88">
        <v>-57.961421999999999</v>
      </c>
      <c r="AG65" s="88">
        <v>-9.0328578999999998</v>
      </c>
      <c r="AH65" s="8"/>
      <c r="AI65" s="6">
        <f t="shared" si="71"/>
        <v>23.755102040816002</v>
      </c>
      <c r="AJ65" s="6">
        <f t="shared" si="72"/>
        <v>15.328136000000001</v>
      </c>
      <c r="AK65" s="83">
        <f t="shared" si="22"/>
        <v>6.3095489000000002</v>
      </c>
      <c r="AL65" s="6">
        <f t="shared" si="23"/>
        <v>23.755102040816002</v>
      </c>
      <c r="AM65" s="79">
        <f t="shared" si="24"/>
        <v>15.068339999999999</v>
      </c>
      <c r="AN65" s="83">
        <f t="shared" si="25"/>
        <v>6.0672512000000003</v>
      </c>
      <c r="AO65" s="6">
        <f t="shared" si="26"/>
        <v>23.755102040816002</v>
      </c>
      <c r="AP65" s="43">
        <f t="shared" si="27"/>
        <v>14.766114</v>
      </c>
      <c r="AQ65" s="83">
        <f t="shared" si="28"/>
        <v>5.7136430999999996</v>
      </c>
      <c r="AR65" s="6">
        <f t="shared" si="29"/>
        <v>23.755102040816002</v>
      </c>
      <c r="AS65" s="79">
        <f t="shared" si="30"/>
        <v>0</v>
      </c>
      <c r="AT65" s="83">
        <f t="shared" si="31"/>
        <v>0</v>
      </c>
      <c r="AU65" s="6">
        <f t="shared" si="32"/>
        <v>23.755102040816002</v>
      </c>
      <c r="AV65" s="79">
        <f t="shared" si="33"/>
        <v>0</v>
      </c>
      <c r="AW65" s="83">
        <f t="shared" si="34"/>
        <v>0</v>
      </c>
      <c r="AX65" s="43">
        <f t="shared" si="35"/>
        <v>0</v>
      </c>
      <c r="AY65" s="43">
        <f t="shared" si="36"/>
        <v>0</v>
      </c>
      <c r="AZ65" s="43">
        <f t="shared" si="37"/>
        <v>0</v>
      </c>
    </row>
    <row r="66" spans="2:52" x14ac:dyDescent="0.25">
      <c r="B66" s="88">
        <v>22867346938.776001</v>
      </c>
      <c r="C66" s="88">
        <v>-14.393112</v>
      </c>
      <c r="D66" s="88">
        <v>6.8876442999999998</v>
      </c>
      <c r="E66" s="88">
        <v>15.091396</v>
      </c>
      <c r="F66" s="88">
        <v>-57.153056999999997</v>
      </c>
      <c r="G66" s="88">
        <v>-8.2037516000000004</v>
      </c>
      <c r="H66" s="8"/>
      <c r="I66" s="6">
        <f t="shared" si="68"/>
        <v>24.051020408162998</v>
      </c>
      <c r="J66" s="6">
        <f t="shared" si="69"/>
        <v>14.218469000000001</v>
      </c>
      <c r="K66" s="83">
        <f t="shared" si="7"/>
        <v>5.9553136999999996</v>
      </c>
      <c r="L66" s="6">
        <f t="shared" si="8"/>
        <v>24.051020408162998</v>
      </c>
      <c r="M66" s="79">
        <f t="shared" si="9"/>
        <v>13.886024000000001</v>
      </c>
      <c r="N66" s="83">
        <f t="shared" si="10"/>
        <v>5.5933890000000002</v>
      </c>
      <c r="O66" s="6">
        <f t="shared" si="11"/>
        <v>24.051020408162998</v>
      </c>
      <c r="P66" s="79">
        <f t="shared" si="12"/>
        <v>13.207404</v>
      </c>
      <c r="Q66" s="83">
        <f t="shared" si="13"/>
        <v>4.8176183999999997</v>
      </c>
      <c r="R66" s="6">
        <f t="shared" si="14"/>
        <v>24.051020408162998</v>
      </c>
      <c r="S66" s="79">
        <f t="shared" si="15"/>
        <v>0</v>
      </c>
      <c r="T66" s="83">
        <f t="shared" si="16"/>
        <v>0</v>
      </c>
      <c r="U66" s="6">
        <f t="shared" si="17"/>
        <v>24.051020408162998</v>
      </c>
      <c r="V66" s="79">
        <f t="shared" si="18"/>
        <v>0</v>
      </c>
      <c r="W66" s="83">
        <f t="shared" si="19"/>
        <v>0</v>
      </c>
      <c r="X66" s="43">
        <f t="shared" si="20"/>
        <v>0</v>
      </c>
      <c r="Y66" s="43">
        <f t="shared" ref="Y66:Z66" si="101">C590</f>
        <v>0</v>
      </c>
      <c r="Z66" s="43">
        <f t="shared" si="101"/>
        <v>0</v>
      </c>
      <c r="AB66" s="88">
        <v>22867346938.776001</v>
      </c>
      <c r="AC66" s="88">
        <v>-15.055894</v>
      </c>
      <c r="AD66" s="88">
        <v>6.5208278000000002</v>
      </c>
      <c r="AE66" s="88">
        <v>15.592926</v>
      </c>
      <c r="AF66" s="88">
        <v>-57.812969000000002</v>
      </c>
      <c r="AG66" s="88">
        <v>-9.0720977999999999</v>
      </c>
      <c r="AH66" s="8"/>
      <c r="AI66" s="6">
        <f t="shared" si="71"/>
        <v>24.051020408162998</v>
      </c>
      <c r="AJ66" s="6">
        <f t="shared" si="72"/>
        <v>15.645792999999999</v>
      </c>
      <c r="AK66" s="83">
        <f t="shared" si="22"/>
        <v>6.6147660999999998</v>
      </c>
      <c r="AL66" s="6">
        <f t="shared" si="23"/>
        <v>24.051020408162998</v>
      </c>
      <c r="AM66" s="79">
        <f t="shared" si="24"/>
        <v>15.277925</v>
      </c>
      <c r="AN66" s="83">
        <f t="shared" si="25"/>
        <v>6.2718147999999996</v>
      </c>
      <c r="AO66" s="6">
        <f t="shared" si="26"/>
        <v>24.051020408162998</v>
      </c>
      <c r="AP66" s="43">
        <f t="shared" si="27"/>
        <v>15.003854</v>
      </c>
      <c r="AQ66" s="83">
        <f t="shared" si="28"/>
        <v>5.9493241000000001</v>
      </c>
      <c r="AR66" s="6">
        <f t="shared" si="29"/>
        <v>24.051020408162998</v>
      </c>
      <c r="AS66" s="79">
        <f t="shared" si="30"/>
        <v>0</v>
      </c>
      <c r="AT66" s="83">
        <f t="shared" si="31"/>
        <v>0</v>
      </c>
      <c r="AU66" s="6">
        <f t="shared" si="32"/>
        <v>24.051020408162998</v>
      </c>
      <c r="AV66" s="79">
        <f t="shared" si="33"/>
        <v>0</v>
      </c>
      <c r="AW66" s="83">
        <f t="shared" si="34"/>
        <v>0</v>
      </c>
      <c r="AX66" s="43">
        <f t="shared" si="35"/>
        <v>0</v>
      </c>
      <c r="AY66" s="43">
        <f t="shared" si="36"/>
        <v>0</v>
      </c>
      <c r="AZ66" s="43">
        <f t="shared" si="37"/>
        <v>0</v>
      </c>
    </row>
    <row r="67" spans="2:52" x14ac:dyDescent="0.25">
      <c r="B67" s="88">
        <v>23163265306.122002</v>
      </c>
      <c r="C67" s="88">
        <v>-13.380492</v>
      </c>
      <c r="D67" s="88">
        <v>6.2717285</v>
      </c>
      <c r="E67" s="88">
        <v>14.59455</v>
      </c>
      <c r="F67" s="88">
        <v>-52.137256999999998</v>
      </c>
      <c r="G67" s="88">
        <v>-8.3228215999999993</v>
      </c>
      <c r="H67" s="8"/>
      <c r="I67" s="6">
        <f t="shared" si="68"/>
        <v>24.346938775509997</v>
      </c>
      <c r="J67" s="6">
        <f t="shared" si="69"/>
        <v>14.176202999999999</v>
      </c>
      <c r="K67" s="83">
        <f t="shared" si="7"/>
        <v>6.0394974000000001</v>
      </c>
      <c r="L67" s="6">
        <f t="shared" si="8"/>
        <v>24.346938775509997</v>
      </c>
      <c r="M67" s="79">
        <f t="shared" si="9"/>
        <v>13.722681</v>
      </c>
      <c r="N67" s="83">
        <f t="shared" si="10"/>
        <v>5.5664892000000004</v>
      </c>
      <c r="O67" s="6">
        <f t="shared" si="11"/>
        <v>24.346938775509997</v>
      </c>
      <c r="P67" s="79">
        <f t="shared" si="12"/>
        <v>13.162184999999999</v>
      </c>
      <c r="Q67" s="83">
        <f t="shared" si="13"/>
        <v>4.9169574000000003</v>
      </c>
      <c r="R67" s="6">
        <f t="shared" si="14"/>
        <v>24.346938775509997</v>
      </c>
      <c r="S67" s="79">
        <f t="shared" si="15"/>
        <v>0</v>
      </c>
      <c r="T67" s="83">
        <f t="shared" si="16"/>
        <v>0</v>
      </c>
      <c r="U67" s="6">
        <f t="shared" si="17"/>
        <v>24.346938775509997</v>
      </c>
      <c r="V67" s="79">
        <f t="shared" si="18"/>
        <v>0</v>
      </c>
      <c r="W67" s="83">
        <f t="shared" si="19"/>
        <v>0</v>
      </c>
      <c r="X67" s="43">
        <f t="shared" si="20"/>
        <v>0</v>
      </c>
      <c r="Y67" s="43">
        <f t="shared" ref="Y67:Z67" si="102">C591</f>
        <v>0</v>
      </c>
      <c r="Z67" s="43">
        <f t="shared" si="102"/>
        <v>0</v>
      </c>
      <c r="AB67" s="88">
        <v>23163265306.122002</v>
      </c>
      <c r="AC67" s="88">
        <v>-14.157137000000001</v>
      </c>
      <c r="AD67" s="88">
        <v>6.3222760999999998</v>
      </c>
      <c r="AE67" s="88">
        <v>15.348160999999999</v>
      </c>
      <c r="AF67" s="88">
        <v>-55.336452000000001</v>
      </c>
      <c r="AG67" s="88">
        <v>-9.0258836999999996</v>
      </c>
      <c r="AH67" s="8"/>
      <c r="AI67" s="6">
        <f t="shared" si="71"/>
        <v>24.346938775509997</v>
      </c>
      <c r="AJ67" s="6">
        <f t="shared" si="72"/>
        <v>16.104288</v>
      </c>
      <c r="AK67" s="83">
        <f t="shared" si="22"/>
        <v>7.0245433000000004</v>
      </c>
      <c r="AL67" s="6">
        <f t="shared" si="23"/>
        <v>24.346938775509997</v>
      </c>
      <c r="AM67" s="79">
        <f t="shared" si="24"/>
        <v>15.716208</v>
      </c>
      <c r="AN67" s="83">
        <f t="shared" si="25"/>
        <v>6.6622329000000002</v>
      </c>
      <c r="AO67" s="6">
        <f t="shared" si="26"/>
        <v>24.346938775509997</v>
      </c>
      <c r="AP67" s="43">
        <f t="shared" si="27"/>
        <v>15.591564</v>
      </c>
      <c r="AQ67" s="83">
        <f t="shared" si="28"/>
        <v>6.4844521999999998</v>
      </c>
      <c r="AR67" s="6">
        <f t="shared" si="29"/>
        <v>24.346938775509997</v>
      </c>
      <c r="AS67" s="79">
        <f t="shared" si="30"/>
        <v>0</v>
      </c>
      <c r="AT67" s="83">
        <f t="shared" si="31"/>
        <v>0</v>
      </c>
      <c r="AU67" s="6">
        <f t="shared" si="32"/>
        <v>24.346938775509997</v>
      </c>
      <c r="AV67" s="79">
        <f t="shared" si="33"/>
        <v>0</v>
      </c>
      <c r="AW67" s="83">
        <f t="shared" si="34"/>
        <v>0</v>
      </c>
      <c r="AX67" s="43">
        <f t="shared" si="35"/>
        <v>0</v>
      </c>
      <c r="AY67" s="43">
        <f t="shared" si="36"/>
        <v>0</v>
      </c>
      <c r="AZ67" s="43">
        <f t="shared" si="37"/>
        <v>0</v>
      </c>
    </row>
    <row r="68" spans="2:52" x14ac:dyDescent="0.25">
      <c r="B68" s="88">
        <v>23459183673.469002</v>
      </c>
      <c r="C68" s="88">
        <v>-13.853206</v>
      </c>
      <c r="D68" s="88">
        <v>5.8785448000000002</v>
      </c>
      <c r="E68" s="88">
        <v>14.261933000000001</v>
      </c>
      <c r="F68" s="88">
        <v>-53.220486000000001</v>
      </c>
      <c r="G68" s="88">
        <v>-8.3833885000000006</v>
      </c>
      <c r="H68" s="8"/>
      <c r="I68" s="6">
        <f t="shared" si="68"/>
        <v>24.642857142856997</v>
      </c>
      <c r="J68" s="6">
        <f t="shared" si="69"/>
        <v>14.177224000000001</v>
      </c>
      <c r="K68" s="83">
        <f t="shared" si="7"/>
        <v>6.0070838999999996</v>
      </c>
      <c r="L68" s="6">
        <f t="shared" si="8"/>
        <v>24.642857142856997</v>
      </c>
      <c r="M68" s="79">
        <f t="shared" si="9"/>
        <v>13.713504</v>
      </c>
      <c r="N68" s="83">
        <f t="shared" si="10"/>
        <v>5.5263723999999996</v>
      </c>
      <c r="O68" s="6">
        <f t="shared" si="11"/>
        <v>24.642857142856997</v>
      </c>
      <c r="P68" s="79">
        <f t="shared" si="12"/>
        <v>13.443433000000001</v>
      </c>
      <c r="Q68" s="83">
        <f t="shared" si="13"/>
        <v>5.1631546000000004</v>
      </c>
      <c r="R68" s="6">
        <f t="shared" si="14"/>
        <v>24.642857142856997</v>
      </c>
      <c r="S68" s="79">
        <f t="shared" si="15"/>
        <v>0</v>
      </c>
      <c r="T68" s="83">
        <f t="shared" si="16"/>
        <v>0</v>
      </c>
      <c r="U68" s="6">
        <f t="shared" si="17"/>
        <v>24.642857142856997</v>
      </c>
      <c r="V68" s="79">
        <f t="shared" si="18"/>
        <v>0</v>
      </c>
      <c r="W68" s="83">
        <f t="shared" si="19"/>
        <v>0</v>
      </c>
      <c r="X68" s="43">
        <f t="shared" si="20"/>
        <v>0</v>
      </c>
      <c r="Y68" s="43">
        <f t="shared" ref="Y68:Z68" si="103">C592</f>
        <v>0</v>
      </c>
      <c r="Z68" s="43">
        <f t="shared" si="103"/>
        <v>0</v>
      </c>
      <c r="AB68" s="88">
        <v>23459183673.469002</v>
      </c>
      <c r="AC68" s="88">
        <v>-14.406743000000001</v>
      </c>
      <c r="AD68" s="88">
        <v>6.2835673999999999</v>
      </c>
      <c r="AE68" s="88">
        <v>15.285453</v>
      </c>
      <c r="AF68" s="88">
        <v>-55.643559000000003</v>
      </c>
      <c r="AG68" s="88">
        <v>-9.0018844999999992</v>
      </c>
      <c r="AH68" s="8"/>
      <c r="AI68" s="6">
        <f t="shared" si="71"/>
        <v>24.642857142856997</v>
      </c>
      <c r="AJ68" s="6">
        <f t="shared" si="72"/>
        <v>16.350441</v>
      </c>
      <c r="AK68" s="83">
        <f t="shared" si="22"/>
        <v>7.2920661000000004</v>
      </c>
      <c r="AL68" s="6">
        <f t="shared" si="23"/>
        <v>24.642857142856997</v>
      </c>
      <c r="AM68" s="79">
        <f t="shared" si="24"/>
        <v>16.003081999999999</v>
      </c>
      <c r="AN68" s="83">
        <f t="shared" si="25"/>
        <v>6.9771314000000002</v>
      </c>
      <c r="AO68" s="6">
        <f t="shared" si="26"/>
        <v>24.642857142856997</v>
      </c>
      <c r="AP68" s="43">
        <f t="shared" si="27"/>
        <v>16.008780999999999</v>
      </c>
      <c r="AQ68" s="83">
        <f t="shared" si="28"/>
        <v>6.9323205999999997</v>
      </c>
      <c r="AR68" s="6">
        <f t="shared" si="29"/>
        <v>24.642857142856997</v>
      </c>
      <c r="AS68" s="79">
        <f t="shared" si="30"/>
        <v>0</v>
      </c>
      <c r="AT68" s="83">
        <f t="shared" si="31"/>
        <v>0</v>
      </c>
      <c r="AU68" s="6">
        <f t="shared" si="32"/>
        <v>24.642857142856997</v>
      </c>
      <c r="AV68" s="79">
        <f t="shared" si="33"/>
        <v>0</v>
      </c>
      <c r="AW68" s="83">
        <f t="shared" si="34"/>
        <v>0</v>
      </c>
      <c r="AX68" s="43">
        <f t="shared" si="35"/>
        <v>0</v>
      </c>
      <c r="AY68" s="43">
        <f t="shared" si="36"/>
        <v>0</v>
      </c>
      <c r="AZ68" s="43">
        <f t="shared" si="37"/>
        <v>0</v>
      </c>
    </row>
    <row r="69" spans="2:52" x14ac:dyDescent="0.25">
      <c r="B69" s="88">
        <v>23755102040.816002</v>
      </c>
      <c r="C69" s="88">
        <v>-13.403074</v>
      </c>
      <c r="D69" s="88">
        <v>5.8686727999999997</v>
      </c>
      <c r="E69" s="88">
        <v>14.204941</v>
      </c>
      <c r="F69" s="88">
        <v>-51.823841000000002</v>
      </c>
      <c r="G69" s="88">
        <v>-8.3362674999999999</v>
      </c>
      <c r="H69" s="8"/>
      <c r="I69" s="6">
        <f t="shared" ref="I69:I100" si="104">B73/1000000000</f>
        <v>24.938775510204</v>
      </c>
      <c r="J69" s="6">
        <f t="shared" ref="J69:J100" si="105">E73</f>
        <v>14.099209</v>
      </c>
      <c r="K69" s="83">
        <f t="shared" si="7"/>
        <v>5.9514208000000002</v>
      </c>
      <c r="L69" s="6">
        <f t="shared" si="8"/>
        <v>24.938775510204</v>
      </c>
      <c r="M69" s="79">
        <f t="shared" si="9"/>
        <v>13.714117999999999</v>
      </c>
      <c r="N69" s="83">
        <f t="shared" si="10"/>
        <v>5.5467371999999999</v>
      </c>
      <c r="O69" s="6">
        <f t="shared" si="11"/>
        <v>24.938775510204</v>
      </c>
      <c r="P69" s="79">
        <f t="shared" si="12"/>
        <v>13.804154</v>
      </c>
      <c r="Q69" s="83">
        <f t="shared" si="13"/>
        <v>5.5327373</v>
      </c>
      <c r="R69" s="6">
        <f t="shared" si="14"/>
        <v>24.938775510204</v>
      </c>
      <c r="S69" s="79">
        <f t="shared" si="15"/>
        <v>0</v>
      </c>
      <c r="T69" s="83">
        <f t="shared" si="16"/>
        <v>0</v>
      </c>
      <c r="U69" s="6">
        <f t="shared" si="17"/>
        <v>24.938775510204</v>
      </c>
      <c r="V69" s="79">
        <f t="shared" si="18"/>
        <v>0</v>
      </c>
      <c r="W69" s="83">
        <f t="shared" si="19"/>
        <v>0</v>
      </c>
      <c r="X69" s="43">
        <f t="shared" si="20"/>
        <v>0</v>
      </c>
      <c r="Y69" s="43">
        <f t="shared" ref="Y69:Z69" si="106">C593</f>
        <v>0</v>
      </c>
      <c r="Z69" s="43">
        <f t="shared" si="106"/>
        <v>0</v>
      </c>
      <c r="AB69" s="88">
        <v>23755102040.816002</v>
      </c>
      <c r="AC69" s="88">
        <v>-13.803554</v>
      </c>
      <c r="AD69" s="88">
        <v>6.3095489000000002</v>
      </c>
      <c r="AE69" s="88">
        <v>15.328136000000001</v>
      </c>
      <c r="AF69" s="88">
        <v>-53.823695999999998</v>
      </c>
      <c r="AG69" s="88">
        <v>-9.0185870999999995</v>
      </c>
      <c r="AH69" s="8"/>
      <c r="AI69" s="6">
        <f t="shared" ref="AI69:AI100" si="107">AB73/1000000000</f>
        <v>24.938775510204</v>
      </c>
      <c r="AJ69" s="6">
        <f t="shared" ref="AJ69:AJ100" si="108">AE73</f>
        <v>16.476780000000002</v>
      </c>
      <c r="AK69" s="83">
        <f t="shared" si="22"/>
        <v>7.3743471999999999</v>
      </c>
      <c r="AL69" s="6">
        <f t="shared" si="23"/>
        <v>24.938775510204</v>
      </c>
      <c r="AM69" s="79">
        <f t="shared" si="24"/>
        <v>16.257555</v>
      </c>
      <c r="AN69" s="83">
        <f t="shared" si="25"/>
        <v>7.1836729000000004</v>
      </c>
      <c r="AO69" s="6">
        <f t="shared" si="26"/>
        <v>24.938775510204</v>
      </c>
      <c r="AP69" s="43">
        <f t="shared" si="27"/>
        <v>16.360233000000001</v>
      </c>
      <c r="AQ69" s="83">
        <f t="shared" si="28"/>
        <v>7.2295708999999997</v>
      </c>
      <c r="AR69" s="6">
        <f t="shared" si="29"/>
        <v>24.938775510204</v>
      </c>
      <c r="AS69" s="79">
        <f t="shared" si="30"/>
        <v>0</v>
      </c>
      <c r="AT69" s="83">
        <f t="shared" si="31"/>
        <v>0</v>
      </c>
      <c r="AU69" s="6">
        <f t="shared" si="32"/>
        <v>24.938775510204</v>
      </c>
      <c r="AV69" s="79">
        <f t="shared" si="33"/>
        <v>0</v>
      </c>
      <c r="AW69" s="83">
        <f t="shared" si="34"/>
        <v>0</v>
      </c>
      <c r="AX69" s="43">
        <f t="shared" si="35"/>
        <v>0</v>
      </c>
      <c r="AY69" s="43">
        <f t="shared" si="36"/>
        <v>0</v>
      </c>
      <c r="AZ69" s="43">
        <f t="shared" si="37"/>
        <v>0</v>
      </c>
    </row>
    <row r="70" spans="2:52" x14ac:dyDescent="0.25">
      <c r="B70" s="88">
        <v>24051020408.162998</v>
      </c>
      <c r="C70" s="88">
        <v>-13.758463000000001</v>
      </c>
      <c r="D70" s="88">
        <v>5.9553136999999996</v>
      </c>
      <c r="E70" s="88">
        <v>14.218469000000001</v>
      </c>
      <c r="F70" s="88">
        <v>-53.211936999999999</v>
      </c>
      <c r="G70" s="88">
        <v>-8.2631549999999994</v>
      </c>
      <c r="H70" s="8"/>
      <c r="I70" s="6">
        <f t="shared" si="104"/>
        <v>25.234693877550999</v>
      </c>
      <c r="J70" s="6">
        <f t="shared" si="105"/>
        <v>14.090337999999999</v>
      </c>
      <c r="K70" s="83">
        <f t="shared" ref="K70:K103" si="109">D74</f>
        <v>5.8586372999999998</v>
      </c>
      <c r="L70" s="6">
        <f t="shared" ref="L70:L103" si="110">B74/1000000000</f>
        <v>25.234693877550999</v>
      </c>
      <c r="M70" s="79">
        <f t="shared" ref="M70:M103" si="111">C178</f>
        <v>13.91408</v>
      </c>
      <c r="N70" s="83">
        <f t="shared" ref="N70:N103" si="112">D178</f>
        <v>5.6533980000000001</v>
      </c>
      <c r="O70" s="6">
        <f t="shared" ref="O70:O103" si="113">B74/1000000000</f>
        <v>25.234693877550999</v>
      </c>
      <c r="P70" s="79">
        <f t="shared" ref="P70:P103" si="114">C282</f>
        <v>14.289774</v>
      </c>
      <c r="Q70" s="83">
        <f t="shared" ref="Q70:Q103" si="115">D282</f>
        <v>5.9096203000000003</v>
      </c>
      <c r="R70" s="6">
        <f t="shared" ref="R70:R103" si="116">B74/1000000000</f>
        <v>25.234693877550999</v>
      </c>
      <c r="S70" s="79">
        <f t="shared" ref="S70:S103" si="117">C386</f>
        <v>0</v>
      </c>
      <c r="T70" s="83">
        <f t="shared" ref="T70:T103" si="118">D386</f>
        <v>0</v>
      </c>
      <c r="U70" s="6">
        <f t="shared" ref="U70:U103" si="119">B74/1000000000</f>
        <v>25.234693877550999</v>
      </c>
      <c r="V70" s="79">
        <f t="shared" ref="V70:V103" si="120">C490</f>
        <v>0</v>
      </c>
      <c r="W70" s="83">
        <f t="shared" ref="W70:W103" si="121">D490</f>
        <v>0</v>
      </c>
      <c r="X70" s="43">
        <f t="shared" ref="X70:X103" si="122">B594/1000000000</f>
        <v>0</v>
      </c>
      <c r="Y70" s="43">
        <f t="shared" ref="Y70:Z70" si="123">C594</f>
        <v>0</v>
      </c>
      <c r="Z70" s="43">
        <f t="shared" si="123"/>
        <v>0</v>
      </c>
      <c r="AB70" s="88">
        <v>24051020408.162998</v>
      </c>
      <c r="AC70" s="88">
        <v>-14.765822999999999</v>
      </c>
      <c r="AD70" s="88">
        <v>6.6147660999999998</v>
      </c>
      <c r="AE70" s="88">
        <v>15.645792999999999</v>
      </c>
      <c r="AF70" s="88">
        <v>-57.318398000000002</v>
      </c>
      <c r="AG70" s="88">
        <v>-9.0310267999999994</v>
      </c>
      <c r="AH70" s="8"/>
      <c r="AI70" s="6">
        <f t="shared" si="107"/>
        <v>25.234693877550999</v>
      </c>
      <c r="AJ70" s="6">
        <f t="shared" si="108"/>
        <v>16.392652999999999</v>
      </c>
      <c r="AK70" s="83">
        <f t="shared" ref="AK70:AK103" si="124">AD74</f>
        <v>7.2576928000000001</v>
      </c>
      <c r="AL70" s="6">
        <f t="shared" ref="AL70:AL103" si="125">AB74/1000000000</f>
        <v>25.234693877550999</v>
      </c>
      <c r="AM70" s="79">
        <f t="shared" ref="AM70:AM103" si="126">AC178</f>
        <v>16.212242</v>
      </c>
      <c r="AN70" s="83">
        <f t="shared" ref="AN70:AN103" si="127">AD178</f>
        <v>7.1046081000000001</v>
      </c>
      <c r="AO70" s="6">
        <f t="shared" ref="AO70:AO103" si="128">AB74/1000000000</f>
        <v>25.234693877550999</v>
      </c>
      <c r="AP70" s="43">
        <f t="shared" ref="AP70:AP103" si="129">AC282</f>
        <v>16.300539000000001</v>
      </c>
      <c r="AQ70" s="83">
        <f t="shared" ref="AQ70:AQ103" si="130">AD282</f>
        <v>7.1320161999999998</v>
      </c>
      <c r="AR70" s="6">
        <f t="shared" ref="AR70:AR103" si="131">AB74/1000000000</f>
        <v>25.234693877550999</v>
      </c>
      <c r="AS70" s="79">
        <f t="shared" ref="AS70:AS103" si="132">AC386</f>
        <v>0</v>
      </c>
      <c r="AT70" s="83">
        <f t="shared" ref="AT70:AT103" si="133">AD386</f>
        <v>0</v>
      </c>
      <c r="AU70" s="6">
        <f t="shared" ref="AU70:AU103" si="134">AB74/1000000000</f>
        <v>25.234693877550999</v>
      </c>
      <c r="AV70" s="79">
        <f t="shared" ref="AV70:AV103" si="135">AC490</f>
        <v>0</v>
      </c>
      <c r="AW70" s="83">
        <f t="shared" ref="AW70:AW103" si="136">AD490</f>
        <v>0</v>
      </c>
      <c r="AX70" s="43">
        <f t="shared" ref="AX70:AX103" si="137">AB594/1000000000</f>
        <v>0</v>
      </c>
      <c r="AY70" s="43">
        <f t="shared" ref="AY70:AY103" si="138">AC594</f>
        <v>0</v>
      </c>
      <c r="AZ70" s="43">
        <f t="shared" ref="AZ70:AZ103" si="139">AD594</f>
        <v>0</v>
      </c>
    </row>
    <row r="71" spans="2:52" x14ac:dyDescent="0.25">
      <c r="B71" s="88">
        <v>24346938775.509998</v>
      </c>
      <c r="C71" s="88">
        <v>-14.03167</v>
      </c>
      <c r="D71" s="88">
        <v>6.0394974000000001</v>
      </c>
      <c r="E71" s="88">
        <v>14.176202999999999</v>
      </c>
      <c r="F71" s="88">
        <v>-54.275722999999999</v>
      </c>
      <c r="G71" s="88">
        <v>-8.1367054000000003</v>
      </c>
      <c r="H71" s="8"/>
      <c r="I71" s="6">
        <f t="shared" si="104"/>
        <v>25.530612244897998</v>
      </c>
      <c r="J71" s="6">
        <f t="shared" si="105"/>
        <v>14.128270000000001</v>
      </c>
      <c r="K71" s="83">
        <f t="shared" si="109"/>
        <v>5.8234129000000001</v>
      </c>
      <c r="L71" s="6">
        <f t="shared" si="110"/>
        <v>25.530612244897998</v>
      </c>
      <c r="M71" s="79">
        <f t="shared" si="111"/>
        <v>14.177073</v>
      </c>
      <c r="N71" s="83">
        <f t="shared" si="112"/>
        <v>5.8304090000000004</v>
      </c>
      <c r="O71" s="6">
        <f t="shared" si="113"/>
        <v>25.530612244897998</v>
      </c>
      <c r="P71" s="79">
        <f t="shared" si="114"/>
        <v>14.706019</v>
      </c>
      <c r="Q71" s="83">
        <f t="shared" si="115"/>
        <v>6.2302803999999998</v>
      </c>
      <c r="R71" s="6">
        <f t="shared" si="116"/>
        <v>25.530612244897998</v>
      </c>
      <c r="S71" s="79">
        <f t="shared" si="117"/>
        <v>0</v>
      </c>
      <c r="T71" s="83">
        <f t="shared" si="118"/>
        <v>0</v>
      </c>
      <c r="U71" s="6">
        <f t="shared" si="119"/>
        <v>25.530612244897998</v>
      </c>
      <c r="V71" s="79">
        <f t="shared" si="120"/>
        <v>0</v>
      </c>
      <c r="W71" s="83">
        <f t="shared" si="121"/>
        <v>0</v>
      </c>
      <c r="X71" s="43">
        <f t="shared" si="122"/>
        <v>0</v>
      </c>
      <c r="Y71" s="43">
        <f t="shared" ref="Y71:Z71" si="140">C595</f>
        <v>0</v>
      </c>
      <c r="Z71" s="43">
        <f t="shared" si="140"/>
        <v>0</v>
      </c>
      <c r="AB71" s="88">
        <v>24346938775.509998</v>
      </c>
      <c r="AC71" s="88">
        <v>-14.869132</v>
      </c>
      <c r="AD71" s="88">
        <v>7.0245433000000004</v>
      </c>
      <c r="AE71" s="88">
        <v>16.104288</v>
      </c>
      <c r="AF71" s="88">
        <v>-58.862029999999997</v>
      </c>
      <c r="AG71" s="88">
        <v>-9.0797442999999998</v>
      </c>
      <c r="AH71" s="8"/>
      <c r="AI71" s="6">
        <f t="shared" si="107"/>
        <v>25.530612244897998</v>
      </c>
      <c r="AJ71" s="6">
        <f t="shared" si="108"/>
        <v>16.292560999999999</v>
      </c>
      <c r="AK71" s="83">
        <f t="shared" si="124"/>
        <v>7.1095046999999996</v>
      </c>
      <c r="AL71" s="6">
        <f t="shared" si="125"/>
        <v>25.530612244897998</v>
      </c>
      <c r="AM71" s="79">
        <f t="shared" si="126"/>
        <v>16.153324000000001</v>
      </c>
      <c r="AN71" s="83">
        <f t="shared" si="127"/>
        <v>6.9856848999999999</v>
      </c>
      <c r="AO71" s="6">
        <f t="shared" si="128"/>
        <v>25.530612244897998</v>
      </c>
      <c r="AP71" s="43">
        <f t="shared" si="129"/>
        <v>16.247263</v>
      </c>
      <c r="AQ71" s="83">
        <f t="shared" si="130"/>
        <v>7.0045799999999998</v>
      </c>
      <c r="AR71" s="6">
        <f t="shared" si="131"/>
        <v>25.530612244897998</v>
      </c>
      <c r="AS71" s="79">
        <f t="shared" si="132"/>
        <v>0</v>
      </c>
      <c r="AT71" s="83">
        <f t="shared" si="133"/>
        <v>0</v>
      </c>
      <c r="AU71" s="6">
        <f t="shared" si="134"/>
        <v>25.530612244897998</v>
      </c>
      <c r="AV71" s="79">
        <f t="shared" si="135"/>
        <v>0</v>
      </c>
      <c r="AW71" s="83">
        <f t="shared" si="136"/>
        <v>0</v>
      </c>
      <c r="AX71" s="43">
        <f t="shared" si="137"/>
        <v>0</v>
      </c>
      <c r="AY71" s="43">
        <f t="shared" si="138"/>
        <v>0</v>
      </c>
      <c r="AZ71" s="43">
        <f t="shared" si="139"/>
        <v>0</v>
      </c>
    </row>
    <row r="72" spans="2:52" x14ac:dyDescent="0.25">
      <c r="B72" s="88">
        <v>24642857142.856998</v>
      </c>
      <c r="C72" s="88">
        <v>-14.563535</v>
      </c>
      <c r="D72" s="88">
        <v>6.0070838999999996</v>
      </c>
      <c r="E72" s="88">
        <v>14.177224000000001</v>
      </c>
      <c r="F72" s="88">
        <v>-55.810329000000003</v>
      </c>
      <c r="G72" s="88">
        <v>-8.1701393000000007</v>
      </c>
      <c r="H72" s="8"/>
      <c r="I72" s="6">
        <f t="shared" si="104"/>
        <v>25.826530612244998</v>
      </c>
      <c r="J72" s="6">
        <f t="shared" si="105"/>
        <v>14.274995000000001</v>
      </c>
      <c r="K72" s="83">
        <f t="shared" si="109"/>
        <v>5.8447522999999997</v>
      </c>
      <c r="L72" s="6">
        <f t="shared" si="110"/>
        <v>25.826530612244998</v>
      </c>
      <c r="M72" s="79">
        <f t="shared" si="111"/>
        <v>14.536716999999999</v>
      </c>
      <c r="N72" s="83">
        <f t="shared" si="112"/>
        <v>6.04671</v>
      </c>
      <c r="O72" s="6">
        <f t="shared" si="113"/>
        <v>25.826530612244998</v>
      </c>
      <c r="P72" s="79">
        <f t="shared" si="114"/>
        <v>15.133235000000001</v>
      </c>
      <c r="Q72" s="83">
        <f t="shared" si="115"/>
        <v>6.5028458000000002</v>
      </c>
      <c r="R72" s="6">
        <f t="shared" si="116"/>
        <v>25.826530612244998</v>
      </c>
      <c r="S72" s="79">
        <f t="shared" si="117"/>
        <v>0</v>
      </c>
      <c r="T72" s="83">
        <f t="shared" si="118"/>
        <v>0</v>
      </c>
      <c r="U72" s="6">
        <f t="shared" si="119"/>
        <v>25.826530612244998</v>
      </c>
      <c r="V72" s="79">
        <f t="shared" si="120"/>
        <v>0</v>
      </c>
      <c r="W72" s="83">
        <f t="shared" si="121"/>
        <v>0</v>
      </c>
      <c r="X72" s="43">
        <f t="shared" si="122"/>
        <v>0</v>
      </c>
      <c r="Y72" s="43">
        <f t="shared" ref="Y72:Z72" si="141">C596</f>
        <v>0</v>
      </c>
      <c r="Z72" s="43">
        <f t="shared" si="141"/>
        <v>0</v>
      </c>
      <c r="AB72" s="88">
        <v>24642857142.856998</v>
      </c>
      <c r="AC72" s="88">
        <v>-15.466771</v>
      </c>
      <c r="AD72" s="88">
        <v>7.2920661000000004</v>
      </c>
      <c r="AE72" s="88">
        <v>16.350441</v>
      </c>
      <c r="AF72" s="88">
        <v>-61.272015000000003</v>
      </c>
      <c r="AG72" s="88">
        <v>-9.0583743999999999</v>
      </c>
      <c r="AH72" s="8"/>
      <c r="AI72" s="6">
        <f t="shared" si="107"/>
        <v>25.826530612244998</v>
      </c>
      <c r="AJ72" s="6">
        <f t="shared" si="108"/>
        <v>16.028568</v>
      </c>
      <c r="AK72" s="83">
        <f t="shared" si="124"/>
        <v>6.8306870000000002</v>
      </c>
      <c r="AL72" s="6">
        <f t="shared" si="125"/>
        <v>25.826530612244998</v>
      </c>
      <c r="AM72" s="79">
        <f t="shared" si="126"/>
        <v>15.893516999999999</v>
      </c>
      <c r="AN72" s="83">
        <f t="shared" si="127"/>
        <v>6.7102713999999999</v>
      </c>
      <c r="AO72" s="6">
        <f t="shared" si="128"/>
        <v>25.826530612244998</v>
      </c>
      <c r="AP72" s="43">
        <f t="shared" si="129"/>
        <v>16.018114000000001</v>
      </c>
      <c r="AQ72" s="83">
        <f t="shared" si="130"/>
        <v>6.7557302000000004</v>
      </c>
      <c r="AR72" s="6">
        <f t="shared" si="131"/>
        <v>25.826530612244998</v>
      </c>
      <c r="AS72" s="79">
        <f t="shared" si="132"/>
        <v>0</v>
      </c>
      <c r="AT72" s="83">
        <f t="shared" si="133"/>
        <v>0</v>
      </c>
      <c r="AU72" s="6">
        <f t="shared" si="134"/>
        <v>25.826530612244998</v>
      </c>
      <c r="AV72" s="79">
        <f t="shared" si="135"/>
        <v>0</v>
      </c>
      <c r="AW72" s="83">
        <f t="shared" si="136"/>
        <v>0</v>
      </c>
      <c r="AX72" s="43">
        <f t="shared" si="137"/>
        <v>0</v>
      </c>
      <c r="AY72" s="43">
        <f t="shared" si="138"/>
        <v>0</v>
      </c>
      <c r="AZ72" s="43">
        <f t="shared" si="139"/>
        <v>0</v>
      </c>
    </row>
    <row r="73" spans="2:52" x14ac:dyDescent="0.25">
      <c r="B73" s="88">
        <v>24938775510.203999</v>
      </c>
      <c r="C73" s="88">
        <v>-13.691891999999999</v>
      </c>
      <c r="D73" s="88">
        <v>5.9514208000000002</v>
      </c>
      <c r="E73" s="88">
        <v>14.099209</v>
      </c>
      <c r="F73" s="88">
        <v>-52.817740999999998</v>
      </c>
      <c r="G73" s="88">
        <v>-8.1477871000000004</v>
      </c>
      <c r="H73" s="8"/>
      <c r="I73" s="6">
        <f t="shared" si="104"/>
        <v>26.122448979592001</v>
      </c>
      <c r="J73" s="6">
        <f t="shared" si="105"/>
        <v>14.282059</v>
      </c>
      <c r="K73" s="83">
        <f t="shared" si="109"/>
        <v>5.7762146000000003</v>
      </c>
      <c r="L73" s="6">
        <f t="shared" si="110"/>
        <v>26.122448979592001</v>
      </c>
      <c r="M73" s="79">
        <f t="shared" si="111"/>
        <v>14.57001</v>
      </c>
      <c r="N73" s="83">
        <f t="shared" si="112"/>
        <v>5.9971494999999999</v>
      </c>
      <c r="O73" s="6">
        <f t="shared" si="113"/>
        <v>26.122448979592001</v>
      </c>
      <c r="P73" s="79">
        <f t="shared" si="114"/>
        <v>15.11937</v>
      </c>
      <c r="Q73" s="83">
        <f t="shared" si="115"/>
        <v>6.4023842999999996</v>
      </c>
      <c r="R73" s="6">
        <f t="shared" si="116"/>
        <v>26.122448979592001</v>
      </c>
      <c r="S73" s="79">
        <f t="shared" si="117"/>
        <v>0</v>
      </c>
      <c r="T73" s="83">
        <f t="shared" si="118"/>
        <v>0</v>
      </c>
      <c r="U73" s="6">
        <f t="shared" si="119"/>
        <v>26.122448979592001</v>
      </c>
      <c r="V73" s="79">
        <f t="shared" si="120"/>
        <v>0</v>
      </c>
      <c r="W73" s="83">
        <f t="shared" si="121"/>
        <v>0</v>
      </c>
      <c r="X73" s="43">
        <f t="shared" si="122"/>
        <v>0</v>
      </c>
      <c r="Y73" s="43">
        <f t="shared" ref="Y73:Z73" si="142">C597</f>
        <v>0</v>
      </c>
      <c r="Z73" s="43">
        <f t="shared" si="142"/>
        <v>0</v>
      </c>
      <c r="AB73" s="88">
        <v>24938775510.203999</v>
      </c>
      <c r="AC73" s="88">
        <v>-14.544794</v>
      </c>
      <c r="AD73" s="88">
        <v>7.3743471999999999</v>
      </c>
      <c r="AE73" s="88">
        <v>16.476780000000002</v>
      </c>
      <c r="AF73" s="88">
        <v>-58.260447999999997</v>
      </c>
      <c r="AG73" s="88">
        <v>-9.1024312999999992</v>
      </c>
      <c r="AH73" s="8"/>
      <c r="AI73" s="6">
        <f t="shared" si="107"/>
        <v>26.122448979592001</v>
      </c>
      <c r="AJ73" s="6">
        <f t="shared" si="108"/>
        <v>15.734897999999999</v>
      </c>
      <c r="AK73" s="83">
        <f t="shared" si="124"/>
        <v>6.5087457000000004</v>
      </c>
      <c r="AL73" s="6">
        <f t="shared" si="125"/>
        <v>26.122448979592001</v>
      </c>
      <c r="AM73" s="79">
        <f t="shared" si="126"/>
        <v>15.633896999999999</v>
      </c>
      <c r="AN73" s="83">
        <f t="shared" si="127"/>
        <v>6.4164795999999997</v>
      </c>
      <c r="AO73" s="6">
        <f t="shared" si="128"/>
        <v>26.122448979592001</v>
      </c>
      <c r="AP73" s="43">
        <f t="shared" si="129"/>
        <v>15.781449</v>
      </c>
      <c r="AQ73" s="83">
        <f t="shared" si="130"/>
        <v>6.4735179</v>
      </c>
      <c r="AR73" s="6">
        <f t="shared" si="131"/>
        <v>26.122448979592001</v>
      </c>
      <c r="AS73" s="79">
        <f t="shared" si="132"/>
        <v>0</v>
      </c>
      <c r="AT73" s="83">
        <f t="shared" si="133"/>
        <v>0</v>
      </c>
      <c r="AU73" s="6">
        <f t="shared" si="134"/>
        <v>26.122448979592001</v>
      </c>
      <c r="AV73" s="79">
        <f t="shared" si="135"/>
        <v>0</v>
      </c>
      <c r="AW73" s="83">
        <f t="shared" si="136"/>
        <v>0</v>
      </c>
      <c r="AX73" s="43">
        <f t="shared" si="137"/>
        <v>0</v>
      </c>
      <c r="AY73" s="43">
        <f t="shared" si="138"/>
        <v>0</v>
      </c>
      <c r="AZ73" s="43">
        <f t="shared" si="139"/>
        <v>0</v>
      </c>
    </row>
    <row r="74" spans="2:52" x14ac:dyDescent="0.25">
      <c r="B74" s="88">
        <v>25234693877.550999</v>
      </c>
      <c r="C74" s="88">
        <v>-13.176704000000001</v>
      </c>
      <c r="D74" s="88">
        <v>5.8586372999999998</v>
      </c>
      <c r="E74" s="88">
        <v>14.090337999999999</v>
      </c>
      <c r="F74" s="88">
        <v>-51.376842000000003</v>
      </c>
      <c r="G74" s="88">
        <v>-8.2316999000000006</v>
      </c>
      <c r="H74" s="8"/>
      <c r="I74" s="6">
        <f t="shared" si="104"/>
        <v>26.418367346939</v>
      </c>
      <c r="J74" s="6">
        <f t="shared" si="105"/>
        <v>14.283364000000001</v>
      </c>
      <c r="K74" s="83">
        <f t="shared" si="109"/>
        <v>5.6773404999999997</v>
      </c>
      <c r="L74" s="6">
        <f t="shared" si="110"/>
        <v>26.418367346939</v>
      </c>
      <c r="M74" s="79">
        <f t="shared" si="111"/>
        <v>14.541134</v>
      </c>
      <c r="N74" s="83">
        <f t="shared" si="112"/>
        <v>5.8627929999999999</v>
      </c>
      <c r="O74" s="6">
        <f t="shared" si="113"/>
        <v>26.418367346939</v>
      </c>
      <c r="P74" s="79">
        <f t="shared" si="114"/>
        <v>15.020588</v>
      </c>
      <c r="Q74" s="83">
        <f t="shared" si="115"/>
        <v>6.1949972999999998</v>
      </c>
      <c r="R74" s="6">
        <f t="shared" si="116"/>
        <v>26.418367346939</v>
      </c>
      <c r="S74" s="79">
        <f t="shared" si="117"/>
        <v>0</v>
      </c>
      <c r="T74" s="83">
        <f t="shared" si="118"/>
        <v>0</v>
      </c>
      <c r="U74" s="6">
        <f t="shared" si="119"/>
        <v>26.418367346939</v>
      </c>
      <c r="V74" s="79">
        <f t="shared" si="120"/>
        <v>0</v>
      </c>
      <c r="W74" s="83">
        <f t="shared" si="121"/>
        <v>0</v>
      </c>
      <c r="X74" s="43">
        <f t="shared" si="122"/>
        <v>0</v>
      </c>
      <c r="Y74" s="43">
        <f t="shared" ref="Y74:Z74" si="143">C598</f>
        <v>0</v>
      </c>
      <c r="Z74" s="43">
        <f t="shared" si="143"/>
        <v>0</v>
      </c>
      <c r="AB74" s="88">
        <v>25234693877.550999</v>
      </c>
      <c r="AC74" s="88">
        <v>-14.254538999999999</v>
      </c>
      <c r="AD74" s="88">
        <v>7.2576928000000001</v>
      </c>
      <c r="AE74" s="88">
        <v>16.392652999999999</v>
      </c>
      <c r="AF74" s="88">
        <v>-57.511932000000002</v>
      </c>
      <c r="AG74" s="88">
        <v>-9.1349592000000008</v>
      </c>
      <c r="AH74" s="8"/>
      <c r="AI74" s="6">
        <f t="shared" si="107"/>
        <v>26.418367346939</v>
      </c>
      <c r="AJ74" s="6">
        <f t="shared" si="108"/>
        <v>15.316471</v>
      </c>
      <c r="AK74" s="83">
        <f t="shared" si="124"/>
        <v>6.0755619999999997</v>
      </c>
      <c r="AL74" s="6">
        <f t="shared" si="125"/>
        <v>26.418367346939</v>
      </c>
      <c r="AM74" s="79">
        <f t="shared" si="126"/>
        <v>15.242163</v>
      </c>
      <c r="AN74" s="83">
        <f t="shared" si="127"/>
        <v>6.0053796999999998</v>
      </c>
      <c r="AO74" s="6">
        <f t="shared" si="128"/>
        <v>26.418367346939</v>
      </c>
      <c r="AP74" s="43">
        <f t="shared" si="129"/>
        <v>15.369718000000001</v>
      </c>
      <c r="AQ74" s="83">
        <f t="shared" si="130"/>
        <v>6.0372176</v>
      </c>
      <c r="AR74" s="6">
        <f t="shared" si="131"/>
        <v>26.418367346939</v>
      </c>
      <c r="AS74" s="79">
        <f t="shared" si="132"/>
        <v>0</v>
      </c>
      <c r="AT74" s="83">
        <f t="shared" si="133"/>
        <v>0</v>
      </c>
      <c r="AU74" s="6">
        <f t="shared" si="134"/>
        <v>26.418367346939</v>
      </c>
      <c r="AV74" s="79">
        <f t="shared" si="135"/>
        <v>0</v>
      </c>
      <c r="AW74" s="83">
        <f t="shared" si="136"/>
        <v>0</v>
      </c>
      <c r="AX74" s="43">
        <f t="shared" si="137"/>
        <v>0</v>
      </c>
      <c r="AY74" s="43">
        <f t="shared" si="138"/>
        <v>0</v>
      </c>
      <c r="AZ74" s="43">
        <f t="shared" si="139"/>
        <v>0</v>
      </c>
    </row>
    <row r="75" spans="2:52" x14ac:dyDescent="0.25">
      <c r="B75" s="88">
        <v>25530612244.897999</v>
      </c>
      <c r="C75" s="88">
        <v>-13.042494</v>
      </c>
      <c r="D75" s="88">
        <v>5.8234129000000001</v>
      </c>
      <c r="E75" s="88">
        <v>14.128270000000001</v>
      </c>
      <c r="F75" s="88">
        <v>-50.690502000000002</v>
      </c>
      <c r="G75" s="88">
        <v>-8.3048573000000001</v>
      </c>
      <c r="H75" s="8"/>
      <c r="I75" s="6">
        <f t="shared" si="104"/>
        <v>26.714285714286</v>
      </c>
      <c r="J75" s="6">
        <f t="shared" si="105"/>
        <v>14.13766</v>
      </c>
      <c r="K75" s="83">
        <f t="shared" si="109"/>
        <v>5.4724564999999998</v>
      </c>
      <c r="L75" s="6">
        <f t="shared" si="110"/>
        <v>26.714285714286</v>
      </c>
      <c r="M75" s="79">
        <f t="shared" si="111"/>
        <v>14.333202</v>
      </c>
      <c r="N75" s="83">
        <f t="shared" si="112"/>
        <v>5.5959563000000001</v>
      </c>
      <c r="O75" s="6">
        <f t="shared" si="113"/>
        <v>26.714285714286</v>
      </c>
      <c r="P75" s="79">
        <f t="shared" si="114"/>
        <v>14.709365</v>
      </c>
      <c r="Q75" s="83">
        <f t="shared" si="115"/>
        <v>5.8245338999999996</v>
      </c>
      <c r="R75" s="6">
        <f t="shared" si="116"/>
        <v>26.714285714286</v>
      </c>
      <c r="S75" s="79">
        <f t="shared" si="117"/>
        <v>0</v>
      </c>
      <c r="T75" s="83">
        <f t="shared" si="118"/>
        <v>0</v>
      </c>
      <c r="U75" s="6">
        <f t="shared" si="119"/>
        <v>26.714285714286</v>
      </c>
      <c r="V75" s="79">
        <f t="shared" si="120"/>
        <v>0</v>
      </c>
      <c r="W75" s="83">
        <f t="shared" si="121"/>
        <v>0</v>
      </c>
      <c r="X75" s="43">
        <f t="shared" si="122"/>
        <v>0</v>
      </c>
      <c r="Y75" s="43">
        <f t="shared" ref="Y75:Z75" si="144">C599</f>
        <v>0</v>
      </c>
      <c r="Z75" s="43">
        <f t="shared" si="144"/>
        <v>0</v>
      </c>
      <c r="AB75" s="88">
        <v>25530612244.897999</v>
      </c>
      <c r="AC75" s="88">
        <v>-13.780999</v>
      </c>
      <c r="AD75" s="88">
        <v>7.1095046999999996</v>
      </c>
      <c r="AE75" s="88">
        <v>16.292560999999999</v>
      </c>
      <c r="AF75" s="88">
        <v>-55.514771000000003</v>
      </c>
      <c r="AG75" s="88">
        <v>-9.1830549000000001</v>
      </c>
      <c r="AH75" s="8"/>
      <c r="AI75" s="6">
        <f t="shared" si="107"/>
        <v>26.714285714286</v>
      </c>
      <c r="AJ75" s="6">
        <f t="shared" si="108"/>
        <v>14.860689000000001</v>
      </c>
      <c r="AK75" s="83">
        <f t="shared" si="124"/>
        <v>5.6116938999999997</v>
      </c>
      <c r="AL75" s="6">
        <f t="shared" si="125"/>
        <v>26.714285714286</v>
      </c>
      <c r="AM75" s="79">
        <f t="shared" si="126"/>
        <v>14.813105</v>
      </c>
      <c r="AN75" s="83">
        <f t="shared" si="127"/>
        <v>5.5587878000000002</v>
      </c>
      <c r="AO75" s="6">
        <f t="shared" si="128"/>
        <v>26.714285714286</v>
      </c>
      <c r="AP75" s="43">
        <f t="shared" si="129"/>
        <v>14.887029999999999</v>
      </c>
      <c r="AQ75" s="83">
        <f t="shared" si="130"/>
        <v>5.5287356000000001</v>
      </c>
      <c r="AR75" s="6">
        <f t="shared" si="131"/>
        <v>26.714285714286</v>
      </c>
      <c r="AS75" s="79">
        <f t="shared" si="132"/>
        <v>0</v>
      </c>
      <c r="AT75" s="83">
        <f t="shared" si="133"/>
        <v>0</v>
      </c>
      <c r="AU75" s="6">
        <f t="shared" si="134"/>
        <v>26.714285714286</v>
      </c>
      <c r="AV75" s="79">
        <f t="shared" si="135"/>
        <v>0</v>
      </c>
      <c r="AW75" s="83">
        <f t="shared" si="136"/>
        <v>0</v>
      </c>
      <c r="AX75" s="43">
        <f t="shared" si="137"/>
        <v>0</v>
      </c>
      <c r="AY75" s="43">
        <f t="shared" si="138"/>
        <v>0</v>
      </c>
      <c r="AZ75" s="43">
        <f t="shared" si="139"/>
        <v>0</v>
      </c>
    </row>
    <row r="76" spans="2:52" x14ac:dyDescent="0.25">
      <c r="B76" s="88">
        <v>25826530612.244999</v>
      </c>
      <c r="C76" s="88">
        <v>-12.731024</v>
      </c>
      <c r="D76" s="88">
        <v>5.8447522999999997</v>
      </c>
      <c r="E76" s="88">
        <v>14.274995000000001</v>
      </c>
      <c r="F76" s="88">
        <v>-49.723793000000001</v>
      </c>
      <c r="G76" s="88">
        <v>-8.4302425000000003</v>
      </c>
      <c r="H76" s="8"/>
      <c r="I76" s="6">
        <f t="shared" si="104"/>
        <v>27.010204081632999</v>
      </c>
      <c r="J76" s="6">
        <f t="shared" si="105"/>
        <v>14.065467</v>
      </c>
      <c r="K76" s="83">
        <f t="shared" si="109"/>
        <v>5.3567524000000004</v>
      </c>
      <c r="L76" s="6">
        <f t="shared" si="110"/>
        <v>27.010204081632999</v>
      </c>
      <c r="M76" s="79">
        <f t="shared" si="111"/>
        <v>14.302299</v>
      </c>
      <c r="N76" s="83">
        <f t="shared" si="112"/>
        <v>5.5164274999999998</v>
      </c>
      <c r="O76" s="6">
        <f t="shared" si="113"/>
        <v>27.010204081632999</v>
      </c>
      <c r="P76" s="79">
        <f t="shared" si="114"/>
        <v>14.577359</v>
      </c>
      <c r="Q76" s="83">
        <f t="shared" si="115"/>
        <v>5.6398162999999997</v>
      </c>
      <c r="R76" s="6">
        <f t="shared" si="116"/>
        <v>27.010204081632999</v>
      </c>
      <c r="S76" s="79">
        <f t="shared" si="117"/>
        <v>0</v>
      </c>
      <c r="T76" s="83">
        <f t="shared" si="118"/>
        <v>0</v>
      </c>
      <c r="U76" s="6">
        <f t="shared" si="119"/>
        <v>27.010204081632999</v>
      </c>
      <c r="V76" s="79">
        <f t="shared" si="120"/>
        <v>0</v>
      </c>
      <c r="W76" s="83">
        <f t="shared" si="121"/>
        <v>0</v>
      </c>
      <c r="X76" s="43">
        <f t="shared" si="122"/>
        <v>0</v>
      </c>
      <c r="Y76" s="43">
        <f t="shared" ref="Y76:Z76" si="145">C600</f>
        <v>0</v>
      </c>
      <c r="Z76" s="43">
        <f t="shared" si="145"/>
        <v>0</v>
      </c>
      <c r="AB76" s="88">
        <v>25826530612.244999</v>
      </c>
      <c r="AC76" s="88">
        <v>-13.490702000000001</v>
      </c>
      <c r="AD76" s="88">
        <v>6.8306870000000002</v>
      </c>
      <c r="AE76" s="88">
        <v>16.028568</v>
      </c>
      <c r="AF76" s="88">
        <v>-54.209041999999997</v>
      </c>
      <c r="AG76" s="88">
        <v>-9.1978816999999999</v>
      </c>
      <c r="AH76" s="8"/>
      <c r="AI76" s="6">
        <f t="shared" si="107"/>
        <v>27.010204081632999</v>
      </c>
      <c r="AJ76" s="6">
        <f t="shared" si="108"/>
        <v>14.414317</v>
      </c>
      <c r="AK76" s="83">
        <f t="shared" si="124"/>
        <v>5.1622176</v>
      </c>
      <c r="AL76" s="6">
        <f t="shared" si="125"/>
        <v>27.010204081632999</v>
      </c>
      <c r="AM76" s="79">
        <f t="shared" si="126"/>
        <v>14.409435999999999</v>
      </c>
      <c r="AN76" s="83">
        <f t="shared" si="127"/>
        <v>5.1386104000000001</v>
      </c>
      <c r="AO76" s="6">
        <f t="shared" si="128"/>
        <v>27.010204081632999</v>
      </c>
      <c r="AP76" s="43">
        <f t="shared" si="129"/>
        <v>14.452368999999999</v>
      </c>
      <c r="AQ76" s="83">
        <f t="shared" si="130"/>
        <v>5.0670972000000001</v>
      </c>
      <c r="AR76" s="6">
        <f t="shared" si="131"/>
        <v>27.010204081632999</v>
      </c>
      <c r="AS76" s="79">
        <f t="shared" si="132"/>
        <v>0</v>
      </c>
      <c r="AT76" s="83">
        <f t="shared" si="133"/>
        <v>0</v>
      </c>
      <c r="AU76" s="6">
        <f t="shared" si="134"/>
        <v>27.010204081632999</v>
      </c>
      <c r="AV76" s="79">
        <f t="shared" si="135"/>
        <v>0</v>
      </c>
      <c r="AW76" s="83">
        <f t="shared" si="136"/>
        <v>0</v>
      </c>
      <c r="AX76" s="43">
        <f t="shared" si="137"/>
        <v>0</v>
      </c>
      <c r="AY76" s="43">
        <f t="shared" si="138"/>
        <v>0</v>
      </c>
      <c r="AZ76" s="43">
        <f t="shared" si="139"/>
        <v>0</v>
      </c>
    </row>
    <row r="77" spans="2:52" x14ac:dyDescent="0.25">
      <c r="B77" s="88">
        <v>26122448979.591999</v>
      </c>
      <c r="C77" s="88">
        <v>-14.340236000000001</v>
      </c>
      <c r="D77" s="88">
        <v>5.7762146000000003</v>
      </c>
      <c r="E77" s="88">
        <v>14.282059</v>
      </c>
      <c r="F77" s="88">
        <v>-54.995475999999996</v>
      </c>
      <c r="G77" s="88">
        <v>-8.5058440999999991</v>
      </c>
      <c r="H77" s="8"/>
      <c r="I77" s="6">
        <f t="shared" si="104"/>
        <v>27.306122448979998</v>
      </c>
      <c r="J77" s="6">
        <f t="shared" si="105"/>
        <v>14.005737</v>
      </c>
      <c r="K77" s="83">
        <f t="shared" si="109"/>
        <v>5.2984767000000002</v>
      </c>
      <c r="L77" s="6">
        <f t="shared" si="110"/>
        <v>27.306122448979998</v>
      </c>
      <c r="M77" s="79">
        <f t="shared" si="111"/>
        <v>14.267440000000001</v>
      </c>
      <c r="N77" s="83">
        <f t="shared" si="112"/>
        <v>5.4900302999999999</v>
      </c>
      <c r="O77" s="6">
        <f t="shared" si="113"/>
        <v>27.306122448979998</v>
      </c>
      <c r="P77" s="79">
        <f t="shared" si="114"/>
        <v>14.442868000000001</v>
      </c>
      <c r="Q77" s="83">
        <f t="shared" si="115"/>
        <v>5.5199356000000002</v>
      </c>
      <c r="R77" s="6">
        <f t="shared" si="116"/>
        <v>27.306122448979998</v>
      </c>
      <c r="S77" s="79">
        <f t="shared" si="117"/>
        <v>0</v>
      </c>
      <c r="T77" s="83">
        <f t="shared" si="118"/>
        <v>0</v>
      </c>
      <c r="U77" s="6">
        <f t="shared" si="119"/>
        <v>27.306122448979998</v>
      </c>
      <c r="V77" s="79">
        <f t="shared" si="120"/>
        <v>0</v>
      </c>
      <c r="W77" s="83">
        <f t="shared" si="121"/>
        <v>0</v>
      </c>
      <c r="X77" s="43">
        <f t="shared" si="122"/>
        <v>0</v>
      </c>
      <c r="Y77" s="43">
        <f t="shared" ref="Y77:Z77" si="146">C601</f>
        <v>0</v>
      </c>
      <c r="Z77" s="43">
        <f t="shared" si="146"/>
        <v>0</v>
      </c>
      <c r="AB77" s="88">
        <v>26122448979.591999</v>
      </c>
      <c r="AC77" s="88">
        <v>-15.091564999999999</v>
      </c>
      <c r="AD77" s="88">
        <v>6.5087457000000004</v>
      </c>
      <c r="AE77" s="88">
        <v>15.734897999999999</v>
      </c>
      <c r="AF77" s="88">
        <v>-58.350109000000003</v>
      </c>
      <c r="AG77" s="88">
        <v>-9.2261515000000003</v>
      </c>
      <c r="AH77" s="8"/>
      <c r="AI77" s="6">
        <f t="shared" si="107"/>
        <v>27.306122448979998</v>
      </c>
      <c r="AJ77" s="6">
        <f t="shared" si="108"/>
        <v>14.025331</v>
      </c>
      <c r="AK77" s="83">
        <f t="shared" si="124"/>
        <v>4.8023286000000001</v>
      </c>
      <c r="AL77" s="6">
        <f t="shared" si="125"/>
        <v>27.306122448979998</v>
      </c>
      <c r="AM77" s="79">
        <f t="shared" si="126"/>
        <v>14.07586</v>
      </c>
      <c r="AN77" s="83">
        <f t="shared" si="127"/>
        <v>4.8285736999999997</v>
      </c>
      <c r="AO77" s="6">
        <f t="shared" si="128"/>
        <v>27.306122448979998</v>
      </c>
      <c r="AP77" s="43">
        <f t="shared" si="129"/>
        <v>14.113144</v>
      </c>
      <c r="AQ77" s="83">
        <f t="shared" si="130"/>
        <v>4.7457894999999999</v>
      </c>
      <c r="AR77" s="6">
        <f t="shared" si="131"/>
        <v>27.306122448979998</v>
      </c>
      <c r="AS77" s="79">
        <f t="shared" si="132"/>
        <v>0</v>
      </c>
      <c r="AT77" s="83">
        <f t="shared" si="133"/>
        <v>0</v>
      </c>
      <c r="AU77" s="6">
        <f t="shared" si="134"/>
        <v>27.306122448979998</v>
      </c>
      <c r="AV77" s="79">
        <f t="shared" si="135"/>
        <v>0</v>
      </c>
      <c r="AW77" s="83">
        <f t="shared" si="136"/>
        <v>0</v>
      </c>
      <c r="AX77" s="43">
        <f t="shared" si="137"/>
        <v>0</v>
      </c>
      <c r="AY77" s="43">
        <f t="shared" si="138"/>
        <v>0</v>
      </c>
      <c r="AZ77" s="43">
        <f t="shared" si="139"/>
        <v>0</v>
      </c>
    </row>
    <row r="78" spans="2:52" x14ac:dyDescent="0.25">
      <c r="B78" s="88">
        <v>26418367346.938999</v>
      </c>
      <c r="C78" s="88">
        <v>-13.586916</v>
      </c>
      <c r="D78" s="88">
        <v>5.6773404999999997</v>
      </c>
      <c r="E78" s="88">
        <v>14.283364000000001</v>
      </c>
      <c r="F78" s="88">
        <v>-51.912543999999997</v>
      </c>
      <c r="G78" s="88">
        <v>-8.6060237999999991</v>
      </c>
      <c r="H78" s="8"/>
      <c r="I78" s="6">
        <f t="shared" si="104"/>
        <v>27.602040816327001</v>
      </c>
      <c r="J78" s="6">
        <f t="shared" si="105"/>
        <v>13.906914</v>
      </c>
      <c r="K78" s="83">
        <f t="shared" si="109"/>
        <v>5.1261172000000004</v>
      </c>
      <c r="L78" s="6">
        <f t="shared" si="110"/>
        <v>27.602040816327001</v>
      </c>
      <c r="M78" s="79">
        <f t="shared" si="111"/>
        <v>14.169824</v>
      </c>
      <c r="N78" s="83">
        <f t="shared" si="112"/>
        <v>5.3125935000000002</v>
      </c>
      <c r="O78" s="6">
        <f t="shared" si="113"/>
        <v>27.602040816327001</v>
      </c>
      <c r="P78" s="79">
        <f t="shared" si="114"/>
        <v>14.251073999999999</v>
      </c>
      <c r="Q78" s="83">
        <f t="shared" si="115"/>
        <v>5.2460937999999997</v>
      </c>
      <c r="R78" s="6">
        <f t="shared" si="116"/>
        <v>27.602040816327001</v>
      </c>
      <c r="S78" s="79">
        <f t="shared" si="117"/>
        <v>0</v>
      </c>
      <c r="T78" s="83">
        <f t="shared" si="118"/>
        <v>0</v>
      </c>
      <c r="U78" s="6">
        <f t="shared" si="119"/>
        <v>27.602040816327001</v>
      </c>
      <c r="V78" s="79">
        <f t="shared" si="120"/>
        <v>0</v>
      </c>
      <c r="W78" s="83">
        <f t="shared" si="121"/>
        <v>0</v>
      </c>
      <c r="X78" s="43">
        <f t="shared" si="122"/>
        <v>0</v>
      </c>
      <c r="Y78" s="43">
        <f t="shared" ref="Y78:Z78" si="147">C602</f>
        <v>0</v>
      </c>
      <c r="Z78" s="43">
        <f t="shared" si="147"/>
        <v>0</v>
      </c>
      <c r="AB78" s="88">
        <v>26418367346.938999</v>
      </c>
      <c r="AC78" s="88">
        <v>-14.205392</v>
      </c>
      <c r="AD78" s="88">
        <v>6.0755619999999997</v>
      </c>
      <c r="AE78" s="88">
        <v>15.316471</v>
      </c>
      <c r="AF78" s="88">
        <v>-54.856299999999997</v>
      </c>
      <c r="AG78" s="88">
        <v>-9.2409096000000002</v>
      </c>
      <c r="AH78" s="8"/>
      <c r="AI78" s="6">
        <f t="shared" si="107"/>
        <v>27.602040816327001</v>
      </c>
      <c r="AJ78" s="6">
        <f t="shared" si="108"/>
        <v>13.653663999999999</v>
      </c>
      <c r="AK78" s="83">
        <f t="shared" si="124"/>
        <v>4.4014205999999998</v>
      </c>
      <c r="AL78" s="6">
        <f t="shared" si="125"/>
        <v>27.602040816327001</v>
      </c>
      <c r="AM78" s="79">
        <f t="shared" si="126"/>
        <v>13.685364999999999</v>
      </c>
      <c r="AN78" s="83">
        <f t="shared" si="127"/>
        <v>4.4053735999999999</v>
      </c>
      <c r="AO78" s="6">
        <f t="shared" si="128"/>
        <v>27.602040816327001</v>
      </c>
      <c r="AP78" s="43">
        <f t="shared" si="129"/>
        <v>13.695233</v>
      </c>
      <c r="AQ78" s="83">
        <f t="shared" si="130"/>
        <v>4.2969637000000001</v>
      </c>
      <c r="AR78" s="6">
        <f t="shared" si="131"/>
        <v>27.602040816327001</v>
      </c>
      <c r="AS78" s="79">
        <f t="shared" si="132"/>
        <v>0</v>
      </c>
      <c r="AT78" s="83">
        <f t="shared" si="133"/>
        <v>0</v>
      </c>
      <c r="AU78" s="6">
        <f t="shared" si="134"/>
        <v>27.602040816327001</v>
      </c>
      <c r="AV78" s="79">
        <f t="shared" si="135"/>
        <v>0</v>
      </c>
      <c r="AW78" s="83">
        <f t="shared" si="136"/>
        <v>0</v>
      </c>
      <c r="AX78" s="43">
        <f t="shared" si="137"/>
        <v>0</v>
      </c>
      <c r="AY78" s="43">
        <f t="shared" si="138"/>
        <v>0</v>
      </c>
      <c r="AZ78" s="43">
        <f t="shared" si="139"/>
        <v>0</v>
      </c>
    </row>
    <row r="79" spans="2:52" x14ac:dyDescent="0.25">
      <c r="B79" s="88">
        <v>26714285714.285999</v>
      </c>
      <c r="C79" s="88">
        <v>-13.994657999999999</v>
      </c>
      <c r="D79" s="88">
        <v>5.4724564999999998</v>
      </c>
      <c r="E79" s="88">
        <v>14.13766</v>
      </c>
      <c r="F79" s="88">
        <v>-52.921452000000002</v>
      </c>
      <c r="G79" s="88">
        <v>-8.6652030999999994</v>
      </c>
      <c r="H79" s="8"/>
      <c r="I79" s="6">
        <f t="shared" si="104"/>
        <v>27.897959183672999</v>
      </c>
      <c r="J79" s="6">
        <f t="shared" si="105"/>
        <v>13.797459999999999</v>
      </c>
      <c r="K79" s="83">
        <f t="shared" si="109"/>
        <v>4.9986047999999998</v>
      </c>
      <c r="L79" s="6">
        <f t="shared" si="110"/>
        <v>27.897959183672999</v>
      </c>
      <c r="M79" s="79">
        <f t="shared" si="111"/>
        <v>14.026833999999999</v>
      </c>
      <c r="N79" s="83">
        <f t="shared" si="112"/>
        <v>5.1507521000000001</v>
      </c>
      <c r="O79" s="6">
        <f t="shared" si="113"/>
        <v>27.897959183672999</v>
      </c>
      <c r="P79" s="79">
        <f t="shared" si="114"/>
        <v>14.068077000000001</v>
      </c>
      <c r="Q79" s="83">
        <f t="shared" si="115"/>
        <v>5.0469685000000002</v>
      </c>
      <c r="R79" s="6">
        <f t="shared" si="116"/>
        <v>27.897959183672999</v>
      </c>
      <c r="S79" s="79">
        <f t="shared" si="117"/>
        <v>0</v>
      </c>
      <c r="T79" s="83">
        <f t="shared" si="118"/>
        <v>0</v>
      </c>
      <c r="U79" s="6">
        <f t="shared" si="119"/>
        <v>27.897959183672999</v>
      </c>
      <c r="V79" s="79">
        <f t="shared" si="120"/>
        <v>0</v>
      </c>
      <c r="W79" s="83">
        <f t="shared" si="121"/>
        <v>0</v>
      </c>
      <c r="X79" s="43">
        <f t="shared" si="122"/>
        <v>0</v>
      </c>
      <c r="Y79" s="43">
        <f t="shared" ref="Y79:Z79" si="148">C603</f>
        <v>0</v>
      </c>
      <c r="Z79" s="43">
        <f t="shared" si="148"/>
        <v>0</v>
      </c>
      <c r="AB79" s="88">
        <v>26714285714.285999</v>
      </c>
      <c r="AC79" s="88">
        <v>-14.498847</v>
      </c>
      <c r="AD79" s="88">
        <v>5.6116938999999997</v>
      </c>
      <c r="AE79" s="88">
        <v>14.860689000000001</v>
      </c>
      <c r="AF79" s="88">
        <v>-54.634377000000001</v>
      </c>
      <c r="AG79" s="88">
        <v>-9.2489948000000002</v>
      </c>
      <c r="AH79" s="8"/>
      <c r="AI79" s="6">
        <f t="shared" si="107"/>
        <v>27.897959183672999</v>
      </c>
      <c r="AJ79" s="6">
        <f t="shared" si="108"/>
        <v>13.262553</v>
      </c>
      <c r="AK79" s="83">
        <f t="shared" si="124"/>
        <v>3.9958700999999999</v>
      </c>
      <c r="AL79" s="6">
        <f t="shared" si="125"/>
        <v>27.897959183672999</v>
      </c>
      <c r="AM79" s="79">
        <f t="shared" si="126"/>
        <v>13.322238</v>
      </c>
      <c r="AN79" s="83">
        <f t="shared" si="127"/>
        <v>4.0319786000000004</v>
      </c>
      <c r="AO79" s="6">
        <f t="shared" si="128"/>
        <v>27.897959183672999</v>
      </c>
      <c r="AP79" s="43">
        <f t="shared" si="129"/>
        <v>13.322564</v>
      </c>
      <c r="AQ79" s="83">
        <f t="shared" si="130"/>
        <v>3.9235730000000002</v>
      </c>
      <c r="AR79" s="6">
        <f t="shared" si="131"/>
        <v>27.897959183672999</v>
      </c>
      <c r="AS79" s="79">
        <f t="shared" si="132"/>
        <v>0</v>
      </c>
      <c r="AT79" s="83">
        <f t="shared" si="133"/>
        <v>0</v>
      </c>
      <c r="AU79" s="6">
        <f t="shared" si="134"/>
        <v>27.897959183672999</v>
      </c>
      <c r="AV79" s="79">
        <f t="shared" si="135"/>
        <v>0</v>
      </c>
      <c r="AW79" s="83">
        <f t="shared" si="136"/>
        <v>0</v>
      </c>
      <c r="AX79" s="43">
        <f t="shared" si="137"/>
        <v>0</v>
      </c>
      <c r="AY79" s="43">
        <f t="shared" si="138"/>
        <v>0</v>
      </c>
      <c r="AZ79" s="43">
        <f t="shared" si="139"/>
        <v>0</v>
      </c>
    </row>
    <row r="80" spans="2:52" x14ac:dyDescent="0.25">
      <c r="B80" s="88">
        <v>27010204081.632999</v>
      </c>
      <c r="C80" s="88">
        <v>-14.010277</v>
      </c>
      <c r="D80" s="88">
        <v>5.3567524000000004</v>
      </c>
      <c r="E80" s="88">
        <v>14.065467</v>
      </c>
      <c r="F80" s="88">
        <v>-52.776299000000002</v>
      </c>
      <c r="G80" s="88">
        <v>-8.7087144999999992</v>
      </c>
      <c r="H80" s="8"/>
      <c r="I80" s="6">
        <f t="shared" si="104"/>
        <v>28.193877551020002</v>
      </c>
      <c r="J80" s="6">
        <f t="shared" si="105"/>
        <v>13.773998000000001</v>
      </c>
      <c r="K80" s="83">
        <f t="shared" si="109"/>
        <v>4.9794787999999999</v>
      </c>
      <c r="L80" s="6">
        <f t="shared" si="110"/>
        <v>28.193877551020002</v>
      </c>
      <c r="M80" s="79">
        <f t="shared" si="111"/>
        <v>14.063354</v>
      </c>
      <c r="N80" s="83">
        <f t="shared" si="112"/>
        <v>5.1881304000000004</v>
      </c>
      <c r="O80" s="6">
        <f t="shared" si="113"/>
        <v>28.193877551020002</v>
      </c>
      <c r="P80" s="79">
        <f t="shared" si="114"/>
        <v>14.10877</v>
      </c>
      <c r="Q80" s="83">
        <f t="shared" si="115"/>
        <v>5.0887283999999999</v>
      </c>
      <c r="R80" s="6">
        <f t="shared" si="116"/>
        <v>28.193877551020002</v>
      </c>
      <c r="S80" s="79">
        <f t="shared" si="117"/>
        <v>0</v>
      </c>
      <c r="T80" s="83">
        <f t="shared" si="118"/>
        <v>0</v>
      </c>
      <c r="U80" s="6">
        <f t="shared" si="119"/>
        <v>28.193877551020002</v>
      </c>
      <c r="V80" s="79">
        <f t="shared" si="120"/>
        <v>0</v>
      </c>
      <c r="W80" s="83">
        <f t="shared" si="121"/>
        <v>0</v>
      </c>
      <c r="X80" s="43">
        <f t="shared" si="122"/>
        <v>0</v>
      </c>
      <c r="Y80" s="43">
        <f t="shared" ref="Y80:Z80" si="149">C604</f>
        <v>0</v>
      </c>
      <c r="Z80" s="43">
        <f t="shared" si="149"/>
        <v>0</v>
      </c>
      <c r="AB80" s="88">
        <v>27010204081.632999</v>
      </c>
      <c r="AC80" s="88">
        <v>-14.627563</v>
      </c>
      <c r="AD80" s="88">
        <v>5.1622176</v>
      </c>
      <c r="AE80" s="88">
        <v>14.414317</v>
      </c>
      <c r="AF80" s="88">
        <v>-54.174895999999997</v>
      </c>
      <c r="AG80" s="88">
        <v>-9.2520989999999994</v>
      </c>
      <c r="AH80" s="8"/>
      <c r="AI80" s="6">
        <f t="shared" si="107"/>
        <v>28.193877551020002</v>
      </c>
      <c r="AJ80" s="6">
        <f t="shared" si="108"/>
        <v>12.936271</v>
      </c>
      <c r="AK80" s="83">
        <f t="shared" si="124"/>
        <v>3.6310961000000002</v>
      </c>
      <c r="AL80" s="6">
        <f t="shared" si="125"/>
        <v>28.193877551020002</v>
      </c>
      <c r="AM80" s="79">
        <f t="shared" si="126"/>
        <v>13.078132999999999</v>
      </c>
      <c r="AN80" s="83">
        <f t="shared" si="127"/>
        <v>3.7496798</v>
      </c>
      <c r="AO80" s="6">
        <f t="shared" si="128"/>
        <v>28.193877551020002</v>
      </c>
      <c r="AP80" s="43">
        <f t="shared" si="129"/>
        <v>13.182731</v>
      </c>
      <c r="AQ80" s="83">
        <f t="shared" si="130"/>
        <v>3.7511505999999999</v>
      </c>
      <c r="AR80" s="6">
        <f t="shared" si="131"/>
        <v>28.193877551020002</v>
      </c>
      <c r="AS80" s="79">
        <f t="shared" si="132"/>
        <v>0</v>
      </c>
      <c r="AT80" s="83">
        <f t="shared" si="133"/>
        <v>0</v>
      </c>
      <c r="AU80" s="6">
        <f t="shared" si="134"/>
        <v>28.193877551020002</v>
      </c>
      <c r="AV80" s="79">
        <f t="shared" si="135"/>
        <v>0</v>
      </c>
      <c r="AW80" s="83">
        <f t="shared" si="136"/>
        <v>0</v>
      </c>
      <c r="AX80" s="43">
        <f t="shared" si="137"/>
        <v>0</v>
      </c>
      <c r="AY80" s="43">
        <f t="shared" si="138"/>
        <v>0</v>
      </c>
      <c r="AZ80" s="43">
        <f t="shared" si="139"/>
        <v>0</v>
      </c>
    </row>
    <row r="81" spans="2:52" x14ac:dyDescent="0.25">
      <c r="B81" s="88">
        <v>27306122448.98</v>
      </c>
      <c r="C81" s="88">
        <v>-13.806452</v>
      </c>
      <c r="D81" s="88">
        <v>5.2984767000000002</v>
      </c>
      <c r="E81" s="88">
        <v>14.005737</v>
      </c>
      <c r="F81" s="88">
        <v>-51.876925999999997</v>
      </c>
      <c r="G81" s="88">
        <v>-8.7072600999999992</v>
      </c>
      <c r="H81" s="8"/>
      <c r="I81" s="6">
        <f t="shared" si="104"/>
        <v>28.489795918367001</v>
      </c>
      <c r="J81" s="6">
        <f t="shared" si="105"/>
        <v>13.757414000000001</v>
      </c>
      <c r="K81" s="83">
        <f t="shared" si="109"/>
        <v>4.973897</v>
      </c>
      <c r="L81" s="6">
        <f t="shared" si="110"/>
        <v>28.489795918367001</v>
      </c>
      <c r="M81" s="79">
        <f t="shared" si="111"/>
        <v>14.077798</v>
      </c>
      <c r="N81" s="83">
        <f t="shared" si="112"/>
        <v>5.2236886</v>
      </c>
      <c r="O81" s="6">
        <f t="shared" si="113"/>
        <v>28.489795918367001</v>
      </c>
      <c r="P81" s="79">
        <f t="shared" si="114"/>
        <v>14.139256</v>
      </c>
      <c r="Q81" s="83">
        <f t="shared" si="115"/>
        <v>5.1480093</v>
      </c>
      <c r="R81" s="6">
        <f t="shared" si="116"/>
        <v>28.489795918367001</v>
      </c>
      <c r="S81" s="79">
        <f t="shared" si="117"/>
        <v>0</v>
      </c>
      <c r="T81" s="83">
        <f t="shared" si="118"/>
        <v>0</v>
      </c>
      <c r="U81" s="6">
        <f t="shared" si="119"/>
        <v>28.489795918367001</v>
      </c>
      <c r="V81" s="79">
        <f t="shared" si="120"/>
        <v>0</v>
      </c>
      <c r="W81" s="83">
        <f t="shared" si="121"/>
        <v>0</v>
      </c>
      <c r="X81" s="43">
        <f t="shared" si="122"/>
        <v>0</v>
      </c>
      <c r="Y81" s="43">
        <f t="shared" ref="Y81:Z81" si="150">C605</f>
        <v>0</v>
      </c>
      <c r="Z81" s="43">
        <f t="shared" si="150"/>
        <v>0</v>
      </c>
      <c r="AB81" s="88">
        <v>27306122448.98</v>
      </c>
      <c r="AC81" s="88">
        <v>-14.336981</v>
      </c>
      <c r="AD81" s="88">
        <v>4.8023286000000001</v>
      </c>
      <c r="AE81" s="88">
        <v>14.025331</v>
      </c>
      <c r="AF81" s="88">
        <v>-52.554206999999998</v>
      </c>
      <c r="AG81" s="88">
        <v>-9.2230015000000005</v>
      </c>
      <c r="AH81" s="8"/>
      <c r="AI81" s="6">
        <f t="shared" si="107"/>
        <v>28.489795918367001</v>
      </c>
      <c r="AJ81" s="6">
        <f t="shared" si="108"/>
        <v>12.476124</v>
      </c>
      <c r="AK81" s="83">
        <f t="shared" si="124"/>
        <v>3.1852651000000001</v>
      </c>
      <c r="AL81" s="6">
        <f t="shared" si="125"/>
        <v>28.489795918367001</v>
      </c>
      <c r="AM81" s="79">
        <f t="shared" si="126"/>
        <v>12.772593000000001</v>
      </c>
      <c r="AN81" s="83">
        <f t="shared" si="127"/>
        <v>3.4818796999999999</v>
      </c>
      <c r="AO81" s="6">
        <f t="shared" si="128"/>
        <v>28.489795918367001</v>
      </c>
      <c r="AP81" s="43">
        <f t="shared" si="129"/>
        <v>12.985139999999999</v>
      </c>
      <c r="AQ81" s="83">
        <f t="shared" si="130"/>
        <v>3.6081599999999998</v>
      </c>
      <c r="AR81" s="6">
        <f t="shared" si="131"/>
        <v>28.489795918367001</v>
      </c>
      <c r="AS81" s="79">
        <f t="shared" si="132"/>
        <v>0</v>
      </c>
      <c r="AT81" s="83">
        <f t="shared" si="133"/>
        <v>0</v>
      </c>
      <c r="AU81" s="6">
        <f t="shared" si="134"/>
        <v>28.489795918367001</v>
      </c>
      <c r="AV81" s="79">
        <f t="shared" si="135"/>
        <v>0</v>
      </c>
      <c r="AW81" s="83">
        <f t="shared" si="136"/>
        <v>0</v>
      </c>
      <c r="AX81" s="43">
        <f t="shared" si="137"/>
        <v>0</v>
      </c>
      <c r="AY81" s="43">
        <f t="shared" si="138"/>
        <v>0</v>
      </c>
      <c r="AZ81" s="43">
        <f t="shared" si="139"/>
        <v>0</v>
      </c>
    </row>
    <row r="82" spans="2:52" x14ac:dyDescent="0.25">
      <c r="B82" s="88">
        <v>27602040816.327</v>
      </c>
      <c r="C82" s="88">
        <v>-13.976526</v>
      </c>
      <c r="D82" s="88">
        <v>5.1261172000000004</v>
      </c>
      <c r="E82" s="88">
        <v>13.906914</v>
      </c>
      <c r="F82" s="88">
        <v>-52.517403000000002</v>
      </c>
      <c r="G82" s="88">
        <v>-8.7807969999999997</v>
      </c>
      <c r="H82" s="8"/>
      <c r="I82" s="6">
        <f t="shared" si="104"/>
        <v>28.785714285714</v>
      </c>
      <c r="J82" s="6">
        <f t="shared" si="105"/>
        <v>13.551641</v>
      </c>
      <c r="K82" s="83">
        <f t="shared" si="109"/>
        <v>4.7699379999999998</v>
      </c>
      <c r="L82" s="6">
        <f t="shared" si="110"/>
        <v>28.785714285714</v>
      </c>
      <c r="M82" s="79">
        <f t="shared" si="111"/>
        <v>13.907023000000001</v>
      </c>
      <c r="N82" s="83">
        <f t="shared" si="112"/>
        <v>5.0618638999999996</v>
      </c>
      <c r="O82" s="6">
        <f t="shared" si="113"/>
        <v>28.785714285714</v>
      </c>
      <c r="P82" s="79">
        <f t="shared" si="114"/>
        <v>13.980865</v>
      </c>
      <c r="Q82" s="83">
        <f t="shared" si="115"/>
        <v>5.0034350999999999</v>
      </c>
      <c r="R82" s="6">
        <f t="shared" si="116"/>
        <v>28.785714285714</v>
      </c>
      <c r="S82" s="79">
        <f t="shared" si="117"/>
        <v>0</v>
      </c>
      <c r="T82" s="83">
        <f t="shared" si="118"/>
        <v>0</v>
      </c>
      <c r="U82" s="6">
        <f t="shared" si="119"/>
        <v>28.785714285714</v>
      </c>
      <c r="V82" s="79">
        <f t="shared" si="120"/>
        <v>0</v>
      </c>
      <c r="W82" s="83">
        <f t="shared" si="121"/>
        <v>0</v>
      </c>
      <c r="X82" s="43">
        <f t="shared" si="122"/>
        <v>0</v>
      </c>
      <c r="Y82" s="43">
        <f t="shared" ref="Y82:Z82" si="151">C606</f>
        <v>0</v>
      </c>
      <c r="Z82" s="43">
        <f t="shared" si="151"/>
        <v>0</v>
      </c>
      <c r="AB82" s="88">
        <v>27602040816.327</v>
      </c>
      <c r="AC82" s="88">
        <v>-14.405484</v>
      </c>
      <c r="AD82" s="88">
        <v>4.4014205999999998</v>
      </c>
      <c r="AE82" s="88">
        <v>13.653663999999999</v>
      </c>
      <c r="AF82" s="88">
        <v>-52.194954000000003</v>
      </c>
      <c r="AG82" s="88">
        <v>-9.252243</v>
      </c>
      <c r="AH82" s="8"/>
      <c r="AI82" s="6">
        <f t="shared" si="107"/>
        <v>28.785714285714</v>
      </c>
      <c r="AJ82" s="6">
        <f t="shared" si="108"/>
        <v>12.112109999999999</v>
      </c>
      <c r="AK82" s="83">
        <f t="shared" si="124"/>
        <v>2.7735584000000002</v>
      </c>
      <c r="AL82" s="6">
        <f t="shared" si="125"/>
        <v>28.785714285714</v>
      </c>
      <c r="AM82" s="79">
        <f t="shared" si="126"/>
        <v>12.407708</v>
      </c>
      <c r="AN82" s="83">
        <f t="shared" si="127"/>
        <v>3.0882830999999999</v>
      </c>
      <c r="AO82" s="6">
        <f t="shared" si="128"/>
        <v>28.785714285714</v>
      </c>
      <c r="AP82" s="43">
        <f t="shared" si="129"/>
        <v>12.688745000000001</v>
      </c>
      <c r="AQ82" s="83">
        <f t="shared" si="130"/>
        <v>3.3000118999999999</v>
      </c>
      <c r="AR82" s="6">
        <f t="shared" si="131"/>
        <v>28.785714285714</v>
      </c>
      <c r="AS82" s="79">
        <f t="shared" si="132"/>
        <v>0</v>
      </c>
      <c r="AT82" s="83">
        <f t="shared" si="133"/>
        <v>0</v>
      </c>
      <c r="AU82" s="6">
        <f t="shared" si="134"/>
        <v>28.785714285714</v>
      </c>
      <c r="AV82" s="79">
        <f t="shared" si="135"/>
        <v>0</v>
      </c>
      <c r="AW82" s="83">
        <f t="shared" si="136"/>
        <v>0</v>
      </c>
      <c r="AX82" s="43">
        <f t="shared" si="137"/>
        <v>0</v>
      </c>
      <c r="AY82" s="43">
        <f t="shared" si="138"/>
        <v>0</v>
      </c>
      <c r="AZ82" s="43">
        <f t="shared" si="139"/>
        <v>0</v>
      </c>
    </row>
    <row r="83" spans="2:52" x14ac:dyDescent="0.25">
      <c r="B83" s="88">
        <v>27897959183.673</v>
      </c>
      <c r="C83" s="88">
        <v>-13.539825</v>
      </c>
      <c r="D83" s="88">
        <v>4.9986047999999998</v>
      </c>
      <c r="E83" s="88">
        <v>13.797459999999999</v>
      </c>
      <c r="F83" s="88">
        <v>-50.330784000000001</v>
      </c>
      <c r="G83" s="88">
        <v>-8.7988558000000001</v>
      </c>
      <c r="H83" s="8"/>
      <c r="I83" s="6">
        <f t="shared" si="104"/>
        <v>29.081632653061</v>
      </c>
      <c r="J83" s="6">
        <f t="shared" si="105"/>
        <v>13.231959</v>
      </c>
      <c r="K83" s="83">
        <f t="shared" si="109"/>
        <v>4.4470215</v>
      </c>
      <c r="L83" s="6">
        <f t="shared" si="110"/>
        <v>29.081632653061</v>
      </c>
      <c r="M83" s="79">
        <f t="shared" si="111"/>
        <v>13.525237000000001</v>
      </c>
      <c r="N83" s="83">
        <f t="shared" si="112"/>
        <v>4.6867312999999999</v>
      </c>
      <c r="O83" s="6">
        <f t="shared" si="113"/>
        <v>29.081632653061</v>
      </c>
      <c r="P83" s="79">
        <f t="shared" si="114"/>
        <v>13.586988</v>
      </c>
      <c r="Q83" s="83">
        <f t="shared" si="115"/>
        <v>4.6285743999999998</v>
      </c>
      <c r="R83" s="6">
        <f t="shared" si="116"/>
        <v>29.081632653061</v>
      </c>
      <c r="S83" s="79">
        <f t="shared" si="117"/>
        <v>0</v>
      </c>
      <c r="T83" s="83">
        <f t="shared" si="118"/>
        <v>0</v>
      </c>
      <c r="U83" s="6">
        <f t="shared" si="119"/>
        <v>29.081632653061</v>
      </c>
      <c r="V83" s="79">
        <f t="shared" si="120"/>
        <v>0</v>
      </c>
      <c r="W83" s="83">
        <f t="shared" si="121"/>
        <v>0</v>
      </c>
      <c r="X83" s="43">
        <f t="shared" si="122"/>
        <v>0</v>
      </c>
      <c r="Y83" s="43">
        <f t="shared" ref="Y83:Z83" si="152">C607</f>
        <v>0</v>
      </c>
      <c r="Z83" s="43">
        <f t="shared" si="152"/>
        <v>0</v>
      </c>
      <c r="AB83" s="88">
        <v>27897959183.673</v>
      </c>
      <c r="AC83" s="88">
        <v>-14.026541</v>
      </c>
      <c r="AD83" s="88">
        <v>3.9958700999999999</v>
      </c>
      <c r="AE83" s="88">
        <v>13.262553</v>
      </c>
      <c r="AF83" s="88">
        <v>-49.966380999999998</v>
      </c>
      <c r="AG83" s="88">
        <v>-9.2666825999999993</v>
      </c>
      <c r="AH83" s="8"/>
      <c r="AI83" s="6">
        <f t="shared" si="107"/>
        <v>29.081632653061</v>
      </c>
      <c r="AJ83" s="6">
        <f t="shared" si="108"/>
        <v>11.869514000000001</v>
      </c>
      <c r="AK83" s="83">
        <f t="shared" si="124"/>
        <v>2.4795370000000001</v>
      </c>
      <c r="AL83" s="6">
        <f t="shared" si="125"/>
        <v>29.081632653061</v>
      </c>
      <c r="AM83" s="79">
        <f t="shared" si="126"/>
        <v>12.028294000000001</v>
      </c>
      <c r="AN83" s="83">
        <f t="shared" si="127"/>
        <v>2.6814879999999999</v>
      </c>
      <c r="AO83" s="6">
        <f t="shared" si="128"/>
        <v>29.081632653061</v>
      </c>
      <c r="AP83" s="43">
        <f t="shared" si="129"/>
        <v>12.231422</v>
      </c>
      <c r="AQ83" s="83">
        <f t="shared" si="130"/>
        <v>2.8401117</v>
      </c>
      <c r="AR83" s="6">
        <f t="shared" si="131"/>
        <v>29.081632653061</v>
      </c>
      <c r="AS83" s="79">
        <f t="shared" si="132"/>
        <v>0</v>
      </c>
      <c r="AT83" s="83">
        <f t="shared" si="133"/>
        <v>0</v>
      </c>
      <c r="AU83" s="6">
        <f t="shared" si="134"/>
        <v>29.081632653061</v>
      </c>
      <c r="AV83" s="79">
        <f t="shared" si="135"/>
        <v>0</v>
      </c>
      <c r="AW83" s="83">
        <f t="shared" si="136"/>
        <v>0</v>
      </c>
      <c r="AX83" s="43">
        <f t="shared" si="137"/>
        <v>0</v>
      </c>
      <c r="AY83" s="43">
        <f t="shared" si="138"/>
        <v>0</v>
      </c>
      <c r="AZ83" s="43">
        <f t="shared" si="139"/>
        <v>0</v>
      </c>
    </row>
    <row r="84" spans="2:52" x14ac:dyDescent="0.25">
      <c r="B84" s="88">
        <v>28193877551.02</v>
      </c>
      <c r="C84" s="88">
        <v>-13.743027</v>
      </c>
      <c r="D84" s="88">
        <v>4.9794787999999999</v>
      </c>
      <c r="E84" s="88">
        <v>13.773998000000001</v>
      </c>
      <c r="F84" s="88">
        <v>-50.921574</v>
      </c>
      <c r="G84" s="88">
        <v>-8.7945194000000004</v>
      </c>
      <c r="H84" s="8"/>
      <c r="I84" s="6">
        <f t="shared" si="104"/>
        <v>29.377551020407999</v>
      </c>
      <c r="J84" s="6">
        <f t="shared" si="105"/>
        <v>13.078713</v>
      </c>
      <c r="K84" s="83">
        <f t="shared" si="109"/>
        <v>4.3391671000000001</v>
      </c>
      <c r="L84" s="6">
        <f t="shared" si="110"/>
        <v>29.377551020407999</v>
      </c>
      <c r="M84" s="79">
        <f t="shared" si="111"/>
        <v>13.391146000000001</v>
      </c>
      <c r="N84" s="83">
        <f t="shared" si="112"/>
        <v>4.6077994999999996</v>
      </c>
      <c r="O84" s="6">
        <f t="shared" si="113"/>
        <v>29.377551020407999</v>
      </c>
      <c r="P84" s="79">
        <f t="shared" si="114"/>
        <v>13.472023</v>
      </c>
      <c r="Q84" s="83">
        <f t="shared" si="115"/>
        <v>4.5823254999999996</v>
      </c>
      <c r="R84" s="6">
        <f t="shared" si="116"/>
        <v>29.377551020407999</v>
      </c>
      <c r="S84" s="79">
        <f t="shared" si="117"/>
        <v>0</v>
      </c>
      <c r="T84" s="83">
        <f t="shared" si="118"/>
        <v>0</v>
      </c>
      <c r="U84" s="6">
        <f t="shared" si="119"/>
        <v>29.377551020407999</v>
      </c>
      <c r="V84" s="79">
        <f t="shared" si="120"/>
        <v>0</v>
      </c>
      <c r="W84" s="83">
        <f t="shared" si="121"/>
        <v>0</v>
      </c>
      <c r="X84" s="43">
        <f t="shared" si="122"/>
        <v>0</v>
      </c>
      <c r="Y84" s="43">
        <f t="shared" ref="Y84:Z84" si="153">C608</f>
        <v>0</v>
      </c>
      <c r="Z84" s="43">
        <f t="shared" si="153"/>
        <v>0</v>
      </c>
      <c r="AB84" s="88">
        <v>28193877551.02</v>
      </c>
      <c r="AC84" s="88">
        <v>-14.291454999999999</v>
      </c>
      <c r="AD84" s="88">
        <v>3.6310961000000002</v>
      </c>
      <c r="AE84" s="88">
        <v>12.936271</v>
      </c>
      <c r="AF84" s="88">
        <v>-49.984324999999998</v>
      </c>
      <c r="AG84" s="88">
        <v>-9.3051738999999998</v>
      </c>
      <c r="AH84" s="8"/>
      <c r="AI84" s="6">
        <f t="shared" si="107"/>
        <v>29.377551020407999</v>
      </c>
      <c r="AJ84" s="6">
        <f t="shared" si="108"/>
        <v>11.919312</v>
      </c>
      <c r="AK84" s="83">
        <f t="shared" si="124"/>
        <v>2.4878882999999998</v>
      </c>
      <c r="AL84" s="6">
        <f t="shared" si="125"/>
        <v>29.377551020407999</v>
      </c>
      <c r="AM84" s="79">
        <f t="shared" si="126"/>
        <v>11.892431999999999</v>
      </c>
      <c r="AN84" s="83">
        <f t="shared" si="127"/>
        <v>2.5191576000000002</v>
      </c>
      <c r="AO84" s="6">
        <f t="shared" si="128"/>
        <v>29.377551020407999</v>
      </c>
      <c r="AP84" s="43">
        <f t="shared" si="129"/>
        <v>12.043588</v>
      </c>
      <c r="AQ84" s="83">
        <f t="shared" si="130"/>
        <v>2.6437105999999999</v>
      </c>
      <c r="AR84" s="6">
        <f t="shared" si="131"/>
        <v>29.377551020407999</v>
      </c>
      <c r="AS84" s="79">
        <f t="shared" si="132"/>
        <v>0</v>
      </c>
      <c r="AT84" s="83">
        <f t="shared" si="133"/>
        <v>0</v>
      </c>
      <c r="AU84" s="6">
        <f t="shared" si="134"/>
        <v>29.377551020407999</v>
      </c>
      <c r="AV84" s="79">
        <f t="shared" si="135"/>
        <v>0</v>
      </c>
      <c r="AW84" s="83">
        <f t="shared" si="136"/>
        <v>0</v>
      </c>
      <c r="AX84" s="43">
        <f t="shared" si="137"/>
        <v>0</v>
      </c>
      <c r="AY84" s="43">
        <f t="shared" si="138"/>
        <v>0</v>
      </c>
      <c r="AZ84" s="43">
        <f t="shared" si="139"/>
        <v>0</v>
      </c>
    </row>
    <row r="85" spans="2:52" x14ac:dyDescent="0.25">
      <c r="B85" s="88">
        <v>28489795918.367001</v>
      </c>
      <c r="C85" s="88">
        <v>-14.555484</v>
      </c>
      <c r="D85" s="88">
        <v>4.973897</v>
      </c>
      <c r="E85" s="88">
        <v>13.757414000000001</v>
      </c>
      <c r="F85" s="88">
        <v>-54.139522999999997</v>
      </c>
      <c r="G85" s="88">
        <v>-8.7835178000000003</v>
      </c>
      <c r="H85" s="8"/>
      <c r="I85" s="6">
        <f t="shared" si="104"/>
        <v>29.673469387755002</v>
      </c>
      <c r="J85" s="6">
        <f t="shared" si="105"/>
        <v>13.244581999999999</v>
      </c>
      <c r="K85" s="83">
        <f t="shared" si="109"/>
        <v>4.4107713999999998</v>
      </c>
      <c r="L85" s="6">
        <f t="shared" si="110"/>
        <v>29.673469387755002</v>
      </c>
      <c r="M85" s="79">
        <f t="shared" si="111"/>
        <v>13.577004000000001</v>
      </c>
      <c r="N85" s="83">
        <f t="shared" si="112"/>
        <v>4.7123666000000002</v>
      </c>
      <c r="O85" s="6">
        <f t="shared" si="113"/>
        <v>29.673469387755002</v>
      </c>
      <c r="P85" s="79">
        <f t="shared" si="114"/>
        <v>13.686869</v>
      </c>
      <c r="Q85" s="83">
        <f t="shared" si="115"/>
        <v>4.7310122999999997</v>
      </c>
      <c r="R85" s="6">
        <f t="shared" si="116"/>
        <v>29.673469387755002</v>
      </c>
      <c r="S85" s="79">
        <f t="shared" si="117"/>
        <v>0</v>
      </c>
      <c r="T85" s="83">
        <f t="shared" si="118"/>
        <v>0</v>
      </c>
      <c r="U85" s="6">
        <f t="shared" si="119"/>
        <v>29.673469387755002</v>
      </c>
      <c r="V85" s="79">
        <f t="shared" si="120"/>
        <v>0</v>
      </c>
      <c r="W85" s="83">
        <f t="shared" si="121"/>
        <v>0</v>
      </c>
      <c r="X85" s="43">
        <f t="shared" si="122"/>
        <v>0</v>
      </c>
      <c r="Y85" s="43">
        <f t="shared" ref="Y85:Z85" si="154">C609</f>
        <v>0</v>
      </c>
      <c r="Z85" s="43">
        <f t="shared" si="154"/>
        <v>0</v>
      </c>
      <c r="AB85" s="88">
        <v>28489795918.367001</v>
      </c>
      <c r="AC85" s="88">
        <v>-15.157304</v>
      </c>
      <c r="AD85" s="88">
        <v>3.1852651000000001</v>
      </c>
      <c r="AE85" s="88">
        <v>12.476124</v>
      </c>
      <c r="AF85" s="88">
        <v>-52.261772000000001</v>
      </c>
      <c r="AG85" s="88">
        <v>-9.2908583</v>
      </c>
      <c r="AH85" s="8"/>
      <c r="AI85" s="6">
        <f t="shared" si="107"/>
        <v>29.673469387755002</v>
      </c>
      <c r="AJ85" s="6">
        <f t="shared" si="108"/>
        <v>12.278995999999999</v>
      </c>
      <c r="AK85" s="83">
        <f t="shared" si="124"/>
        <v>2.7864610999999999</v>
      </c>
      <c r="AL85" s="6">
        <f t="shared" si="125"/>
        <v>29.673469387755002</v>
      </c>
      <c r="AM85" s="79">
        <f t="shared" si="126"/>
        <v>11.99872</v>
      </c>
      <c r="AN85" s="83">
        <f t="shared" si="127"/>
        <v>2.5879517000000001</v>
      </c>
      <c r="AO85" s="6">
        <f t="shared" si="128"/>
        <v>29.673469387755002</v>
      </c>
      <c r="AP85" s="43">
        <f t="shared" si="129"/>
        <v>12.050001</v>
      </c>
      <c r="AQ85" s="83">
        <f t="shared" si="130"/>
        <v>2.6361952</v>
      </c>
      <c r="AR85" s="6">
        <f t="shared" si="131"/>
        <v>29.673469387755002</v>
      </c>
      <c r="AS85" s="79">
        <f t="shared" si="132"/>
        <v>0</v>
      </c>
      <c r="AT85" s="83">
        <f t="shared" si="133"/>
        <v>0</v>
      </c>
      <c r="AU85" s="6">
        <f t="shared" si="134"/>
        <v>29.673469387755002</v>
      </c>
      <c r="AV85" s="79">
        <f t="shared" si="135"/>
        <v>0</v>
      </c>
      <c r="AW85" s="83">
        <f t="shared" si="136"/>
        <v>0</v>
      </c>
      <c r="AX85" s="43">
        <f t="shared" si="137"/>
        <v>0</v>
      </c>
      <c r="AY85" s="43">
        <f t="shared" si="138"/>
        <v>0</v>
      </c>
      <c r="AZ85" s="43">
        <f t="shared" si="139"/>
        <v>0</v>
      </c>
    </row>
    <row r="86" spans="2:52" x14ac:dyDescent="0.25">
      <c r="B86" s="88">
        <v>28785714285.714001</v>
      </c>
      <c r="C86" s="88">
        <v>-14.771554999999999</v>
      </c>
      <c r="D86" s="88">
        <v>4.7699379999999998</v>
      </c>
      <c r="E86" s="88">
        <v>13.551641</v>
      </c>
      <c r="F86" s="88">
        <v>-53.992480999999998</v>
      </c>
      <c r="G86" s="88">
        <v>-8.7817039000000001</v>
      </c>
      <c r="H86" s="8"/>
      <c r="I86" s="6">
        <f t="shared" si="104"/>
        <v>29.969387755102002</v>
      </c>
      <c r="J86" s="6">
        <f t="shared" si="105"/>
        <v>13.462932</v>
      </c>
      <c r="K86" s="83">
        <f t="shared" si="109"/>
        <v>4.6203113</v>
      </c>
      <c r="L86" s="6">
        <f t="shared" si="110"/>
        <v>29.969387755102002</v>
      </c>
      <c r="M86" s="79">
        <f t="shared" si="111"/>
        <v>13.821730000000001</v>
      </c>
      <c r="N86" s="83">
        <f t="shared" si="112"/>
        <v>4.9590559000000001</v>
      </c>
      <c r="O86" s="6">
        <f t="shared" si="113"/>
        <v>29.969387755102002</v>
      </c>
      <c r="P86" s="79">
        <f t="shared" si="114"/>
        <v>13.984223999999999</v>
      </c>
      <c r="Q86" s="83">
        <f t="shared" si="115"/>
        <v>5.0404958999999998</v>
      </c>
      <c r="R86" s="6">
        <f t="shared" si="116"/>
        <v>29.969387755102002</v>
      </c>
      <c r="S86" s="79">
        <f t="shared" si="117"/>
        <v>0</v>
      </c>
      <c r="T86" s="83">
        <f t="shared" si="118"/>
        <v>0</v>
      </c>
      <c r="U86" s="6">
        <f t="shared" si="119"/>
        <v>29.969387755102002</v>
      </c>
      <c r="V86" s="79">
        <f t="shared" si="120"/>
        <v>0</v>
      </c>
      <c r="W86" s="83">
        <f t="shared" si="121"/>
        <v>0</v>
      </c>
      <c r="X86" s="43">
        <f t="shared" si="122"/>
        <v>0</v>
      </c>
      <c r="Y86" s="43">
        <f t="shared" ref="Y86:Z86" si="155">C610</f>
        <v>0</v>
      </c>
      <c r="Z86" s="43">
        <f t="shared" si="155"/>
        <v>0</v>
      </c>
      <c r="AB86" s="88">
        <v>28785714285.714001</v>
      </c>
      <c r="AC86" s="88">
        <v>-15.248633</v>
      </c>
      <c r="AD86" s="88">
        <v>2.7735584000000002</v>
      </c>
      <c r="AE86" s="88">
        <v>12.112109999999999</v>
      </c>
      <c r="AF86" s="88">
        <v>-50.957672000000002</v>
      </c>
      <c r="AG86" s="88">
        <v>-9.3385514999999995</v>
      </c>
      <c r="AH86" s="8"/>
      <c r="AI86" s="6">
        <f t="shared" si="107"/>
        <v>29.969387755102002</v>
      </c>
      <c r="AJ86" s="6">
        <f t="shared" si="108"/>
        <v>12.666131999999999</v>
      </c>
      <c r="AK86" s="83">
        <f t="shared" si="124"/>
        <v>3.1681466</v>
      </c>
      <c r="AL86" s="6">
        <f t="shared" si="125"/>
        <v>29.969387755102002</v>
      </c>
      <c r="AM86" s="79">
        <f t="shared" si="126"/>
        <v>12.191736000000001</v>
      </c>
      <c r="AN86" s="83">
        <f t="shared" si="127"/>
        <v>2.7884457</v>
      </c>
      <c r="AO86" s="6">
        <f t="shared" si="128"/>
        <v>29.969387755102002</v>
      </c>
      <c r="AP86" s="43">
        <f t="shared" si="129"/>
        <v>12.194126000000001</v>
      </c>
      <c r="AQ86" s="83">
        <f t="shared" si="130"/>
        <v>2.7956854999999998</v>
      </c>
      <c r="AR86" s="6">
        <f t="shared" si="131"/>
        <v>29.969387755102002</v>
      </c>
      <c r="AS86" s="79">
        <f t="shared" si="132"/>
        <v>0</v>
      </c>
      <c r="AT86" s="83">
        <f t="shared" si="133"/>
        <v>0</v>
      </c>
      <c r="AU86" s="6">
        <f t="shared" si="134"/>
        <v>29.969387755102002</v>
      </c>
      <c r="AV86" s="79">
        <f t="shared" si="135"/>
        <v>0</v>
      </c>
      <c r="AW86" s="83">
        <f t="shared" si="136"/>
        <v>0</v>
      </c>
      <c r="AX86" s="43">
        <f t="shared" si="137"/>
        <v>0</v>
      </c>
      <c r="AY86" s="43">
        <f t="shared" si="138"/>
        <v>0</v>
      </c>
      <c r="AZ86" s="43">
        <f t="shared" si="139"/>
        <v>0</v>
      </c>
    </row>
    <row r="87" spans="2:52" x14ac:dyDescent="0.25">
      <c r="B87" s="88">
        <v>29081632653.061001</v>
      </c>
      <c r="C87" s="88">
        <v>-13.74823</v>
      </c>
      <c r="D87" s="88">
        <v>4.4470215</v>
      </c>
      <c r="E87" s="88">
        <v>13.231959</v>
      </c>
      <c r="F87" s="88">
        <v>-49.713431999999997</v>
      </c>
      <c r="G87" s="88">
        <v>-8.7849388000000008</v>
      </c>
      <c r="H87" s="8"/>
      <c r="I87" s="6">
        <f t="shared" si="104"/>
        <v>30.265306122449001</v>
      </c>
      <c r="J87" s="6">
        <f t="shared" si="105"/>
        <v>13.756802</v>
      </c>
      <c r="K87" s="83">
        <f t="shared" si="109"/>
        <v>4.7875117999999999</v>
      </c>
      <c r="L87" s="6">
        <f t="shared" si="110"/>
        <v>30.265306122449001</v>
      </c>
      <c r="M87" s="79">
        <f t="shared" si="111"/>
        <v>14.114151</v>
      </c>
      <c r="N87" s="83">
        <f t="shared" si="112"/>
        <v>5.1358651999999996</v>
      </c>
      <c r="O87" s="6">
        <f t="shared" si="113"/>
        <v>30.265306122449001</v>
      </c>
      <c r="P87" s="79">
        <f t="shared" si="114"/>
        <v>14.289804</v>
      </c>
      <c r="Q87" s="83">
        <f t="shared" si="115"/>
        <v>5.2416973000000002</v>
      </c>
      <c r="R87" s="6">
        <f t="shared" si="116"/>
        <v>30.265306122449001</v>
      </c>
      <c r="S87" s="79">
        <f t="shared" si="117"/>
        <v>0</v>
      </c>
      <c r="T87" s="83">
        <f t="shared" si="118"/>
        <v>0</v>
      </c>
      <c r="U87" s="6">
        <f t="shared" si="119"/>
        <v>30.265306122449001</v>
      </c>
      <c r="V87" s="79">
        <f t="shared" si="120"/>
        <v>0</v>
      </c>
      <c r="W87" s="83">
        <f t="shared" si="121"/>
        <v>0</v>
      </c>
      <c r="X87" s="43">
        <f t="shared" si="122"/>
        <v>0</v>
      </c>
      <c r="Y87" s="43">
        <f t="shared" ref="Y87:Z87" si="156">C611</f>
        <v>0</v>
      </c>
      <c r="Z87" s="43">
        <f t="shared" si="156"/>
        <v>0</v>
      </c>
      <c r="AB87" s="88">
        <v>29081632653.061001</v>
      </c>
      <c r="AC87" s="88">
        <v>-14.425041</v>
      </c>
      <c r="AD87" s="88">
        <v>2.4795370000000001</v>
      </c>
      <c r="AE87" s="88">
        <v>11.869514000000001</v>
      </c>
      <c r="AF87" s="88">
        <v>-47.914845</v>
      </c>
      <c r="AG87" s="88">
        <v>-9.3899764999999995</v>
      </c>
      <c r="AH87" s="8"/>
      <c r="AI87" s="6">
        <f t="shared" si="107"/>
        <v>30.265306122449001</v>
      </c>
      <c r="AJ87" s="6">
        <f t="shared" si="108"/>
        <v>13.218894000000001</v>
      </c>
      <c r="AK87" s="83">
        <f t="shared" si="124"/>
        <v>3.6643617000000002</v>
      </c>
      <c r="AL87" s="6">
        <f t="shared" si="125"/>
        <v>30.265306122449001</v>
      </c>
      <c r="AM87" s="79">
        <f t="shared" si="126"/>
        <v>12.530806999999999</v>
      </c>
      <c r="AN87" s="83">
        <f t="shared" si="127"/>
        <v>3.0823412000000001</v>
      </c>
      <c r="AO87" s="6">
        <f t="shared" si="128"/>
        <v>30.265306122449001</v>
      </c>
      <c r="AP87" s="43">
        <f t="shared" si="129"/>
        <v>12.455728000000001</v>
      </c>
      <c r="AQ87" s="83">
        <f t="shared" si="130"/>
        <v>3.0210697999999998</v>
      </c>
      <c r="AR87" s="6">
        <f t="shared" si="131"/>
        <v>30.265306122449001</v>
      </c>
      <c r="AS87" s="79">
        <f t="shared" si="132"/>
        <v>0</v>
      </c>
      <c r="AT87" s="83">
        <f t="shared" si="133"/>
        <v>0</v>
      </c>
      <c r="AU87" s="6">
        <f t="shared" si="134"/>
        <v>30.265306122449001</v>
      </c>
      <c r="AV87" s="79">
        <f t="shared" si="135"/>
        <v>0</v>
      </c>
      <c r="AW87" s="83">
        <f t="shared" si="136"/>
        <v>0</v>
      </c>
      <c r="AX87" s="43">
        <f t="shared" si="137"/>
        <v>0</v>
      </c>
      <c r="AY87" s="43">
        <f t="shared" si="138"/>
        <v>0</v>
      </c>
      <c r="AZ87" s="43">
        <f t="shared" si="139"/>
        <v>0</v>
      </c>
    </row>
    <row r="88" spans="2:52" x14ac:dyDescent="0.25">
      <c r="B88" s="88">
        <v>29377551020.408001</v>
      </c>
      <c r="C88" s="88">
        <v>-13.359378</v>
      </c>
      <c r="D88" s="88">
        <v>4.3391671000000001</v>
      </c>
      <c r="E88" s="88">
        <v>13.078713</v>
      </c>
      <c r="F88" s="88">
        <v>-48.613705000000003</v>
      </c>
      <c r="G88" s="88">
        <v>-8.7395467999999994</v>
      </c>
      <c r="H88" s="8"/>
      <c r="I88" s="6">
        <f t="shared" si="104"/>
        <v>30.561224489796</v>
      </c>
      <c r="J88" s="6">
        <f t="shared" si="105"/>
        <v>14.061386000000001</v>
      </c>
      <c r="K88" s="83">
        <f t="shared" si="109"/>
        <v>4.9773774</v>
      </c>
      <c r="L88" s="6">
        <f t="shared" si="110"/>
        <v>30.561224489796</v>
      </c>
      <c r="M88" s="79">
        <f t="shared" si="111"/>
        <v>14.330367000000001</v>
      </c>
      <c r="N88" s="83">
        <f t="shared" si="112"/>
        <v>5.2497810999999999</v>
      </c>
      <c r="O88" s="6">
        <f t="shared" si="113"/>
        <v>30.561224489796</v>
      </c>
      <c r="P88" s="79">
        <f t="shared" si="114"/>
        <v>14.466823</v>
      </c>
      <c r="Q88" s="83">
        <f t="shared" si="115"/>
        <v>5.3284383000000002</v>
      </c>
      <c r="R88" s="6">
        <f t="shared" si="116"/>
        <v>30.561224489796</v>
      </c>
      <c r="S88" s="79">
        <f t="shared" si="117"/>
        <v>0</v>
      </c>
      <c r="T88" s="83">
        <f t="shared" si="118"/>
        <v>0</v>
      </c>
      <c r="U88" s="6">
        <f t="shared" si="119"/>
        <v>30.561224489796</v>
      </c>
      <c r="V88" s="79">
        <f t="shared" si="120"/>
        <v>0</v>
      </c>
      <c r="W88" s="83">
        <f t="shared" si="121"/>
        <v>0</v>
      </c>
      <c r="X88" s="43">
        <f t="shared" si="122"/>
        <v>0</v>
      </c>
      <c r="Y88" s="43">
        <f t="shared" ref="Y88:Z88" si="157">C612</f>
        <v>0</v>
      </c>
      <c r="Z88" s="43">
        <f t="shared" si="157"/>
        <v>0</v>
      </c>
      <c r="AB88" s="88">
        <v>29377551020.408001</v>
      </c>
      <c r="AC88" s="88">
        <v>-14.100053000000001</v>
      </c>
      <c r="AD88" s="88">
        <v>2.4878882999999998</v>
      </c>
      <c r="AE88" s="88">
        <v>11.919312</v>
      </c>
      <c r="AF88" s="88">
        <v>-47.325890000000001</v>
      </c>
      <c r="AG88" s="88">
        <v>-9.4314231999999993</v>
      </c>
      <c r="AH88" s="8"/>
      <c r="AI88" s="6">
        <f t="shared" si="107"/>
        <v>30.561224489796</v>
      </c>
      <c r="AJ88" s="6">
        <f t="shared" si="108"/>
        <v>13.861856</v>
      </c>
      <c r="AK88" s="83">
        <f t="shared" si="124"/>
        <v>4.2356939000000002</v>
      </c>
      <c r="AL88" s="6">
        <f t="shared" si="125"/>
        <v>30.561224489796</v>
      </c>
      <c r="AM88" s="79">
        <f t="shared" si="126"/>
        <v>13.064556</v>
      </c>
      <c r="AN88" s="83">
        <f t="shared" si="127"/>
        <v>3.5492423</v>
      </c>
      <c r="AO88" s="6">
        <f t="shared" si="128"/>
        <v>30.561224489796</v>
      </c>
      <c r="AP88" s="43">
        <f t="shared" si="129"/>
        <v>12.872301</v>
      </c>
      <c r="AQ88" s="83">
        <f t="shared" si="130"/>
        <v>3.3740060000000001</v>
      </c>
      <c r="AR88" s="6">
        <f t="shared" si="131"/>
        <v>30.561224489796</v>
      </c>
      <c r="AS88" s="79">
        <f t="shared" si="132"/>
        <v>0</v>
      </c>
      <c r="AT88" s="83">
        <f t="shared" si="133"/>
        <v>0</v>
      </c>
      <c r="AU88" s="6">
        <f t="shared" si="134"/>
        <v>30.561224489796</v>
      </c>
      <c r="AV88" s="79">
        <f t="shared" si="135"/>
        <v>0</v>
      </c>
      <c r="AW88" s="83">
        <f t="shared" si="136"/>
        <v>0</v>
      </c>
      <c r="AX88" s="43">
        <f t="shared" si="137"/>
        <v>0</v>
      </c>
      <c r="AY88" s="43">
        <f t="shared" si="138"/>
        <v>0</v>
      </c>
      <c r="AZ88" s="43">
        <f t="shared" si="139"/>
        <v>0</v>
      </c>
    </row>
    <row r="89" spans="2:52" x14ac:dyDescent="0.25">
      <c r="B89" s="88">
        <v>29673469387.755001</v>
      </c>
      <c r="C89" s="88">
        <v>-13.953386</v>
      </c>
      <c r="D89" s="88">
        <v>4.4107713999999998</v>
      </c>
      <c r="E89" s="88">
        <v>13.244581999999999</v>
      </c>
      <c r="F89" s="88">
        <v>-50.890846000000003</v>
      </c>
      <c r="G89" s="88">
        <v>-8.8338108000000002</v>
      </c>
      <c r="H89" s="8"/>
      <c r="I89" s="6">
        <f t="shared" si="104"/>
        <v>30.857142857143003</v>
      </c>
      <c r="J89" s="6">
        <f t="shared" si="105"/>
        <v>14.411013000000001</v>
      </c>
      <c r="K89" s="83">
        <f t="shared" si="109"/>
        <v>5.1509209</v>
      </c>
      <c r="L89" s="6">
        <f t="shared" si="110"/>
        <v>30.857142857143003</v>
      </c>
      <c r="M89" s="79">
        <f t="shared" si="111"/>
        <v>14.600647</v>
      </c>
      <c r="N89" s="83">
        <f t="shared" si="112"/>
        <v>5.3451446999999996</v>
      </c>
      <c r="O89" s="6">
        <f t="shared" si="113"/>
        <v>30.857142857143003</v>
      </c>
      <c r="P89" s="79">
        <f t="shared" si="114"/>
        <v>14.675808999999999</v>
      </c>
      <c r="Q89" s="83">
        <f t="shared" si="115"/>
        <v>5.3592572000000001</v>
      </c>
      <c r="R89" s="6">
        <f t="shared" si="116"/>
        <v>30.857142857143003</v>
      </c>
      <c r="S89" s="79">
        <f t="shared" si="117"/>
        <v>0</v>
      </c>
      <c r="T89" s="83">
        <f t="shared" si="118"/>
        <v>0</v>
      </c>
      <c r="U89" s="6">
        <f t="shared" si="119"/>
        <v>30.857142857143003</v>
      </c>
      <c r="V89" s="79">
        <f t="shared" si="120"/>
        <v>0</v>
      </c>
      <c r="W89" s="83">
        <f t="shared" si="121"/>
        <v>0</v>
      </c>
      <c r="X89" s="43">
        <f t="shared" si="122"/>
        <v>0</v>
      </c>
      <c r="Y89" s="43">
        <f t="shared" ref="Y89:Z89" si="158">C613</f>
        <v>0</v>
      </c>
      <c r="Z89" s="43">
        <f t="shared" si="158"/>
        <v>0</v>
      </c>
      <c r="AB89" s="88">
        <v>29673469387.755001</v>
      </c>
      <c r="AC89" s="88">
        <v>-14.691794</v>
      </c>
      <c r="AD89" s="88">
        <v>2.7864610999999999</v>
      </c>
      <c r="AE89" s="88">
        <v>12.278995999999999</v>
      </c>
      <c r="AF89" s="88">
        <v>-49.337265000000002</v>
      </c>
      <c r="AG89" s="88">
        <v>-9.4925346000000008</v>
      </c>
      <c r="AH89" s="8"/>
      <c r="AI89" s="6">
        <f t="shared" si="107"/>
        <v>30.857142857143003</v>
      </c>
      <c r="AJ89" s="6">
        <f t="shared" si="108"/>
        <v>14.560321</v>
      </c>
      <c r="AK89" s="83">
        <f t="shared" si="124"/>
        <v>4.8349614000000001</v>
      </c>
      <c r="AL89" s="6">
        <f t="shared" si="125"/>
        <v>30.857142857143003</v>
      </c>
      <c r="AM89" s="79">
        <f t="shared" si="126"/>
        <v>13.616823</v>
      </c>
      <c r="AN89" s="83">
        <f t="shared" si="127"/>
        <v>3.9985647000000002</v>
      </c>
      <c r="AO89" s="6">
        <f t="shared" si="128"/>
        <v>30.857142857143003</v>
      </c>
      <c r="AP89" s="43">
        <f t="shared" si="129"/>
        <v>13.271430000000001</v>
      </c>
      <c r="AQ89" s="83">
        <f t="shared" si="130"/>
        <v>3.6683241999999998</v>
      </c>
      <c r="AR89" s="6">
        <f t="shared" si="131"/>
        <v>30.857142857143003</v>
      </c>
      <c r="AS89" s="79">
        <f t="shared" si="132"/>
        <v>0</v>
      </c>
      <c r="AT89" s="83">
        <f t="shared" si="133"/>
        <v>0</v>
      </c>
      <c r="AU89" s="6">
        <f t="shared" si="134"/>
        <v>30.857142857143003</v>
      </c>
      <c r="AV89" s="79">
        <f t="shared" si="135"/>
        <v>0</v>
      </c>
      <c r="AW89" s="83">
        <f t="shared" si="136"/>
        <v>0</v>
      </c>
      <c r="AX89" s="43">
        <f t="shared" si="137"/>
        <v>0</v>
      </c>
      <c r="AY89" s="43">
        <f t="shared" si="138"/>
        <v>0</v>
      </c>
      <c r="AZ89" s="43">
        <f t="shared" si="139"/>
        <v>0</v>
      </c>
    </row>
    <row r="90" spans="2:52" x14ac:dyDescent="0.25">
      <c r="B90" s="88">
        <v>29969387755.102001</v>
      </c>
      <c r="C90" s="88">
        <v>-14.169911000000001</v>
      </c>
      <c r="D90" s="88">
        <v>4.6203113</v>
      </c>
      <c r="E90" s="88">
        <v>13.462932</v>
      </c>
      <c r="F90" s="88">
        <v>-51.408099999999997</v>
      </c>
      <c r="G90" s="88">
        <v>-8.8426199000000008</v>
      </c>
      <c r="H90" s="8"/>
      <c r="I90" s="6">
        <f t="shared" si="104"/>
        <v>31.153061224490003</v>
      </c>
      <c r="J90" s="6">
        <f t="shared" si="105"/>
        <v>14.554221</v>
      </c>
      <c r="K90" s="83">
        <f t="shared" si="109"/>
        <v>5.3079223999999998</v>
      </c>
      <c r="L90" s="6">
        <f t="shared" si="110"/>
        <v>31.153061224490003</v>
      </c>
      <c r="M90" s="79">
        <f t="shared" si="111"/>
        <v>14.690740999999999</v>
      </c>
      <c r="N90" s="83">
        <f t="shared" si="112"/>
        <v>5.4497093999999997</v>
      </c>
      <c r="O90" s="6">
        <f t="shared" si="113"/>
        <v>31.153061224490003</v>
      </c>
      <c r="P90" s="79">
        <f t="shared" si="114"/>
        <v>14.781843</v>
      </c>
      <c r="Q90" s="83">
        <f t="shared" si="115"/>
        <v>5.4788870999999997</v>
      </c>
      <c r="R90" s="6">
        <f t="shared" si="116"/>
        <v>31.153061224490003</v>
      </c>
      <c r="S90" s="79">
        <f t="shared" si="117"/>
        <v>0</v>
      </c>
      <c r="T90" s="83">
        <f t="shared" si="118"/>
        <v>0</v>
      </c>
      <c r="U90" s="6">
        <f t="shared" si="119"/>
        <v>31.153061224490003</v>
      </c>
      <c r="V90" s="79">
        <f t="shared" si="120"/>
        <v>0</v>
      </c>
      <c r="W90" s="83">
        <f t="shared" si="121"/>
        <v>0</v>
      </c>
      <c r="X90" s="43">
        <f t="shared" si="122"/>
        <v>0</v>
      </c>
      <c r="Y90" s="43">
        <f t="shared" ref="Y90:Z90" si="159">C614</f>
        <v>0</v>
      </c>
      <c r="Z90" s="43">
        <f t="shared" si="159"/>
        <v>0</v>
      </c>
      <c r="AB90" s="88">
        <v>29969387755.102001</v>
      </c>
      <c r="AC90" s="88">
        <v>-14.736216000000001</v>
      </c>
      <c r="AD90" s="88">
        <v>3.1681466</v>
      </c>
      <c r="AE90" s="88">
        <v>12.666131999999999</v>
      </c>
      <c r="AF90" s="88">
        <v>-50.639805000000003</v>
      </c>
      <c r="AG90" s="88">
        <v>-9.4979849000000005</v>
      </c>
      <c r="AH90" s="8"/>
      <c r="AI90" s="6">
        <f t="shared" si="107"/>
        <v>31.153061224490003</v>
      </c>
      <c r="AJ90" s="6">
        <f t="shared" si="108"/>
        <v>15.283078</v>
      </c>
      <c r="AK90" s="83">
        <f t="shared" si="124"/>
        <v>5.4981898999999999</v>
      </c>
      <c r="AL90" s="6">
        <f t="shared" si="125"/>
        <v>31.153061224490003</v>
      </c>
      <c r="AM90" s="79">
        <f t="shared" si="126"/>
        <v>14.162425000000001</v>
      </c>
      <c r="AN90" s="83">
        <f t="shared" si="127"/>
        <v>4.4832859000000003</v>
      </c>
      <c r="AO90" s="6">
        <f t="shared" si="128"/>
        <v>31.153061224490003</v>
      </c>
      <c r="AP90" s="43">
        <f t="shared" si="129"/>
        <v>13.651242999999999</v>
      </c>
      <c r="AQ90" s="83">
        <f t="shared" si="130"/>
        <v>3.9875379</v>
      </c>
      <c r="AR90" s="6">
        <f t="shared" si="131"/>
        <v>31.153061224490003</v>
      </c>
      <c r="AS90" s="79">
        <f t="shared" si="132"/>
        <v>0</v>
      </c>
      <c r="AT90" s="83">
        <f t="shared" si="133"/>
        <v>0</v>
      </c>
      <c r="AU90" s="6">
        <f t="shared" si="134"/>
        <v>31.153061224490003</v>
      </c>
      <c r="AV90" s="79">
        <f t="shared" si="135"/>
        <v>0</v>
      </c>
      <c r="AW90" s="83">
        <f t="shared" si="136"/>
        <v>0</v>
      </c>
      <c r="AX90" s="43">
        <f t="shared" si="137"/>
        <v>0</v>
      </c>
      <c r="AY90" s="43">
        <f t="shared" si="138"/>
        <v>0</v>
      </c>
      <c r="AZ90" s="43">
        <f t="shared" si="139"/>
        <v>0</v>
      </c>
    </row>
    <row r="91" spans="2:52" x14ac:dyDescent="0.25">
      <c r="B91" s="88">
        <v>30265306122.449001</v>
      </c>
      <c r="C91" s="88">
        <v>-14.797133000000001</v>
      </c>
      <c r="D91" s="88">
        <v>4.7875117999999999</v>
      </c>
      <c r="E91" s="88">
        <v>13.756802</v>
      </c>
      <c r="F91" s="88">
        <v>-54.184212000000002</v>
      </c>
      <c r="G91" s="88">
        <v>-8.9692898000000003</v>
      </c>
      <c r="H91" s="8"/>
      <c r="I91" s="6">
        <f t="shared" si="104"/>
        <v>31.448979591837002</v>
      </c>
      <c r="J91" s="6">
        <f t="shared" si="105"/>
        <v>14.579316</v>
      </c>
      <c r="K91" s="83">
        <f t="shared" si="109"/>
        <v>5.3965224999999997</v>
      </c>
      <c r="L91" s="6">
        <f t="shared" si="110"/>
        <v>31.448979591837002</v>
      </c>
      <c r="M91" s="79">
        <f t="shared" si="111"/>
        <v>14.808350000000001</v>
      </c>
      <c r="N91" s="83">
        <f t="shared" si="112"/>
        <v>5.6291374999999997</v>
      </c>
      <c r="O91" s="6">
        <f t="shared" si="113"/>
        <v>31.448979591837002</v>
      </c>
      <c r="P91" s="79">
        <f t="shared" si="114"/>
        <v>14.917816999999999</v>
      </c>
      <c r="Q91" s="83">
        <f t="shared" si="115"/>
        <v>5.6737365999999998</v>
      </c>
      <c r="R91" s="6">
        <f t="shared" si="116"/>
        <v>31.448979591837002</v>
      </c>
      <c r="S91" s="79">
        <f t="shared" si="117"/>
        <v>0</v>
      </c>
      <c r="T91" s="83">
        <f t="shared" si="118"/>
        <v>0</v>
      </c>
      <c r="U91" s="6">
        <f t="shared" si="119"/>
        <v>31.448979591837002</v>
      </c>
      <c r="V91" s="79">
        <f t="shared" si="120"/>
        <v>0</v>
      </c>
      <c r="W91" s="83">
        <f t="shared" si="121"/>
        <v>0</v>
      </c>
      <c r="X91" s="43">
        <f t="shared" si="122"/>
        <v>0</v>
      </c>
      <c r="Y91" s="43">
        <f t="shared" ref="Y91:Z91" si="160">C615</f>
        <v>0</v>
      </c>
      <c r="Z91" s="43">
        <f t="shared" si="160"/>
        <v>0</v>
      </c>
      <c r="AB91" s="88">
        <v>30265306122.449001</v>
      </c>
      <c r="AC91" s="88">
        <v>-15.508678</v>
      </c>
      <c r="AD91" s="88">
        <v>3.6643617000000002</v>
      </c>
      <c r="AE91" s="88">
        <v>13.218894000000001</v>
      </c>
      <c r="AF91" s="88">
        <v>-53.841876999999997</v>
      </c>
      <c r="AG91" s="88">
        <v>-9.5545320999999994</v>
      </c>
      <c r="AH91" s="8"/>
      <c r="AI91" s="6">
        <f t="shared" si="107"/>
        <v>31.448979591837002</v>
      </c>
      <c r="AJ91" s="6">
        <f t="shared" si="108"/>
        <v>15.933562999999999</v>
      </c>
      <c r="AK91" s="83">
        <f t="shared" si="124"/>
        <v>6.0647998000000003</v>
      </c>
      <c r="AL91" s="6">
        <f t="shared" si="125"/>
        <v>31.448979591837002</v>
      </c>
      <c r="AM91" s="79">
        <f t="shared" si="126"/>
        <v>14.596503</v>
      </c>
      <c r="AN91" s="83">
        <f t="shared" si="127"/>
        <v>4.8334875000000004</v>
      </c>
      <c r="AO91" s="6">
        <f t="shared" si="128"/>
        <v>31.448979591837002</v>
      </c>
      <c r="AP91" s="43">
        <f t="shared" si="129"/>
        <v>13.948524000000001</v>
      </c>
      <c r="AQ91" s="83">
        <f t="shared" si="130"/>
        <v>4.2055578000000002</v>
      </c>
      <c r="AR91" s="6">
        <f t="shared" si="131"/>
        <v>31.448979591837002</v>
      </c>
      <c r="AS91" s="79">
        <f t="shared" si="132"/>
        <v>0</v>
      </c>
      <c r="AT91" s="83">
        <f t="shared" si="133"/>
        <v>0</v>
      </c>
      <c r="AU91" s="6">
        <f t="shared" si="134"/>
        <v>31.448979591837002</v>
      </c>
      <c r="AV91" s="79">
        <f t="shared" si="135"/>
        <v>0</v>
      </c>
      <c r="AW91" s="83">
        <f t="shared" si="136"/>
        <v>0</v>
      </c>
      <c r="AX91" s="43">
        <f t="shared" si="137"/>
        <v>0</v>
      </c>
      <c r="AY91" s="43">
        <f t="shared" si="138"/>
        <v>0</v>
      </c>
      <c r="AZ91" s="43">
        <f t="shared" si="139"/>
        <v>0</v>
      </c>
    </row>
    <row r="92" spans="2:52" x14ac:dyDescent="0.25">
      <c r="B92" s="88">
        <v>30561224489.796001</v>
      </c>
      <c r="C92" s="88">
        <v>-15.477366</v>
      </c>
      <c r="D92" s="88">
        <v>4.9773774</v>
      </c>
      <c r="E92" s="88">
        <v>14.061386000000001</v>
      </c>
      <c r="F92" s="88">
        <v>-56.465992</v>
      </c>
      <c r="G92" s="88">
        <v>-9.0840092000000006</v>
      </c>
      <c r="H92" s="8"/>
      <c r="I92" s="6">
        <f t="shared" si="104"/>
        <v>31.744897959183998</v>
      </c>
      <c r="J92" s="6">
        <f t="shared" si="105"/>
        <v>14.591939</v>
      </c>
      <c r="K92" s="83">
        <f t="shared" si="109"/>
        <v>5.3653950999999998</v>
      </c>
      <c r="L92" s="6">
        <f t="shared" si="110"/>
        <v>31.744897959183998</v>
      </c>
      <c r="M92" s="79">
        <f t="shared" si="111"/>
        <v>14.904508999999999</v>
      </c>
      <c r="N92" s="83">
        <f t="shared" si="112"/>
        <v>5.6820301999999998</v>
      </c>
      <c r="O92" s="6">
        <f t="shared" si="113"/>
        <v>31.744897959183998</v>
      </c>
      <c r="P92" s="79">
        <f t="shared" si="114"/>
        <v>15.025295</v>
      </c>
      <c r="Q92" s="83">
        <f t="shared" si="115"/>
        <v>5.7402829999999998</v>
      </c>
      <c r="R92" s="6">
        <f t="shared" si="116"/>
        <v>31.744897959183998</v>
      </c>
      <c r="S92" s="79">
        <f t="shared" si="117"/>
        <v>0</v>
      </c>
      <c r="T92" s="83">
        <f t="shared" si="118"/>
        <v>0</v>
      </c>
      <c r="U92" s="6">
        <f t="shared" si="119"/>
        <v>31.744897959183998</v>
      </c>
      <c r="V92" s="79">
        <f t="shared" si="120"/>
        <v>0</v>
      </c>
      <c r="W92" s="83">
        <f t="shared" si="121"/>
        <v>0</v>
      </c>
      <c r="X92" s="43">
        <f t="shared" si="122"/>
        <v>0</v>
      </c>
      <c r="Y92" s="43">
        <f t="shared" ref="Y92:Z92" si="161">C616</f>
        <v>0</v>
      </c>
      <c r="Z92" s="43">
        <f t="shared" si="161"/>
        <v>0</v>
      </c>
      <c r="AB92" s="88">
        <v>30561224489.796001</v>
      </c>
      <c r="AC92" s="88">
        <v>-15.997817</v>
      </c>
      <c r="AD92" s="88">
        <v>4.2356939000000002</v>
      </c>
      <c r="AE92" s="88">
        <v>13.861856</v>
      </c>
      <c r="AF92" s="88">
        <v>-56.232624000000001</v>
      </c>
      <c r="AG92" s="88">
        <v>-9.6261615999999997</v>
      </c>
      <c r="AH92" s="8"/>
      <c r="AI92" s="6">
        <f t="shared" si="107"/>
        <v>31.744897959183998</v>
      </c>
      <c r="AJ92" s="6">
        <f t="shared" si="108"/>
        <v>16.479551000000001</v>
      </c>
      <c r="AK92" s="83">
        <f t="shared" si="124"/>
        <v>6.4519877000000001</v>
      </c>
      <c r="AL92" s="6">
        <f t="shared" si="125"/>
        <v>31.744897959183998</v>
      </c>
      <c r="AM92" s="79">
        <f t="shared" si="126"/>
        <v>15.057308000000001</v>
      </c>
      <c r="AN92" s="83">
        <f t="shared" si="127"/>
        <v>5.1425675999999996</v>
      </c>
      <c r="AO92" s="6">
        <f t="shared" si="128"/>
        <v>31.744897959183998</v>
      </c>
      <c r="AP92" s="43">
        <f t="shared" si="129"/>
        <v>14.314069999999999</v>
      </c>
      <c r="AQ92" s="83">
        <f t="shared" si="130"/>
        <v>4.4279713999999997</v>
      </c>
      <c r="AR92" s="6">
        <f t="shared" si="131"/>
        <v>31.744897959183998</v>
      </c>
      <c r="AS92" s="79">
        <f t="shared" si="132"/>
        <v>0</v>
      </c>
      <c r="AT92" s="83">
        <f t="shared" si="133"/>
        <v>0</v>
      </c>
      <c r="AU92" s="6">
        <f t="shared" si="134"/>
        <v>31.744897959183998</v>
      </c>
      <c r="AV92" s="79">
        <f t="shared" si="135"/>
        <v>0</v>
      </c>
      <c r="AW92" s="83">
        <f t="shared" si="136"/>
        <v>0</v>
      </c>
      <c r="AX92" s="43">
        <f t="shared" si="137"/>
        <v>0</v>
      </c>
      <c r="AY92" s="43">
        <f t="shared" si="138"/>
        <v>0</v>
      </c>
      <c r="AZ92" s="43">
        <f t="shared" si="139"/>
        <v>0</v>
      </c>
    </row>
    <row r="93" spans="2:52" x14ac:dyDescent="0.25">
      <c r="B93" s="88">
        <v>30857142857.143002</v>
      </c>
      <c r="C93" s="88">
        <v>-14.557824</v>
      </c>
      <c r="D93" s="88">
        <v>5.1509209</v>
      </c>
      <c r="E93" s="88">
        <v>14.411013000000001</v>
      </c>
      <c r="F93" s="88">
        <v>-53.711033</v>
      </c>
      <c r="G93" s="88">
        <v>-9.2600926999999995</v>
      </c>
      <c r="H93" s="8"/>
      <c r="I93" s="6">
        <f t="shared" si="104"/>
        <v>32.040816326531001</v>
      </c>
      <c r="J93" s="6">
        <f t="shared" si="105"/>
        <v>14.758316000000001</v>
      </c>
      <c r="K93" s="83">
        <f t="shared" si="109"/>
        <v>5.4669480000000004</v>
      </c>
      <c r="L93" s="6">
        <f t="shared" si="110"/>
        <v>32.040816326531001</v>
      </c>
      <c r="M93" s="79">
        <f t="shared" si="111"/>
        <v>15.049025</v>
      </c>
      <c r="N93" s="83">
        <f t="shared" si="112"/>
        <v>5.7516521999999997</v>
      </c>
      <c r="O93" s="6">
        <f t="shared" si="113"/>
        <v>32.040816326531001</v>
      </c>
      <c r="P93" s="79">
        <f t="shared" si="114"/>
        <v>15.110882</v>
      </c>
      <c r="Q93" s="83">
        <f t="shared" si="115"/>
        <v>5.7388367999999996</v>
      </c>
      <c r="R93" s="6">
        <f t="shared" si="116"/>
        <v>32.040816326531001</v>
      </c>
      <c r="S93" s="79">
        <f t="shared" si="117"/>
        <v>0</v>
      </c>
      <c r="T93" s="83">
        <f t="shared" si="118"/>
        <v>0</v>
      </c>
      <c r="U93" s="6">
        <f t="shared" si="119"/>
        <v>32.040816326531001</v>
      </c>
      <c r="V93" s="79">
        <f t="shared" si="120"/>
        <v>0</v>
      </c>
      <c r="W93" s="83">
        <f t="shared" si="121"/>
        <v>0</v>
      </c>
      <c r="X93" s="43">
        <f t="shared" si="122"/>
        <v>0</v>
      </c>
      <c r="Y93" s="43">
        <f t="shared" ref="Y93:Z93" si="162">C617</f>
        <v>0</v>
      </c>
      <c r="Z93" s="43">
        <f t="shared" si="162"/>
        <v>0</v>
      </c>
      <c r="AB93" s="88">
        <v>30857142857.143002</v>
      </c>
      <c r="AC93" s="88">
        <v>-14.976616</v>
      </c>
      <c r="AD93" s="88">
        <v>4.8349614000000001</v>
      </c>
      <c r="AE93" s="88">
        <v>14.560321</v>
      </c>
      <c r="AF93" s="88">
        <v>-54.789000999999999</v>
      </c>
      <c r="AG93" s="88">
        <v>-9.7253589999999992</v>
      </c>
      <c r="AH93" s="8"/>
      <c r="AI93" s="6">
        <f t="shared" si="107"/>
        <v>32.040816326531001</v>
      </c>
      <c r="AJ93" s="6">
        <f t="shared" si="108"/>
        <v>16.652028999999999</v>
      </c>
      <c r="AK93" s="83">
        <f t="shared" si="124"/>
        <v>6.5715446000000002</v>
      </c>
      <c r="AL93" s="6">
        <f t="shared" si="125"/>
        <v>32.040816326531001</v>
      </c>
      <c r="AM93" s="79">
        <f t="shared" si="126"/>
        <v>15.304150999999999</v>
      </c>
      <c r="AN93" s="83">
        <f t="shared" si="127"/>
        <v>5.3264389000000003</v>
      </c>
      <c r="AO93" s="6">
        <f t="shared" si="128"/>
        <v>32.040816326531001</v>
      </c>
      <c r="AP93" s="43">
        <f t="shared" si="129"/>
        <v>14.552446</v>
      </c>
      <c r="AQ93" s="83">
        <f t="shared" si="130"/>
        <v>4.5914048999999997</v>
      </c>
      <c r="AR93" s="6">
        <f t="shared" si="131"/>
        <v>32.040816326531001</v>
      </c>
      <c r="AS93" s="79">
        <f t="shared" si="132"/>
        <v>0</v>
      </c>
      <c r="AT93" s="83">
        <f t="shared" si="133"/>
        <v>0</v>
      </c>
      <c r="AU93" s="6">
        <f t="shared" si="134"/>
        <v>32.040816326531001</v>
      </c>
      <c r="AV93" s="79">
        <f t="shared" si="135"/>
        <v>0</v>
      </c>
      <c r="AW93" s="83">
        <f t="shared" si="136"/>
        <v>0</v>
      </c>
      <c r="AX93" s="43">
        <f t="shared" si="137"/>
        <v>0</v>
      </c>
      <c r="AY93" s="43">
        <f t="shared" si="138"/>
        <v>0</v>
      </c>
      <c r="AZ93" s="43">
        <f t="shared" si="139"/>
        <v>0</v>
      </c>
    </row>
    <row r="94" spans="2:52" x14ac:dyDescent="0.25">
      <c r="B94" s="88">
        <v>31153061224.490002</v>
      </c>
      <c r="C94" s="88">
        <v>-14.584039000000001</v>
      </c>
      <c r="D94" s="88">
        <v>5.3079223999999998</v>
      </c>
      <c r="E94" s="88">
        <v>14.554221</v>
      </c>
      <c r="F94" s="88">
        <v>-54.586185</v>
      </c>
      <c r="G94" s="88">
        <v>-9.2462987999999999</v>
      </c>
      <c r="H94" s="8"/>
      <c r="I94" s="6">
        <f t="shared" si="104"/>
        <v>32.336734693878</v>
      </c>
      <c r="J94" s="6">
        <f t="shared" si="105"/>
        <v>15.114012000000001</v>
      </c>
      <c r="K94" s="83">
        <f t="shared" si="109"/>
        <v>5.7546248000000002</v>
      </c>
      <c r="L94" s="6">
        <f t="shared" si="110"/>
        <v>32.336734693878</v>
      </c>
      <c r="M94" s="79">
        <f t="shared" si="111"/>
        <v>15.35078</v>
      </c>
      <c r="N94" s="83">
        <f t="shared" si="112"/>
        <v>5.9811563000000003</v>
      </c>
      <c r="O94" s="6">
        <f t="shared" si="113"/>
        <v>32.336734693878</v>
      </c>
      <c r="P94" s="79">
        <f t="shared" si="114"/>
        <v>15.370998999999999</v>
      </c>
      <c r="Q94" s="83">
        <f t="shared" si="115"/>
        <v>5.9111985999999996</v>
      </c>
      <c r="R94" s="6">
        <f t="shared" si="116"/>
        <v>32.336734693878</v>
      </c>
      <c r="S94" s="79">
        <f t="shared" si="117"/>
        <v>0</v>
      </c>
      <c r="T94" s="83">
        <f t="shared" si="118"/>
        <v>0</v>
      </c>
      <c r="U94" s="6">
        <f t="shared" si="119"/>
        <v>32.336734693878</v>
      </c>
      <c r="V94" s="79">
        <f t="shared" si="120"/>
        <v>0</v>
      </c>
      <c r="W94" s="83">
        <f t="shared" si="121"/>
        <v>0</v>
      </c>
      <c r="X94" s="43">
        <f t="shared" si="122"/>
        <v>0</v>
      </c>
      <c r="Y94" s="43">
        <f t="shared" ref="Y94:Z94" si="163">C618</f>
        <v>0</v>
      </c>
      <c r="Z94" s="43">
        <f t="shared" si="163"/>
        <v>0</v>
      </c>
      <c r="AB94" s="88">
        <v>31153061224.490002</v>
      </c>
      <c r="AC94" s="88">
        <v>-15.043899</v>
      </c>
      <c r="AD94" s="88">
        <v>5.4981898999999999</v>
      </c>
      <c r="AE94" s="88">
        <v>15.283078</v>
      </c>
      <c r="AF94" s="88">
        <v>-56.043140000000001</v>
      </c>
      <c r="AG94" s="88">
        <v>-9.7848883000000004</v>
      </c>
      <c r="AH94" s="8"/>
      <c r="AI94" s="6">
        <f t="shared" si="107"/>
        <v>32.336734693878</v>
      </c>
      <c r="AJ94" s="6">
        <f t="shared" si="108"/>
        <v>16.602530999999999</v>
      </c>
      <c r="AK94" s="83">
        <f t="shared" si="124"/>
        <v>6.4799290000000003</v>
      </c>
      <c r="AL94" s="6">
        <f t="shared" si="125"/>
        <v>32.336734693878</v>
      </c>
      <c r="AM94" s="79">
        <f t="shared" si="126"/>
        <v>15.553044</v>
      </c>
      <c r="AN94" s="83">
        <f t="shared" si="127"/>
        <v>5.5224704999999998</v>
      </c>
      <c r="AO94" s="6">
        <f t="shared" si="128"/>
        <v>32.336734693878</v>
      </c>
      <c r="AP94" s="43">
        <f t="shared" si="129"/>
        <v>14.942834</v>
      </c>
      <c r="AQ94" s="83">
        <f t="shared" si="130"/>
        <v>4.9099646000000003</v>
      </c>
      <c r="AR94" s="6">
        <f t="shared" si="131"/>
        <v>32.336734693878</v>
      </c>
      <c r="AS94" s="79">
        <f t="shared" si="132"/>
        <v>0</v>
      </c>
      <c r="AT94" s="83">
        <f t="shared" si="133"/>
        <v>0</v>
      </c>
      <c r="AU94" s="6">
        <f t="shared" si="134"/>
        <v>32.336734693878</v>
      </c>
      <c r="AV94" s="79">
        <f t="shared" si="135"/>
        <v>0</v>
      </c>
      <c r="AW94" s="83">
        <f t="shared" si="136"/>
        <v>0</v>
      </c>
      <c r="AX94" s="43">
        <f t="shared" si="137"/>
        <v>0</v>
      </c>
      <c r="AY94" s="43">
        <f t="shared" si="138"/>
        <v>0</v>
      </c>
      <c r="AZ94" s="43">
        <f t="shared" si="139"/>
        <v>0</v>
      </c>
    </row>
    <row r="95" spans="2:52" x14ac:dyDescent="0.25">
      <c r="B95" s="88">
        <v>31448979591.837002</v>
      </c>
      <c r="C95" s="88">
        <v>-15.004531999999999</v>
      </c>
      <c r="D95" s="88">
        <v>5.3965224999999997</v>
      </c>
      <c r="E95" s="88">
        <v>14.579316</v>
      </c>
      <c r="F95" s="88">
        <v>-55.989497999999998</v>
      </c>
      <c r="G95" s="88">
        <v>-9.1827936000000001</v>
      </c>
      <c r="H95" s="8"/>
      <c r="I95" s="6">
        <f t="shared" si="104"/>
        <v>32.632653061223998</v>
      </c>
      <c r="J95" s="6">
        <f t="shared" si="105"/>
        <v>15.519183</v>
      </c>
      <c r="K95" s="83">
        <f t="shared" si="109"/>
        <v>6.1053967</v>
      </c>
      <c r="L95" s="6">
        <f t="shared" si="110"/>
        <v>32.632653061223998</v>
      </c>
      <c r="M95" s="79">
        <f t="shared" si="111"/>
        <v>15.718226</v>
      </c>
      <c r="N95" s="83">
        <f t="shared" si="112"/>
        <v>6.2853292999999999</v>
      </c>
      <c r="O95" s="6">
        <f t="shared" si="113"/>
        <v>32.632653061223998</v>
      </c>
      <c r="P95" s="79">
        <f t="shared" si="114"/>
        <v>15.747451999999999</v>
      </c>
      <c r="Q95" s="83">
        <f t="shared" si="115"/>
        <v>6.2116927999999998</v>
      </c>
      <c r="R95" s="6">
        <f t="shared" si="116"/>
        <v>32.632653061223998</v>
      </c>
      <c r="S95" s="79">
        <f t="shared" si="117"/>
        <v>0</v>
      </c>
      <c r="T95" s="83">
        <f t="shared" si="118"/>
        <v>0</v>
      </c>
      <c r="U95" s="6">
        <f t="shared" si="119"/>
        <v>32.632653061223998</v>
      </c>
      <c r="V95" s="79">
        <f t="shared" si="120"/>
        <v>0</v>
      </c>
      <c r="W95" s="83">
        <f t="shared" si="121"/>
        <v>0</v>
      </c>
      <c r="X95" s="43">
        <f t="shared" si="122"/>
        <v>0</v>
      </c>
      <c r="Y95" s="43">
        <f t="shared" ref="Y95:Z95" si="164">C619</f>
        <v>0</v>
      </c>
      <c r="Z95" s="43">
        <f t="shared" si="164"/>
        <v>0</v>
      </c>
      <c r="AB95" s="88">
        <v>31448979591.837002</v>
      </c>
      <c r="AC95" s="88">
        <v>-15.74066</v>
      </c>
      <c r="AD95" s="88">
        <v>6.0647998000000003</v>
      </c>
      <c r="AE95" s="88">
        <v>15.933562999999999</v>
      </c>
      <c r="AF95" s="88">
        <v>-59.440520999999997</v>
      </c>
      <c r="AG95" s="88">
        <v>-9.8687638999999994</v>
      </c>
      <c r="AH95" s="8"/>
      <c r="AI95" s="6">
        <f t="shared" si="107"/>
        <v>32.632653061223998</v>
      </c>
      <c r="AJ95" s="6">
        <f t="shared" si="108"/>
        <v>16.418261999999999</v>
      </c>
      <c r="AK95" s="83">
        <f t="shared" si="124"/>
        <v>6.2350054000000004</v>
      </c>
      <c r="AL95" s="6">
        <f t="shared" si="125"/>
        <v>32.632653061223998</v>
      </c>
      <c r="AM95" s="79">
        <f t="shared" si="126"/>
        <v>15.714324</v>
      </c>
      <c r="AN95" s="83">
        <f t="shared" si="127"/>
        <v>5.6064787000000003</v>
      </c>
      <c r="AO95" s="6">
        <f t="shared" si="128"/>
        <v>32.632653061223998</v>
      </c>
      <c r="AP95" s="43">
        <f t="shared" si="129"/>
        <v>15.327264</v>
      </c>
      <c r="AQ95" s="83">
        <f t="shared" si="130"/>
        <v>5.1925745000000001</v>
      </c>
      <c r="AR95" s="6">
        <f t="shared" si="131"/>
        <v>32.632653061223998</v>
      </c>
      <c r="AS95" s="79">
        <f t="shared" si="132"/>
        <v>0</v>
      </c>
      <c r="AT95" s="83">
        <f t="shared" si="133"/>
        <v>0</v>
      </c>
      <c r="AU95" s="6">
        <f t="shared" si="134"/>
        <v>32.632653061223998</v>
      </c>
      <c r="AV95" s="79">
        <f t="shared" si="135"/>
        <v>0</v>
      </c>
      <c r="AW95" s="83">
        <f t="shared" si="136"/>
        <v>0</v>
      </c>
      <c r="AX95" s="43">
        <f t="shared" si="137"/>
        <v>0</v>
      </c>
      <c r="AY95" s="43">
        <f t="shared" si="138"/>
        <v>0</v>
      </c>
      <c r="AZ95" s="43">
        <f t="shared" si="139"/>
        <v>0</v>
      </c>
    </row>
    <row r="96" spans="2:52" x14ac:dyDescent="0.25">
      <c r="B96" s="88">
        <v>31744897959.183998</v>
      </c>
      <c r="C96" s="88">
        <v>-15.478040999999999</v>
      </c>
      <c r="D96" s="88">
        <v>5.3653950999999998</v>
      </c>
      <c r="E96" s="88">
        <v>14.591939</v>
      </c>
      <c r="F96" s="88">
        <v>-57.003284000000001</v>
      </c>
      <c r="G96" s="88">
        <v>-9.2265434000000006</v>
      </c>
      <c r="H96" s="8"/>
      <c r="I96" s="6">
        <f t="shared" si="104"/>
        <v>32.928571428570997</v>
      </c>
      <c r="J96" s="6">
        <f t="shared" si="105"/>
        <v>15.833323</v>
      </c>
      <c r="K96" s="83">
        <f t="shared" si="109"/>
        <v>6.2274083999999998</v>
      </c>
      <c r="L96" s="6">
        <f t="shared" si="110"/>
        <v>32.928571428570997</v>
      </c>
      <c r="M96" s="79">
        <f t="shared" si="111"/>
        <v>16.061876000000002</v>
      </c>
      <c r="N96" s="83">
        <f t="shared" si="112"/>
        <v>6.4257879000000004</v>
      </c>
      <c r="O96" s="6">
        <f t="shared" si="113"/>
        <v>32.928571428570997</v>
      </c>
      <c r="P96" s="79">
        <f t="shared" si="114"/>
        <v>16.104590999999999</v>
      </c>
      <c r="Q96" s="83">
        <f t="shared" si="115"/>
        <v>6.3402862999999998</v>
      </c>
      <c r="R96" s="6">
        <f t="shared" si="116"/>
        <v>32.928571428570997</v>
      </c>
      <c r="S96" s="79">
        <f t="shared" si="117"/>
        <v>0</v>
      </c>
      <c r="T96" s="83">
        <f t="shared" si="118"/>
        <v>0</v>
      </c>
      <c r="U96" s="6">
        <f t="shared" si="119"/>
        <v>32.928571428570997</v>
      </c>
      <c r="V96" s="79">
        <f t="shared" si="120"/>
        <v>0</v>
      </c>
      <c r="W96" s="83">
        <f t="shared" si="121"/>
        <v>0</v>
      </c>
      <c r="X96" s="43">
        <f t="shared" si="122"/>
        <v>0</v>
      </c>
      <c r="Y96" s="43">
        <f t="shared" ref="Y96:Z96" si="165">C620</f>
        <v>0</v>
      </c>
      <c r="Z96" s="43">
        <f t="shared" si="165"/>
        <v>0</v>
      </c>
      <c r="AB96" s="88">
        <v>31744897959.183998</v>
      </c>
      <c r="AC96" s="88">
        <v>-16.343508</v>
      </c>
      <c r="AD96" s="88">
        <v>6.4519877000000001</v>
      </c>
      <c r="AE96" s="88">
        <v>16.479551000000001</v>
      </c>
      <c r="AF96" s="88">
        <v>-62.28933</v>
      </c>
      <c r="AG96" s="88">
        <v>-10.027564</v>
      </c>
      <c r="AH96" s="8"/>
      <c r="AI96" s="6">
        <f t="shared" si="107"/>
        <v>32.928571428570997</v>
      </c>
      <c r="AJ96" s="6">
        <f t="shared" si="108"/>
        <v>16.312677000000001</v>
      </c>
      <c r="AK96" s="83">
        <f t="shared" si="124"/>
        <v>5.9353704</v>
      </c>
      <c r="AL96" s="6">
        <f t="shared" si="125"/>
        <v>32.928571428570997</v>
      </c>
      <c r="AM96" s="79">
        <f t="shared" si="126"/>
        <v>16.023803999999998</v>
      </c>
      <c r="AN96" s="83">
        <f t="shared" si="127"/>
        <v>5.7008308999999997</v>
      </c>
      <c r="AO96" s="6">
        <f t="shared" si="128"/>
        <v>32.928571428570997</v>
      </c>
      <c r="AP96" s="43">
        <f t="shared" si="129"/>
        <v>15.860976000000001</v>
      </c>
      <c r="AQ96" s="83">
        <f t="shared" si="130"/>
        <v>5.4835281</v>
      </c>
      <c r="AR96" s="6">
        <f t="shared" si="131"/>
        <v>32.928571428570997</v>
      </c>
      <c r="AS96" s="79">
        <f t="shared" si="132"/>
        <v>0</v>
      </c>
      <c r="AT96" s="83">
        <f t="shared" si="133"/>
        <v>0</v>
      </c>
      <c r="AU96" s="6">
        <f t="shared" si="134"/>
        <v>32.928571428570997</v>
      </c>
      <c r="AV96" s="79">
        <f t="shared" si="135"/>
        <v>0</v>
      </c>
      <c r="AW96" s="83">
        <f t="shared" si="136"/>
        <v>0</v>
      </c>
      <c r="AX96" s="43">
        <f t="shared" si="137"/>
        <v>0</v>
      </c>
      <c r="AY96" s="43">
        <f t="shared" si="138"/>
        <v>0</v>
      </c>
      <c r="AZ96" s="43">
        <f t="shared" si="139"/>
        <v>0</v>
      </c>
    </row>
    <row r="97" spans="2:52" x14ac:dyDescent="0.25">
      <c r="B97" s="88">
        <v>32040816326.530998</v>
      </c>
      <c r="C97" s="88">
        <v>-15.041233</v>
      </c>
      <c r="D97" s="88">
        <v>5.4669480000000004</v>
      </c>
      <c r="E97" s="88">
        <v>14.758316000000001</v>
      </c>
      <c r="F97" s="88">
        <v>-55.771008000000002</v>
      </c>
      <c r="G97" s="88">
        <v>-9.2913685000000008</v>
      </c>
      <c r="H97" s="8"/>
      <c r="I97" s="6">
        <f t="shared" si="104"/>
        <v>33.224489795917997</v>
      </c>
      <c r="J97" s="6">
        <f t="shared" si="105"/>
        <v>15.976596000000001</v>
      </c>
      <c r="K97" s="83">
        <f t="shared" si="109"/>
        <v>6.2236098999999996</v>
      </c>
      <c r="L97" s="6">
        <f t="shared" si="110"/>
        <v>33.224489795917997</v>
      </c>
      <c r="M97" s="79">
        <f t="shared" si="111"/>
        <v>16.263487000000001</v>
      </c>
      <c r="N97" s="83">
        <f t="shared" si="112"/>
        <v>6.4562324999999996</v>
      </c>
      <c r="O97" s="6">
        <f t="shared" si="113"/>
        <v>33.224489795917997</v>
      </c>
      <c r="P97" s="79">
        <f t="shared" si="114"/>
        <v>16.330649999999999</v>
      </c>
      <c r="Q97" s="83">
        <f t="shared" si="115"/>
        <v>6.3746042000000003</v>
      </c>
      <c r="R97" s="6">
        <f t="shared" si="116"/>
        <v>33.224489795917997</v>
      </c>
      <c r="S97" s="79">
        <f t="shared" si="117"/>
        <v>0</v>
      </c>
      <c r="T97" s="83">
        <f t="shared" si="118"/>
        <v>0</v>
      </c>
      <c r="U97" s="6">
        <f t="shared" si="119"/>
        <v>33.224489795917997</v>
      </c>
      <c r="V97" s="79">
        <f t="shared" si="120"/>
        <v>0</v>
      </c>
      <c r="W97" s="83">
        <f t="shared" si="121"/>
        <v>0</v>
      </c>
      <c r="X97" s="43">
        <f t="shared" si="122"/>
        <v>0</v>
      </c>
      <c r="Y97" s="43">
        <f t="shared" ref="Y97:Z97" si="166">C621</f>
        <v>0</v>
      </c>
      <c r="Z97" s="43">
        <f t="shared" si="166"/>
        <v>0</v>
      </c>
      <c r="AB97" s="88">
        <v>32040816326.530998</v>
      </c>
      <c r="AC97" s="88">
        <v>-15.834765000000001</v>
      </c>
      <c r="AD97" s="88">
        <v>6.5715446000000002</v>
      </c>
      <c r="AE97" s="88">
        <v>16.652028999999999</v>
      </c>
      <c r="AF97" s="88">
        <v>-60.738872999999998</v>
      </c>
      <c r="AG97" s="88">
        <v>-10.080484999999999</v>
      </c>
      <c r="AH97" s="8"/>
      <c r="AI97" s="6">
        <f t="shared" si="107"/>
        <v>33.224489795917997</v>
      </c>
      <c r="AJ97" s="6">
        <f t="shared" si="108"/>
        <v>16.277100000000001</v>
      </c>
      <c r="AK97" s="83">
        <f t="shared" si="124"/>
        <v>5.7688807999999998</v>
      </c>
      <c r="AL97" s="6">
        <f t="shared" si="125"/>
        <v>33.224489795917997</v>
      </c>
      <c r="AM97" s="79">
        <f t="shared" si="126"/>
        <v>16.360077</v>
      </c>
      <c r="AN97" s="83">
        <f t="shared" si="127"/>
        <v>5.8768063000000001</v>
      </c>
      <c r="AO97" s="6">
        <f t="shared" si="128"/>
        <v>33.224489795917997</v>
      </c>
      <c r="AP97" s="43">
        <f t="shared" si="129"/>
        <v>16.430584</v>
      </c>
      <c r="AQ97" s="83">
        <f t="shared" si="130"/>
        <v>5.8615769999999996</v>
      </c>
      <c r="AR97" s="6">
        <f t="shared" si="131"/>
        <v>33.224489795917997</v>
      </c>
      <c r="AS97" s="79">
        <f t="shared" si="132"/>
        <v>0</v>
      </c>
      <c r="AT97" s="83">
        <f t="shared" si="133"/>
        <v>0</v>
      </c>
      <c r="AU97" s="6">
        <f t="shared" si="134"/>
        <v>33.224489795917997</v>
      </c>
      <c r="AV97" s="79">
        <f t="shared" si="135"/>
        <v>0</v>
      </c>
      <c r="AW97" s="83">
        <f t="shared" si="136"/>
        <v>0</v>
      </c>
      <c r="AX97" s="43">
        <f t="shared" si="137"/>
        <v>0</v>
      </c>
      <c r="AY97" s="43">
        <f t="shared" si="138"/>
        <v>0</v>
      </c>
      <c r="AZ97" s="43">
        <f t="shared" si="139"/>
        <v>0</v>
      </c>
    </row>
    <row r="98" spans="2:52" x14ac:dyDescent="0.25">
      <c r="B98" s="88">
        <v>32336734693.877998</v>
      </c>
      <c r="C98" s="88">
        <v>-14.551157</v>
      </c>
      <c r="D98" s="88">
        <v>5.7546248000000002</v>
      </c>
      <c r="E98" s="88">
        <v>15.114012000000001</v>
      </c>
      <c r="F98" s="88">
        <v>-55.238689000000001</v>
      </c>
      <c r="G98" s="88">
        <v>-9.3593873999999992</v>
      </c>
      <c r="H98" s="8"/>
      <c r="I98" s="6">
        <f t="shared" si="104"/>
        <v>33.520408163264996</v>
      </c>
      <c r="J98" s="6">
        <f t="shared" si="105"/>
        <v>15.901771999999999</v>
      </c>
      <c r="K98" s="83">
        <f t="shared" si="109"/>
        <v>6.0279569999999998</v>
      </c>
      <c r="L98" s="6">
        <f t="shared" si="110"/>
        <v>33.520408163264996</v>
      </c>
      <c r="M98" s="79">
        <f t="shared" si="111"/>
        <v>16.224722</v>
      </c>
      <c r="N98" s="83">
        <f t="shared" si="112"/>
        <v>6.2858701000000003</v>
      </c>
      <c r="O98" s="6">
        <f t="shared" si="113"/>
        <v>33.520408163264996</v>
      </c>
      <c r="P98" s="79">
        <f t="shared" si="114"/>
        <v>16.254608000000001</v>
      </c>
      <c r="Q98" s="83">
        <f t="shared" si="115"/>
        <v>6.1478548000000002</v>
      </c>
      <c r="R98" s="6">
        <f t="shared" si="116"/>
        <v>33.520408163264996</v>
      </c>
      <c r="S98" s="79">
        <f t="shared" si="117"/>
        <v>0</v>
      </c>
      <c r="T98" s="83">
        <f t="shared" si="118"/>
        <v>0</v>
      </c>
      <c r="U98" s="6">
        <f t="shared" si="119"/>
        <v>33.520408163264996</v>
      </c>
      <c r="V98" s="79">
        <f t="shared" si="120"/>
        <v>0</v>
      </c>
      <c r="W98" s="83">
        <f t="shared" si="121"/>
        <v>0</v>
      </c>
      <c r="X98" s="43">
        <f t="shared" si="122"/>
        <v>0</v>
      </c>
      <c r="Y98" s="43">
        <f t="shared" ref="Y98:Z98" si="167">C622</f>
        <v>0</v>
      </c>
      <c r="Z98" s="43">
        <f t="shared" si="167"/>
        <v>0</v>
      </c>
      <c r="AB98" s="88">
        <v>32336734693.877998</v>
      </c>
      <c r="AC98" s="88">
        <v>-15.249122</v>
      </c>
      <c r="AD98" s="88">
        <v>6.4799290000000003</v>
      </c>
      <c r="AE98" s="88">
        <v>16.602530999999999</v>
      </c>
      <c r="AF98" s="88">
        <v>-58.683250000000001</v>
      </c>
      <c r="AG98" s="88">
        <v>-10.122603</v>
      </c>
      <c r="AH98" s="8"/>
      <c r="AI98" s="6">
        <f t="shared" si="107"/>
        <v>33.520408163264996</v>
      </c>
      <c r="AJ98" s="6">
        <f t="shared" si="108"/>
        <v>16.295421999999999</v>
      </c>
      <c r="AK98" s="83">
        <f t="shared" si="124"/>
        <v>5.6977801000000001</v>
      </c>
      <c r="AL98" s="6">
        <f t="shared" si="125"/>
        <v>33.520408163264996</v>
      </c>
      <c r="AM98" s="79">
        <f t="shared" si="126"/>
        <v>16.71875</v>
      </c>
      <c r="AN98" s="83">
        <f t="shared" si="127"/>
        <v>6.1243075999999999</v>
      </c>
      <c r="AO98" s="6">
        <f t="shared" si="128"/>
        <v>33.520408163264996</v>
      </c>
      <c r="AP98" s="43">
        <f t="shared" si="129"/>
        <v>16.926027000000001</v>
      </c>
      <c r="AQ98" s="83">
        <f t="shared" si="130"/>
        <v>6.2221932000000004</v>
      </c>
      <c r="AR98" s="6">
        <f t="shared" si="131"/>
        <v>33.520408163264996</v>
      </c>
      <c r="AS98" s="79">
        <f t="shared" si="132"/>
        <v>0</v>
      </c>
      <c r="AT98" s="83">
        <f t="shared" si="133"/>
        <v>0</v>
      </c>
      <c r="AU98" s="6">
        <f t="shared" si="134"/>
        <v>33.520408163264996</v>
      </c>
      <c r="AV98" s="79">
        <f t="shared" si="135"/>
        <v>0</v>
      </c>
      <c r="AW98" s="83">
        <f t="shared" si="136"/>
        <v>0</v>
      </c>
      <c r="AX98" s="43">
        <f t="shared" si="137"/>
        <v>0</v>
      </c>
      <c r="AY98" s="43">
        <f t="shared" si="138"/>
        <v>0</v>
      </c>
      <c r="AZ98" s="43">
        <f t="shared" si="139"/>
        <v>0</v>
      </c>
    </row>
    <row r="99" spans="2:52" x14ac:dyDescent="0.25">
      <c r="B99" s="88">
        <v>32632653061.223999</v>
      </c>
      <c r="C99" s="88">
        <v>-15.091157000000001</v>
      </c>
      <c r="D99" s="88">
        <v>6.1053967</v>
      </c>
      <c r="E99" s="88">
        <v>15.519183</v>
      </c>
      <c r="F99" s="88">
        <v>-57.568694999999998</v>
      </c>
      <c r="G99" s="88">
        <v>-9.4137868999999998</v>
      </c>
      <c r="H99" s="8"/>
      <c r="I99" s="6">
        <f t="shared" si="104"/>
        <v>33.816326530612002</v>
      </c>
      <c r="J99" s="6">
        <f t="shared" si="105"/>
        <v>15.962854</v>
      </c>
      <c r="K99" s="83">
        <f t="shared" si="109"/>
        <v>5.9123745000000003</v>
      </c>
      <c r="L99" s="6">
        <f t="shared" si="110"/>
        <v>33.816326530612002</v>
      </c>
      <c r="M99" s="79">
        <f t="shared" si="111"/>
        <v>16.309933000000001</v>
      </c>
      <c r="N99" s="83">
        <f t="shared" si="112"/>
        <v>6.1885829000000001</v>
      </c>
      <c r="O99" s="6">
        <f t="shared" si="113"/>
        <v>33.816326530612002</v>
      </c>
      <c r="P99" s="79">
        <f t="shared" si="114"/>
        <v>16.341622999999998</v>
      </c>
      <c r="Q99" s="83">
        <f t="shared" si="115"/>
        <v>6.0479602999999997</v>
      </c>
      <c r="R99" s="6">
        <f t="shared" si="116"/>
        <v>33.816326530612002</v>
      </c>
      <c r="S99" s="79">
        <f t="shared" si="117"/>
        <v>0</v>
      </c>
      <c r="T99" s="83">
        <f t="shared" si="118"/>
        <v>0</v>
      </c>
      <c r="U99" s="6">
        <f t="shared" si="119"/>
        <v>33.816326530612002</v>
      </c>
      <c r="V99" s="79">
        <f t="shared" si="120"/>
        <v>0</v>
      </c>
      <c r="W99" s="83">
        <f t="shared" si="121"/>
        <v>0</v>
      </c>
      <c r="X99" s="43">
        <f t="shared" si="122"/>
        <v>0</v>
      </c>
      <c r="Y99" s="43">
        <f t="shared" ref="Y99:Z99" si="168">C623</f>
        <v>0</v>
      </c>
      <c r="Z99" s="43">
        <f t="shared" si="168"/>
        <v>0</v>
      </c>
      <c r="AB99" s="88">
        <v>32632653061.223999</v>
      </c>
      <c r="AC99" s="88">
        <v>-15.873283000000001</v>
      </c>
      <c r="AD99" s="88">
        <v>6.2350054000000004</v>
      </c>
      <c r="AE99" s="88">
        <v>16.418261999999999</v>
      </c>
      <c r="AF99" s="88">
        <v>-60.328963999999999</v>
      </c>
      <c r="AG99" s="88">
        <v>-10.183258</v>
      </c>
      <c r="AH99" s="8"/>
      <c r="AI99" s="6">
        <f t="shared" si="107"/>
        <v>33.816326530612002</v>
      </c>
      <c r="AJ99" s="6">
        <f t="shared" si="108"/>
        <v>16.481483000000001</v>
      </c>
      <c r="AK99" s="83">
        <f t="shared" si="124"/>
        <v>5.6459713000000002</v>
      </c>
      <c r="AL99" s="6">
        <f t="shared" si="125"/>
        <v>33.816326530612002</v>
      </c>
      <c r="AM99" s="79">
        <f t="shared" si="126"/>
        <v>17.171168999999999</v>
      </c>
      <c r="AN99" s="83">
        <f t="shared" si="127"/>
        <v>6.3320990000000004</v>
      </c>
      <c r="AO99" s="6">
        <f t="shared" si="128"/>
        <v>33.816326530612002</v>
      </c>
      <c r="AP99" s="43">
        <f t="shared" si="129"/>
        <v>17.419443000000001</v>
      </c>
      <c r="AQ99" s="83">
        <f t="shared" si="130"/>
        <v>6.4565377000000002</v>
      </c>
      <c r="AR99" s="6">
        <f t="shared" si="131"/>
        <v>33.816326530612002</v>
      </c>
      <c r="AS99" s="79">
        <f t="shared" si="132"/>
        <v>0</v>
      </c>
      <c r="AT99" s="83">
        <f t="shared" si="133"/>
        <v>0</v>
      </c>
      <c r="AU99" s="6">
        <f t="shared" si="134"/>
        <v>33.816326530612002</v>
      </c>
      <c r="AV99" s="79">
        <f t="shared" si="135"/>
        <v>0</v>
      </c>
      <c r="AW99" s="83">
        <f t="shared" si="136"/>
        <v>0</v>
      </c>
      <c r="AX99" s="43">
        <f t="shared" si="137"/>
        <v>0</v>
      </c>
      <c r="AY99" s="43">
        <f t="shared" si="138"/>
        <v>0</v>
      </c>
      <c r="AZ99" s="43">
        <f t="shared" si="139"/>
        <v>0</v>
      </c>
    </row>
    <row r="100" spans="2:52" x14ac:dyDescent="0.25">
      <c r="B100" s="88">
        <v>32928571428.570999</v>
      </c>
      <c r="C100" s="88">
        <v>-15.462859999999999</v>
      </c>
      <c r="D100" s="88">
        <v>6.2274083999999998</v>
      </c>
      <c r="E100" s="88">
        <v>15.833323</v>
      </c>
      <c r="F100" s="88">
        <v>-59.140518</v>
      </c>
      <c r="G100" s="88">
        <v>-9.6059140999999997</v>
      </c>
      <c r="H100" s="8"/>
      <c r="I100" s="6">
        <f t="shared" si="104"/>
        <v>34.112244897959002</v>
      </c>
      <c r="J100" s="6">
        <f t="shared" si="105"/>
        <v>16.027161</v>
      </c>
      <c r="K100" s="83">
        <f t="shared" si="109"/>
        <v>5.7371563999999999</v>
      </c>
      <c r="L100" s="6">
        <f t="shared" si="110"/>
        <v>34.112244897959002</v>
      </c>
      <c r="M100" s="79">
        <f t="shared" si="111"/>
        <v>16.333652000000001</v>
      </c>
      <c r="N100" s="83">
        <f t="shared" si="112"/>
        <v>5.9653792000000001</v>
      </c>
      <c r="O100" s="6">
        <f t="shared" si="113"/>
        <v>34.112244897959002</v>
      </c>
      <c r="P100" s="79">
        <f t="shared" si="114"/>
        <v>16.271833000000001</v>
      </c>
      <c r="Q100" s="83">
        <f t="shared" si="115"/>
        <v>5.7218390000000001</v>
      </c>
      <c r="R100" s="6">
        <f t="shared" si="116"/>
        <v>34.112244897959002</v>
      </c>
      <c r="S100" s="79">
        <f t="shared" si="117"/>
        <v>0</v>
      </c>
      <c r="T100" s="83">
        <f t="shared" si="118"/>
        <v>0</v>
      </c>
      <c r="U100" s="6">
        <f t="shared" si="119"/>
        <v>34.112244897959002</v>
      </c>
      <c r="V100" s="79">
        <f t="shared" si="120"/>
        <v>0</v>
      </c>
      <c r="W100" s="83">
        <f t="shared" si="121"/>
        <v>0</v>
      </c>
      <c r="X100" s="43">
        <f t="shared" si="122"/>
        <v>0</v>
      </c>
      <c r="Y100" s="43">
        <f t="shared" ref="Y100:Z100" si="169">C624</f>
        <v>0</v>
      </c>
      <c r="Z100" s="43">
        <f t="shared" si="169"/>
        <v>0</v>
      </c>
      <c r="AB100" s="88">
        <v>32928571428.570999</v>
      </c>
      <c r="AC100" s="88">
        <v>-16.271666</v>
      </c>
      <c r="AD100" s="88">
        <v>5.9353704</v>
      </c>
      <c r="AE100" s="88">
        <v>16.312677000000001</v>
      </c>
      <c r="AF100" s="88">
        <v>-60.580024999999999</v>
      </c>
      <c r="AG100" s="88">
        <v>-10.377306000000001</v>
      </c>
      <c r="AH100" s="8"/>
      <c r="AI100" s="6">
        <f t="shared" si="107"/>
        <v>34.112244897959002</v>
      </c>
      <c r="AJ100" s="6">
        <f t="shared" si="108"/>
        <v>16.397524000000001</v>
      </c>
      <c r="AK100" s="83">
        <f t="shared" si="124"/>
        <v>5.2604040999999997</v>
      </c>
      <c r="AL100" s="6">
        <f t="shared" si="125"/>
        <v>34.112244897959002</v>
      </c>
      <c r="AM100" s="79">
        <f t="shared" si="126"/>
        <v>17.360420000000001</v>
      </c>
      <c r="AN100" s="83">
        <f t="shared" si="127"/>
        <v>6.2165312999999998</v>
      </c>
      <c r="AO100" s="6">
        <f t="shared" si="128"/>
        <v>34.112244897959002</v>
      </c>
      <c r="AP100" s="43">
        <f t="shared" si="129"/>
        <v>17.61149</v>
      </c>
      <c r="AQ100" s="83">
        <f t="shared" si="130"/>
        <v>6.3328037000000004</v>
      </c>
      <c r="AR100" s="6">
        <f t="shared" si="131"/>
        <v>34.112244897959002</v>
      </c>
      <c r="AS100" s="79">
        <f t="shared" si="132"/>
        <v>0</v>
      </c>
      <c r="AT100" s="83">
        <f t="shared" si="133"/>
        <v>0</v>
      </c>
      <c r="AU100" s="6">
        <f t="shared" si="134"/>
        <v>34.112244897959002</v>
      </c>
      <c r="AV100" s="79">
        <f t="shared" si="135"/>
        <v>0</v>
      </c>
      <c r="AW100" s="83">
        <f t="shared" si="136"/>
        <v>0</v>
      </c>
      <c r="AX100" s="43">
        <f t="shared" si="137"/>
        <v>0</v>
      </c>
      <c r="AY100" s="43">
        <f t="shared" si="138"/>
        <v>0</v>
      </c>
      <c r="AZ100" s="43">
        <f t="shared" si="139"/>
        <v>0</v>
      </c>
    </row>
    <row r="101" spans="2:52" x14ac:dyDescent="0.25">
      <c r="B101" s="88">
        <v>33224489795.917999</v>
      </c>
      <c r="C101" s="88">
        <v>-14.965548999999999</v>
      </c>
      <c r="D101" s="88">
        <v>6.2236098999999996</v>
      </c>
      <c r="E101" s="88">
        <v>15.976596000000001</v>
      </c>
      <c r="F101" s="88">
        <v>-57.213935999999997</v>
      </c>
      <c r="G101" s="88">
        <v>-9.7529868999999998</v>
      </c>
      <c r="H101" s="8"/>
      <c r="I101" s="6">
        <f t="shared" ref="I101:I103" si="170">B105/1000000000</f>
        <v>34.408163265306001</v>
      </c>
      <c r="J101" s="6">
        <f t="shared" ref="J101:J103" si="171">E105</f>
        <v>16.294136000000002</v>
      </c>
      <c r="K101" s="83">
        <f t="shared" si="109"/>
        <v>5.7535143</v>
      </c>
      <c r="L101" s="6">
        <f t="shared" si="110"/>
        <v>34.408163265306001</v>
      </c>
      <c r="M101" s="79">
        <f t="shared" si="111"/>
        <v>16.536325000000001</v>
      </c>
      <c r="N101" s="83">
        <f t="shared" si="112"/>
        <v>5.9131159999999996</v>
      </c>
      <c r="O101" s="6">
        <f t="shared" si="113"/>
        <v>34.408163265306001</v>
      </c>
      <c r="P101" s="79">
        <f t="shared" si="114"/>
        <v>16.419875999999999</v>
      </c>
      <c r="Q101" s="83">
        <f t="shared" si="115"/>
        <v>5.6142626</v>
      </c>
      <c r="R101" s="6">
        <f t="shared" si="116"/>
        <v>34.408163265306001</v>
      </c>
      <c r="S101" s="79">
        <f t="shared" si="117"/>
        <v>0</v>
      </c>
      <c r="T101" s="83">
        <f t="shared" si="118"/>
        <v>0</v>
      </c>
      <c r="U101" s="6">
        <f t="shared" si="119"/>
        <v>34.408163265306001</v>
      </c>
      <c r="V101" s="79">
        <f t="shared" si="120"/>
        <v>0</v>
      </c>
      <c r="W101" s="83">
        <f t="shared" si="121"/>
        <v>0</v>
      </c>
      <c r="X101" s="43">
        <f t="shared" si="122"/>
        <v>0</v>
      </c>
      <c r="Y101" s="43">
        <f t="shared" ref="Y101:Z101" si="172">C625</f>
        <v>0</v>
      </c>
      <c r="Z101" s="43">
        <f t="shared" si="172"/>
        <v>0</v>
      </c>
      <c r="AB101" s="88">
        <v>33224489795.917999</v>
      </c>
      <c r="AC101" s="88">
        <v>-15.670883999999999</v>
      </c>
      <c r="AD101" s="88">
        <v>5.7688807999999998</v>
      </c>
      <c r="AE101" s="88">
        <v>16.277100000000001</v>
      </c>
      <c r="AF101" s="88">
        <v>-58.150730000000003</v>
      </c>
      <c r="AG101" s="88">
        <v>-10.508219</v>
      </c>
      <c r="AH101" s="8"/>
      <c r="AI101" s="6">
        <f t="shared" ref="AI101:AI103" si="173">AB105/1000000000</f>
        <v>34.408163265306001</v>
      </c>
      <c r="AJ101" s="6">
        <f t="shared" ref="AJ101:AJ103" si="174">AE105</f>
        <v>16.099588000000001</v>
      </c>
      <c r="AK101" s="83">
        <f t="shared" si="124"/>
        <v>4.6368074000000004</v>
      </c>
      <c r="AL101" s="6">
        <f t="shared" si="125"/>
        <v>34.408163265306001</v>
      </c>
      <c r="AM101" s="79">
        <f t="shared" si="126"/>
        <v>17.248016</v>
      </c>
      <c r="AN101" s="83">
        <f t="shared" si="127"/>
        <v>5.7875595000000004</v>
      </c>
      <c r="AO101" s="6">
        <f t="shared" si="128"/>
        <v>34.408163265306001</v>
      </c>
      <c r="AP101" s="43">
        <f t="shared" si="129"/>
        <v>17.637671000000001</v>
      </c>
      <c r="AQ101" s="83">
        <f t="shared" si="130"/>
        <v>6.0380120000000002</v>
      </c>
      <c r="AR101" s="6">
        <f t="shared" si="131"/>
        <v>34.408163265306001</v>
      </c>
      <c r="AS101" s="79">
        <f t="shared" si="132"/>
        <v>0</v>
      </c>
      <c r="AT101" s="83">
        <f t="shared" si="133"/>
        <v>0</v>
      </c>
      <c r="AU101" s="6">
        <f t="shared" si="134"/>
        <v>34.408163265306001</v>
      </c>
      <c r="AV101" s="79">
        <f t="shared" si="135"/>
        <v>0</v>
      </c>
      <c r="AW101" s="83">
        <f t="shared" si="136"/>
        <v>0</v>
      </c>
      <c r="AX101" s="43">
        <f t="shared" si="137"/>
        <v>0</v>
      </c>
      <c r="AY101" s="43">
        <f t="shared" si="138"/>
        <v>0</v>
      </c>
      <c r="AZ101" s="43">
        <f t="shared" si="139"/>
        <v>0</v>
      </c>
    </row>
    <row r="102" spans="2:52" x14ac:dyDescent="0.25">
      <c r="B102" s="88">
        <v>33520408163.264999</v>
      </c>
      <c r="C102" s="88">
        <v>-15.48968</v>
      </c>
      <c r="D102" s="88">
        <v>6.0279569999999998</v>
      </c>
      <c r="E102" s="88">
        <v>15.901771999999999</v>
      </c>
      <c r="F102" s="88">
        <v>-58.741473999999997</v>
      </c>
      <c r="G102" s="88">
        <v>-9.8738154999999992</v>
      </c>
      <c r="H102" s="8"/>
      <c r="I102" s="6">
        <f t="shared" si="170"/>
        <v>34.704081632653001</v>
      </c>
      <c r="J102" s="6">
        <f t="shared" si="171"/>
        <v>16.360469999999999</v>
      </c>
      <c r="K102" s="83">
        <f t="shared" si="109"/>
        <v>5.646306</v>
      </c>
      <c r="L102" s="6">
        <f t="shared" si="110"/>
        <v>34.704081632653001</v>
      </c>
      <c r="M102" s="79">
        <f t="shared" si="111"/>
        <v>16.542866</v>
      </c>
      <c r="N102" s="83">
        <f t="shared" si="112"/>
        <v>5.7487512000000001</v>
      </c>
      <c r="O102" s="6">
        <f t="shared" si="113"/>
        <v>34.704081632653001</v>
      </c>
      <c r="P102" s="79">
        <f t="shared" si="114"/>
        <v>16.252707999999998</v>
      </c>
      <c r="Q102" s="83">
        <f t="shared" si="115"/>
        <v>5.2764869000000001</v>
      </c>
      <c r="R102" s="6">
        <f t="shared" si="116"/>
        <v>34.704081632653001</v>
      </c>
      <c r="S102" s="79">
        <f t="shared" si="117"/>
        <v>0</v>
      </c>
      <c r="T102" s="83">
        <f t="shared" si="118"/>
        <v>0</v>
      </c>
      <c r="U102" s="6">
        <f t="shared" si="119"/>
        <v>34.704081632653001</v>
      </c>
      <c r="V102" s="79">
        <f t="shared" si="120"/>
        <v>0</v>
      </c>
      <c r="W102" s="83">
        <f t="shared" si="121"/>
        <v>0</v>
      </c>
      <c r="X102" s="43">
        <f t="shared" si="122"/>
        <v>0</v>
      </c>
      <c r="Y102" s="43">
        <f t="shared" ref="Y102:Z102" si="175">C626</f>
        <v>0</v>
      </c>
      <c r="Z102" s="43">
        <f t="shared" si="175"/>
        <v>0</v>
      </c>
      <c r="AB102" s="88">
        <v>33520408163.264999</v>
      </c>
      <c r="AC102" s="88">
        <v>-16.221465999999999</v>
      </c>
      <c r="AD102" s="88">
        <v>5.6977801000000001</v>
      </c>
      <c r="AE102" s="88">
        <v>16.295421999999999</v>
      </c>
      <c r="AF102" s="88">
        <v>-60.374572999999998</v>
      </c>
      <c r="AG102" s="88">
        <v>-10.597640999999999</v>
      </c>
      <c r="AH102" s="8"/>
      <c r="AI102" s="6">
        <f t="shared" si="173"/>
        <v>34.704081632653001</v>
      </c>
      <c r="AJ102" s="6">
        <f t="shared" si="174"/>
        <v>15.384574000000001</v>
      </c>
      <c r="AK102" s="83">
        <f t="shared" si="124"/>
        <v>3.8186640999999999</v>
      </c>
      <c r="AL102" s="6">
        <f t="shared" si="125"/>
        <v>34.704081632653001</v>
      </c>
      <c r="AM102" s="79">
        <f t="shared" si="126"/>
        <v>16.621416</v>
      </c>
      <c r="AN102" s="83">
        <f t="shared" si="127"/>
        <v>5.0767826999999999</v>
      </c>
      <c r="AO102" s="6">
        <f t="shared" si="128"/>
        <v>34.704081632653001</v>
      </c>
      <c r="AP102" s="43">
        <f t="shared" si="129"/>
        <v>17.125366</v>
      </c>
      <c r="AQ102" s="83">
        <f t="shared" si="130"/>
        <v>5.4454699</v>
      </c>
      <c r="AR102" s="6">
        <f t="shared" si="131"/>
        <v>34.704081632653001</v>
      </c>
      <c r="AS102" s="79">
        <f t="shared" si="132"/>
        <v>0</v>
      </c>
      <c r="AT102" s="83">
        <f t="shared" si="133"/>
        <v>0</v>
      </c>
      <c r="AU102" s="6">
        <f t="shared" si="134"/>
        <v>34.704081632653001</v>
      </c>
      <c r="AV102" s="79">
        <f t="shared" si="135"/>
        <v>0</v>
      </c>
      <c r="AW102" s="83">
        <f t="shared" si="136"/>
        <v>0</v>
      </c>
      <c r="AX102" s="43">
        <f t="shared" si="137"/>
        <v>0</v>
      </c>
      <c r="AY102" s="43">
        <f t="shared" si="138"/>
        <v>0</v>
      </c>
      <c r="AZ102" s="43">
        <f t="shared" si="139"/>
        <v>0</v>
      </c>
    </row>
    <row r="103" spans="2:52" x14ac:dyDescent="0.25">
      <c r="B103" s="88">
        <v>33816326530.612</v>
      </c>
      <c r="C103" s="88">
        <v>-15.620438999999999</v>
      </c>
      <c r="D103" s="88">
        <v>5.9123745000000003</v>
      </c>
      <c r="E103" s="88">
        <v>15.962854</v>
      </c>
      <c r="F103" s="88">
        <v>-58.439335</v>
      </c>
      <c r="G103" s="88">
        <v>-10.05048</v>
      </c>
      <c r="H103" s="8"/>
      <c r="I103" s="6">
        <f t="shared" si="170"/>
        <v>35</v>
      </c>
      <c r="J103" s="6">
        <f t="shared" si="171"/>
        <v>16.407778</v>
      </c>
      <c r="K103" s="83">
        <f t="shared" si="109"/>
        <v>5.6062107000000001</v>
      </c>
      <c r="L103" s="6">
        <f t="shared" si="110"/>
        <v>35</v>
      </c>
      <c r="M103" s="79">
        <f t="shared" si="111"/>
        <v>16.551960000000001</v>
      </c>
      <c r="N103" s="83">
        <f t="shared" si="112"/>
        <v>5.6783519</v>
      </c>
      <c r="O103" s="6">
        <f t="shared" si="113"/>
        <v>35</v>
      </c>
      <c r="P103" s="79">
        <f t="shared" si="114"/>
        <v>16.199341</v>
      </c>
      <c r="Q103" s="83">
        <f t="shared" si="115"/>
        <v>5.1470627999999996</v>
      </c>
      <c r="R103" s="6">
        <f t="shared" si="116"/>
        <v>35</v>
      </c>
      <c r="S103" s="79">
        <f t="shared" si="117"/>
        <v>0</v>
      </c>
      <c r="T103" s="83">
        <f t="shared" si="118"/>
        <v>0</v>
      </c>
      <c r="U103" s="6">
        <f t="shared" si="119"/>
        <v>35</v>
      </c>
      <c r="V103" s="79">
        <f t="shared" si="120"/>
        <v>0</v>
      </c>
      <c r="W103" s="83">
        <f t="shared" si="121"/>
        <v>0</v>
      </c>
      <c r="X103" s="43">
        <f t="shared" si="122"/>
        <v>0</v>
      </c>
      <c r="Y103" s="43">
        <f t="shared" ref="Y103:Z103" si="176">C627</f>
        <v>0</v>
      </c>
      <c r="Z103" s="43">
        <f t="shared" si="176"/>
        <v>0</v>
      </c>
      <c r="AB103" s="88">
        <v>33816326530.612</v>
      </c>
      <c r="AC103" s="88">
        <v>-16.331009000000002</v>
      </c>
      <c r="AD103" s="88">
        <v>5.6459713000000002</v>
      </c>
      <c r="AE103" s="88">
        <v>16.481483000000001</v>
      </c>
      <c r="AF103" s="88">
        <v>-60.331454999999998</v>
      </c>
      <c r="AG103" s="88">
        <v>-10.835513000000001</v>
      </c>
      <c r="AH103" s="8"/>
      <c r="AI103" s="6">
        <f t="shared" si="173"/>
        <v>35</v>
      </c>
      <c r="AJ103" s="6">
        <f t="shared" si="174"/>
        <v>14.812616</v>
      </c>
      <c r="AK103" s="83">
        <f t="shared" si="124"/>
        <v>3.2389293000000001</v>
      </c>
      <c r="AL103" s="6">
        <f t="shared" si="125"/>
        <v>35</v>
      </c>
      <c r="AM103" s="79">
        <f t="shared" si="126"/>
        <v>16.038485999999999</v>
      </c>
      <c r="AN103" s="83">
        <f t="shared" si="127"/>
        <v>4.5056704999999999</v>
      </c>
      <c r="AO103" s="6">
        <f t="shared" si="128"/>
        <v>35</v>
      </c>
      <c r="AP103" s="43">
        <f t="shared" si="129"/>
        <v>16.624706</v>
      </c>
      <c r="AQ103" s="83">
        <f t="shared" si="130"/>
        <v>4.9610338</v>
      </c>
      <c r="AR103" s="6">
        <f t="shared" si="131"/>
        <v>35</v>
      </c>
      <c r="AS103" s="79">
        <f t="shared" si="132"/>
        <v>0</v>
      </c>
      <c r="AT103" s="83">
        <f t="shared" si="133"/>
        <v>0</v>
      </c>
      <c r="AU103" s="6">
        <f t="shared" si="134"/>
        <v>35</v>
      </c>
      <c r="AV103" s="79">
        <f t="shared" si="135"/>
        <v>0</v>
      </c>
      <c r="AW103" s="83">
        <f t="shared" si="136"/>
        <v>0</v>
      </c>
      <c r="AX103" s="43">
        <f t="shared" si="137"/>
        <v>0</v>
      </c>
      <c r="AY103" s="43">
        <f t="shared" si="138"/>
        <v>0</v>
      </c>
      <c r="AZ103" s="43">
        <f t="shared" si="139"/>
        <v>0</v>
      </c>
    </row>
    <row r="104" spans="2:52" x14ac:dyDescent="0.25">
      <c r="B104" s="88">
        <v>34112244897.959</v>
      </c>
      <c r="C104" s="88">
        <v>-16.220656999999999</v>
      </c>
      <c r="D104" s="88">
        <v>5.7371563999999999</v>
      </c>
      <c r="E104" s="88">
        <v>16.027161</v>
      </c>
      <c r="F104" s="88">
        <v>-60.285767</v>
      </c>
      <c r="G104" s="88">
        <v>-10.290004</v>
      </c>
      <c r="AB104" s="88">
        <v>34112244897.959</v>
      </c>
      <c r="AC104" s="88">
        <v>-17.105530000000002</v>
      </c>
      <c r="AD104" s="88">
        <v>5.2604040999999997</v>
      </c>
      <c r="AE104" s="88">
        <v>16.397524000000001</v>
      </c>
      <c r="AF104" s="88">
        <v>-62.143813999999999</v>
      </c>
      <c r="AG104" s="88">
        <v>-11.137119999999999</v>
      </c>
    </row>
    <row r="105" spans="2:52" x14ac:dyDescent="0.25">
      <c r="B105" s="88">
        <v>34408163265.306</v>
      </c>
      <c r="C105" s="88">
        <v>-16.091508999999999</v>
      </c>
      <c r="D105" s="88">
        <v>5.7535143</v>
      </c>
      <c r="E105" s="88">
        <v>16.294136000000002</v>
      </c>
      <c r="F105" s="88">
        <v>-59.495646999999998</v>
      </c>
      <c r="G105" s="88">
        <v>-10.540623</v>
      </c>
      <c r="J105" s="5">
        <f>AVERAGE(J9:J103)</f>
        <v>13.439753418947372</v>
      </c>
      <c r="M105" s="5">
        <f>AVERAGE(M9:M103)</f>
        <v>13.342115547368417</v>
      </c>
      <c r="AB105" s="88">
        <v>34408163265.306</v>
      </c>
      <c r="AC105" s="88">
        <v>-17.013248000000001</v>
      </c>
      <c r="AD105" s="88">
        <v>4.6368074000000004</v>
      </c>
      <c r="AE105" s="88">
        <v>16.099588000000001</v>
      </c>
      <c r="AF105" s="88">
        <v>-60.436520000000002</v>
      </c>
      <c r="AG105" s="88">
        <v>-11.46278</v>
      </c>
    </row>
    <row r="106" spans="2:52" x14ac:dyDescent="0.25">
      <c r="B106" s="88">
        <v>34704081632.653</v>
      </c>
      <c r="C106" s="88">
        <v>-15.960635999999999</v>
      </c>
      <c r="D106" s="88">
        <v>5.646306</v>
      </c>
      <c r="E106" s="88">
        <v>16.360469999999999</v>
      </c>
      <c r="F106" s="88">
        <v>-59.558078999999999</v>
      </c>
      <c r="G106" s="88">
        <v>-10.714164999999999</v>
      </c>
      <c r="AB106" s="88">
        <v>34704081632.653</v>
      </c>
      <c r="AC106" s="88">
        <v>-16.903016999999998</v>
      </c>
      <c r="AD106" s="88">
        <v>3.8186640999999999</v>
      </c>
      <c r="AE106" s="88">
        <v>15.384574000000001</v>
      </c>
      <c r="AF106" s="88">
        <v>-58.305897000000002</v>
      </c>
      <c r="AG106" s="88">
        <v>-11.565910000000001</v>
      </c>
    </row>
    <row r="107" spans="2:52" x14ac:dyDescent="0.25">
      <c r="B107" s="88">
        <v>35000000000</v>
      </c>
      <c r="C107" s="88">
        <v>-15.905227999999999</v>
      </c>
      <c r="D107" s="88">
        <v>5.6062107000000001</v>
      </c>
      <c r="E107" s="88">
        <v>16.407778</v>
      </c>
      <c r="F107" s="88">
        <v>-58.696232000000002</v>
      </c>
      <c r="G107" s="88">
        <v>-10.801567</v>
      </c>
      <c r="AB107" s="88">
        <v>35000000000</v>
      </c>
      <c r="AC107" s="88">
        <v>-16.602609999999999</v>
      </c>
      <c r="AD107" s="88">
        <v>3.2389293000000001</v>
      </c>
      <c r="AE107" s="88">
        <v>14.812616</v>
      </c>
      <c r="AF107" s="88">
        <v>-55.726191999999998</v>
      </c>
      <c r="AG107" s="88">
        <v>-11.573688000000001</v>
      </c>
    </row>
    <row r="108" spans="2:52" x14ac:dyDescent="0.25">
      <c r="B108" s="88" t="s">
        <v>21</v>
      </c>
      <c r="AB108" s="88" t="s">
        <v>21</v>
      </c>
    </row>
    <row r="111" spans="2:52" x14ac:dyDescent="0.25">
      <c r="B111" s="88" t="s">
        <v>18</v>
      </c>
      <c r="AB111" s="88" t="s">
        <v>18</v>
      </c>
    </row>
    <row r="112" spans="2:52" x14ac:dyDescent="0.25">
      <c r="B112" s="88" t="s">
        <v>19</v>
      </c>
      <c r="C112" s="88" t="s">
        <v>280</v>
      </c>
      <c r="D112" s="88" t="s">
        <v>312</v>
      </c>
      <c r="AB112" s="88" t="s">
        <v>19</v>
      </c>
      <c r="AC112" s="88" t="s">
        <v>280</v>
      </c>
      <c r="AD112" s="88" t="s">
        <v>312</v>
      </c>
    </row>
    <row r="113" spans="2:30" x14ac:dyDescent="0.25">
      <c r="B113" s="88">
        <v>6000000000</v>
      </c>
      <c r="C113" s="88">
        <v>10.899232</v>
      </c>
      <c r="D113" s="88">
        <v>-5.0529108000000003</v>
      </c>
      <c r="AB113" s="88">
        <v>6000000000</v>
      </c>
      <c r="AC113" s="88">
        <v>25.825227999999999</v>
      </c>
      <c r="AD113" s="88">
        <v>5.4647360000000003</v>
      </c>
    </row>
    <row r="114" spans="2:30" x14ac:dyDescent="0.25">
      <c r="B114" s="88">
        <v>6295918367.3469</v>
      </c>
      <c r="C114" s="88">
        <v>9.6537304000000006</v>
      </c>
      <c r="D114" s="88">
        <v>-4.8099742000000001</v>
      </c>
      <c r="AB114" s="88">
        <v>6295918367.3469</v>
      </c>
      <c r="AC114" s="88">
        <v>24.20908</v>
      </c>
      <c r="AD114" s="88">
        <v>5.0166563999999996</v>
      </c>
    </row>
    <row r="115" spans="2:30" x14ac:dyDescent="0.25">
      <c r="B115" s="88">
        <v>6591836734.6939001</v>
      </c>
      <c r="C115" s="88">
        <v>7.5037427000000001</v>
      </c>
      <c r="D115" s="88">
        <v>-5.0798053999999997</v>
      </c>
      <c r="AB115" s="88">
        <v>6591836734.6939001</v>
      </c>
      <c r="AC115" s="88">
        <v>21.758368999999998</v>
      </c>
      <c r="AD115" s="88">
        <v>4.3198341999999998</v>
      </c>
    </row>
    <row r="116" spans="2:30" x14ac:dyDescent="0.25">
      <c r="B116" s="88">
        <v>6887755102.0408001</v>
      </c>
      <c r="C116" s="88">
        <v>4.7117709999999997</v>
      </c>
      <c r="D116" s="88">
        <v>-6.3176211999999996</v>
      </c>
      <c r="AB116" s="88">
        <v>6887755102.0408001</v>
      </c>
      <c r="AC116" s="88">
        <v>18.137074999999999</v>
      </c>
      <c r="AD116" s="88">
        <v>2.3395209000000001</v>
      </c>
    </row>
    <row r="117" spans="2:30" x14ac:dyDescent="0.25">
      <c r="B117" s="88">
        <v>7183673469.3878002</v>
      </c>
      <c r="C117" s="88">
        <v>3.6606624000000001</v>
      </c>
      <c r="D117" s="88">
        <v>-6.0942626000000004</v>
      </c>
      <c r="AB117" s="88">
        <v>7183673469.3878002</v>
      </c>
      <c r="AC117" s="88">
        <v>14.089052000000001</v>
      </c>
      <c r="AD117" s="88">
        <v>3.2895821999999998E-2</v>
      </c>
    </row>
    <row r="118" spans="2:30" x14ac:dyDescent="0.25">
      <c r="B118" s="88">
        <v>7479591836.7347002</v>
      </c>
      <c r="C118" s="88">
        <v>3.9160496999999999</v>
      </c>
      <c r="D118" s="88">
        <v>-4.9563145999999998</v>
      </c>
      <c r="AB118" s="88">
        <v>7479591836.7347002</v>
      </c>
      <c r="AC118" s="88">
        <v>10.188908</v>
      </c>
      <c r="AD118" s="88">
        <v>-2.3542198999999999</v>
      </c>
    </row>
    <row r="119" spans="2:30" x14ac:dyDescent="0.25">
      <c r="B119" s="88">
        <v>7775510204.0816002</v>
      </c>
      <c r="C119" s="88">
        <v>4.6555552000000002</v>
      </c>
      <c r="D119" s="88">
        <v>-3.6053592999999999</v>
      </c>
      <c r="AB119" s="88">
        <v>7775510204.0816002</v>
      </c>
      <c r="AC119" s="88">
        <v>7.8500462000000004</v>
      </c>
      <c r="AD119" s="88">
        <v>-3.4953864000000001</v>
      </c>
    </row>
    <row r="120" spans="2:30" x14ac:dyDescent="0.25">
      <c r="B120" s="88">
        <v>8071428571.4286003</v>
      </c>
      <c r="C120" s="88">
        <v>5.6415119000000002</v>
      </c>
      <c r="D120" s="88">
        <v>-2.3415146</v>
      </c>
      <c r="AB120" s="88">
        <v>8071428571.4286003</v>
      </c>
      <c r="AC120" s="88">
        <v>7.4246922</v>
      </c>
      <c r="AD120" s="88">
        <v>-3.0258924999999999</v>
      </c>
    </row>
    <row r="121" spans="2:30" x14ac:dyDescent="0.25">
      <c r="B121" s="88">
        <v>8367346938.7755003</v>
      </c>
      <c r="C121" s="88">
        <v>6.5533533000000004</v>
      </c>
      <c r="D121" s="88">
        <v>-1.0925969</v>
      </c>
      <c r="AB121" s="88">
        <v>8367346938.7755003</v>
      </c>
      <c r="AC121" s="88">
        <v>8.0121374000000003</v>
      </c>
      <c r="AD121" s="88">
        <v>-1.750162</v>
      </c>
    </row>
    <row r="122" spans="2:30" x14ac:dyDescent="0.25">
      <c r="B122" s="88">
        <v>8663265306.1224003</v>
      </c>
      <c r="C122" s="88">
        <v>7.4445228999999999</v>
      </c>
      <c r="D122" s="88">
        <v>5.2207742000000001E-2</v>
      </c>
      <c r="AB122" s="88">
        <v>8663265306.1224003</v>
      </c>
      <c r="AC122" s="88">
        <v>8.9518889999999995</v>
      </c>
      <c r="AD122" s="88">
        <v>-0.24263704999999999</v>
      </c>
    </row>
    <row r="123" spans="2:30" x14ac:dyDescent="0.25">
      <c r="B123" s="88">
        <v>8959183673.4694004</v>
      </c>
      <c r="C123" s="88">
        <v>8.3782206000000006</v>
      </c>
      <c r="D123" s="88">
        <v>1.1152632</v>
      </c>
      <c r="AB123" s="88">
        <v>8959183673.4694004</v>
      </c>
      <c r="AC123" s="88">
        <v>9.9287604999999992</v>
      </c>
      <c r="AD123" s="88">
        <v>0.97779930000000004</v>
      </c>
    </row>
    <row r="124" spans="2:30" x14ac:dyDescent="0.25">
      <c r="B124" s="88">
        <v>9255102040.8162994</v>
      </c>
      <c r="C124" s="88">
        <v>9.2197589999999998</v>
      </c>
      <c r="D124" s="88">
        <v>1.9962279000000001</v>
      </c>
      <c r="AB124" s="88">
        <v>9255102040.8162994</v>
      </c>
      <c r="AC124" s="88">
        <v>10.830988</v>
      </c>
      <c r="AD124" s="88">
        <v>1.9912125000000001</v>
      </c>
    </row>
    <row r="125" spans="2:30" x14ac:dyDescent="0.25">
      <c r="B125" s="88">
        <v>9551020408.1632996</v>
      </c>
      <c r="C125" s="88">
        <v>10.051341000000001</v>
      </c>
      <c r="D125" s="88">
        <v>2.8104605999999999</v>
      </c>
      <c r="AB125" s="88">
        <v>9551020408.1632996</v>
      </c>
      <c r="AC125" s="88">
        <v>11.589714000000001</v>
      </c>
      <c r="AD125" s="88">
        <v>2.7862686999999999</v>
      </c>
    </row>
    <row r="126" spans="2:30" x14ac:dyDescent="0.25">
      <c r="B126" s="88">
        <v>9846938775.5102005</v>
      </c>
      <c r="C126" s="88">
        <v>10.745644</v>
      </c>
      <c r="D126" s="88">
        <v>3.4669957</v>
      </c>
      <c r="AB126" s="88">
        <v>9846938775.5102005</v>
      </c>
      <c r="AC126" s="88">
        <v>12.197155</v>
      </c>
      <c r="AD126" s="88">
        <v>3.4284216999999999</v>
      </c>
    </row>
    <row r="127" spans="2:30" x14ac:dyDescent="0.25">
      <c r="B127" s="88">
        <v>10142857142.857</v>
      </c>
      <c r="C127" s="88">
        <v>11.408778999999999</v>
      </c>
      <c r="D127" s="88">
        <v>4.0778084000000003</v>
      </c>
      <c r="AB127" s="88">
        <v>10142857142.857</v>
      </c>
      <c r="AC127" s="88">
        <v>12.725142</v>
      </c>
      <c r="AD127" s="88">
        <v>3.9929565999999999</v>
      </c>
    </row>
    <row r="128" spans="2:30" x14ac:dyDescent="0.25">
      <c r="B128" s="88">
        <v>10438775510.204</v>
      </c>
      <c r="C128" s="88">
        <v>11.800955</v>
      </c>
      <c r="D128" s="88">
        <v>4.4411240000000003</v>
      </c>
      <c r="AB128" s="88">
        <v>10438775510.204</v>
      </c>
      <c r="AC128" s="88">
        <v>13.190161</v>
      </c>
      <c r="AD128" s="88">
        <v>4.5015650000000003</v>
      </c>
    </row>
    <row r="129" spans="2:30" x14ac:dyDescent="0.25">
      <c r="B129" s="88">
        <v>10734693877.551001</v>
      </c>
      <c r="C129" s="88">
        <v>12.126391</v>
      </c>
      <c r="D129" s="88">
        <v>4.7279061999999996</v>
      </c>
      <c r="AB129" s="88">
        <v>10734693877.551001</v>
      </c>
      <c r="AC129" s="88">
        <v>13.520618000000001</v>
      </c>
      <c r="AD129" s="88">
        <v>4.8813380999999998</v>
      </c>
    </row>
    <row r="130" spans="2:30" x14ac:dyDescent="0.25">
      <c r="B130" s="88">
        <v>11030612244.898001</v>
      </c>
      <c r="C130" s="88">
        <v>12.253943</v>
      </c>
      <c r="D130" s="88">
        <v>4.8179106999999997</v>
      </c>
      <c r="AB130" s="88">
        <v>11030612244.898001</v>
      </c>
      <c r="AC130" s="88">
        <v>13.525872</v>
      </c>
      <c r="AD130" s="88">
        <v>4.8931556</v>
      </c>
    </row>
    <row r="131" spans="2:30" x14ac:dyDescent="0.25">
      <c r="B131" s="88">
        <v>11326530612.245001</v>
      </c>
      <c r="C131" s="88">
        <v>12.489528</v>
      </c>
      <c r="D131" s="88">
        <v>5.0196991000000004</v>
      </c>
      <c r="AB131" s="88">
        <v>11326530612.245001</v>
      </c>
      <c r="AC131" s="88">
        <v>13.334291</v>
      </c>
      <c r="AD131" s="88">
        <v>4.7363052000000003</v>
      </c>
    </row>
    <row r="132" spans="2:30" x14ac:dyDescent="0.25">
      <c r="B132" s="88">
        <v>11622448979.591999</v>
      </c>
      <c r="C132" s="88">
        <v>12.898365999999999</v>
      </c>
      <c r="D132" s="88">
        <v>5.4592723999999997</v>
      </c>
      <c r="AB132" s="88">
        <v>11622448979.591999</v>
      </c>
      <c r="AC132" s="88">
        <v>13.214434000000001</v>
      </c>
      <c r="AD132" s="88">
        <v>4.6196494000000001</v>
      </c>
    </row>
    <row r="133" spans="2:30" x14ac:dyDescent="0.25">
      <c r="B133" s="88">
        <v>11918367346.938999</v>
      </c>
      <c r="C133" s="88">
        <v>13.801171999999999</v>
      </c>
      <c r="D133" s="88">
        <v>6.3758726000000001</v>
      </c>
      <c r="AB133" s="88">
        <v>11918367346.938999</v>
      </c>
      <c r="AC133" s="88">
        <v>13.391779</v>
      </c>
      <c r="AD133" s="88">
        <v>4.9036926999999997</v>
      </c>
    </row>
    <row r="134" spans="2:30" x14ac:dyDescent="0.25">
      <c r="B134" s="88">
        <v>12214285714.285999</v>
      </c>
      <c r="C134" s="88">
        <v>14.710312999999999</v>
      </c>
      <c r="D134" s="88">
        <v>7.3053374</v>
      </c>
      <c r="AB134" s="88">
        <v>12214285714.285999</v>
      </c>
      <c r="AC134" s="88">
        <v>13.885645</v>
      </c>
      <c r="AD134" s="88">
        <v>5.4940968000000003</v>
      </c>
    </row>
    <row r="135" spans="2:30" x14ac:dyDescent="0.25">
      <c r="B135" s="88">
        <v>12510204081.632999</v>
      </c>
      <c r="C135" s="88">
        <v>15.229819000000001</v>
      </c>
      <c r="D135" s="88">
        <v>7.8429564999999997</v>
      </c>
      <c r="AB135" s="88">
        <v>12510204081.632999</v>
      </c>
      <c r="AC135" s="88">
        <v>14.717651999999999</v>
      </c>
      <c r="AD135" s="88">
        <v>6.4741515999999999</v>
      </c>
    </row>
    <row r="136" spans="2:30" x14ac:dyDescent="0.25">
      <c r="B136" s="88">
        <v>12806122448.98</v>
      </c>
      <c r="C136" s="88">
        <v>15.213725</v>
      </c>
      <c r="D136" s="88">
        <v>7.9423795000000004</v>
      </c>
      <c r="AB136" s="88">
        <v>12806122448.98</v>
      </c>
      <c r="AC136" s="88">
        <v>15.717878000000001</v>
      </c>
      <c r="AD136" s="88">
        <v>7.5411071999999999</v>
      </c>
    </row>
    <row r="137" spans="2:30" x14ac:dyDescent="0.25">
      <c r="B137" s="88">
        <v>13102040816.327</v>
      </c>
      <c r="C137" s="88">
        <v>15.277918</v>
      </c>
      <c r="D137" s="88">
        <v>8.0976724999999998</v>
      </c>
      <c r="AB137" s="88">
        <v>13102040816.327</v>
      </c>
      <c r="AC137" s="88">
        <v>16.538021000000001</v>
      </c>
      <c r="AD137" s="88">
        <v>8.3679857000000002</v>
      </c>
    </row>
    <row r="138" spans="2:30" x14ac:dyDescent="0.25">
      <c r="B138" s="88">
        <v>13397959183.673</v>
      </c>
      <c r="C138" s="88">
        <v>15.493164</v>
      </c>
      <c r="D138" s="88">
        <v>8.3795661999999993</v>
      </c>
      <c r="AB138" s="88">
        <v>13397959183.673</v>
      </c>
      <c r="AC138" s="88">
        <v>17.118842999999998</v>
      </c>
      <c r="AD138" s="88">
        <v>8.8771944000000005</v>
      </c>
    </row>
    <row r="139" spans="2:30" x14ac:dyDescent="0.25">
      <c r="B139" s="88">
        <v>13693877551.02</v>
      </c>
      <c r="C139" s="88">
        <v>15.487696</v>
      </c>
      <c r="D139" s="88">
        <v>8.3764438999999999</v>
      </c>
      <c r="AB139" s="88">
        <v>13693877551.02</v>
      </c>
      <c r="AC139" s="88">
        <v>17.651228</v>
      </c>
      <c r="AD139" s="88">
        <v>9.2498579000000003</v>
      </c>
    </row>
    <row r="140" spans="2:30" x14ac:dyDescent="0.25">
      <c r="B140" s="88">
        <v>13989795918.367001</v>
      </c>
      <c r="C140" s="88">
        <v>14.828241999999999</v>
      </c>
      <c r="D140" s="88">
        <v>7.6997160999999998</v>
      </c>
      <c r="AB140" s="88">
        <v>13989795918.367001</v>
      </c>
      <c r="AC140" s="88">
        <v>17.910769999999999</v>
      </c>
      <c r="AD140" s="88">
        <v>9.2802181000000008</v>
      </c>
    </row>
    <row r="141" spans="2:30" x14ac:dyDescent="0.25">
      <c r="B141" s="88">
        <v>14285714285.714001</v>
      </c>
      <c r="C141" s="88">
        <v>13.736878000000001</v>
      </c>
      <c r="D141" s="88">
        <v>6.5370827</v>
      </c>
      <c r="AB141" s="88">
        <v>14285714285.714001</v>
      </c>
      <c r="AC141" s="88">
        <v>17.636654</v>
      </c>
      <c r="AD141" s="88">
        <v>8.7503861999999994</v>
      </c>
    </row>
    <row r="142" spans="2:30" x14ac:dyDescent="0.25">
      <c r="B142" s="88">
        <v>14581632653.061001</v>
      </c>
      <c r="C142" s="88">
        <v>12.723330000000001</v>
      </c>
      <c r="D142" s="88">
        <v>5.4149618000000004</v>
      </c>
      <c r="AB142" s="88">
        <v>14581632653.061001</v>
      </c>
      <c r="AC142" s="88">
        <v>16.890957</v>
      </c>
      <c r="AD142" s="88">
        <v>7.8761844999999999</v>
      </c>
    </row>
    <row r="143" spans="2:30" x14ac:dyDescent="0.25">
      <c r="B143" s="88">
        <v>14877551020.408001</v>
      </c>
      <c r="C143" s="88">
        <v>11.966443999999999</v>
      </c>
      <c r="D143" s="88">
        <v>4.6237674000000002</v>
      </c>
      <c r="AB143" s="88">
        <v>14877551020.408001</v>
      </c>
      <c r="AC143" s="88">
        <v>16.486633000000001</v>
      </c>
      <c r="AD143" s="88">
        <v>7.3006219999999997</v>
      </c>
    </row>
    <row r="144" spans="2:30" x14ac:dyDescent="0.25">
      <c r="B144" s="88">
        <v>15173469387.754999</v>
      </c>
      <c r="C144" s="88">
        <v>11.483665999999999</v>
      </c>
      <c r="D144" s="88">
        <v>4.1619329</v>
      </c>
      <c r="AB144" s="88">
        <v>15173469387.754999</v>
      </c>
      <c r="AC144" s="88">
        <v>16.497668999999998</v>
      </c>
      <c r="AD144" s="88">
        <v>7.1489544</v>
      </c>
    </row>
    <row r="145" spans="2:30" x14ac:dyDescent="0.25">
      <c r="B145" s="88">
        <v>15469387755.101999</v>
      </c>
      <c r="C145" s="88">
        <v>11.093097</v>
      </c>
      <c r="D145" s="88">
        <v>3.8306087999999998</v>
      </c>
      <c r="AB145" s="88">
        <v>15469387755.101999</v>
      </c>
      <c r="AC145" s="88">
        <v>16.462688</v>
      </c>
      <c r="AD145" s="88">
        <v>6.9592972</v>
      </c>
    </row>
    <row r="146" spans="2:30" x14ac:dyDescent="0.25">
      <c r="B146" s="88">
        <v>15765306122.448999</v>
      </c>
      <c r="C146" s="88">
        <v>10.886710000000001</v>
      </c>
      <c r="D146" s="88">
        <v>3.6120763</v>
      </c>
      <c r="AB146" s="88">
        <v>15765306122.448999</v>
      </c>
      <c r="AC146" s="88">
        <v>16.494719</v>
      </c>
      <c r="AD146" s="88">
        <v>6.9101644000000002</v>
      </c>
    </row>
    <row r="147" spans="2:30" x14ac:dyDescent="0.25">
      <c r="B147" s="88">
        <v>16061224489.796</v>
      </c>
      <c r="C147" s="88">
        <v>10.849524000000001</v>
      </c>
      <c r="D147" s="88">
        <v>3.5620611000000002</v>
      </c>
      <c r="AB147" s="88">
        <v>16061224489.796</v>
      </c>
      <c r="AC147" s="88">
        <v>16.527104999999999</v>
      </c>
      <c r="AD147" s="88">
        <v>6.8457879999999998</v>
      </c>
    </row>
    <row r="148" spans="2:30" x14ac:dyDescent="0.25">
      <c r="B148" s="88">
        <v>16357142857.143</v>
      </c>
      <c r="C148" s="88">
        <v>10.975051000000001</v>
      </c>
      <c r="D148" s="88">
        <v>3.6504126000000001</v>
      </c>
      <c r="AB148" s="88">
        <v>16357142857.143</v>
      </c>
      <c r="AC148" s="88">
        <v>16.905121000000001</v>
      </c>
      <c r="AD148" s="88">
        <v>7.1709494999999999</v>
      </c>
    </row>
    <row r="149" spans="2:30" x14ac:dyDescent="0.25">
      <c r="B149" s="88">
        <v>16653061224.49</v>
      </c>
      <c r="C149" s="88">
        <v>11.188822999999999</v>
      </c>
      <c r="D149" s="88">
        <v>3.7853333999999998</v>
      </c>
      <c r="AB149" s="88">
        <v>16653061224.49</v>
      </c>
      <c r="AC149" s="88">
        <v>16.886702</v>
      </c>
      <c r="AD149" s="88">
        <v>7.2338262000000002</v>
      </c>
    </row>
    <row r="150" spans="2:30" x14ac:dyDescent="0.25">
      <c r="B150" s="88">
        <v>16948979591.837</v>
      </c>
      <c r="C150" s="88">
        <v>11.362940999999999</v>
      </c>
      <c r="D150" s="88">
        <v>3.9101414999999999</v>
      </c>
      <c r="AB150" s="88">
        <v>16948979591.837</v>
      </c>
      <c r="AC150" s="88">
        <v>16.899082</v>
      </c>
      <c r="AD150" s="88">
        <v>7.3180946999999996</v>
      </c>
    </row>
    <row r="151" spans="2:30" x14ac:dyDescent="0.25">
      <c r="B151" s="88">
        <v>17244897959.183998</v>
      </c>
      <c r="C151" s="88">
        <v>11.48681</v>
      </c>
      <c r="D151" s="88">
        <v>3.9714029000000002</v>
      </c>
      <c r="AB151" s="88">
        <v>17244897959.183998</v>
      </c>
      <c r="AC151" s="88">
        <v>16.497450000000001</v>
      </c>
      <c r="AD151" s="88">
        <v>6.9924172999999996</v>
      </c>
    </row>
    <row r="152" spans="2:30" x14ac:dyDescent="0.25">
      <c r="B152" s="88">
        <v>17540816326.530998</v>
      </c>
      <c r="C152" s="88">
        <v>11.513855</v>
      </c>
      <c r="D152" s="88">
        <v>3.9968900999999999</v>
      </c>
      <c r="AB152" s="88">
        <v>17540816326.530998</v>
      </c>
      <c r="AC152" s="88">
        <v>16.151786999999999</v>
      </c>
      <c r="AD152" s="88">
        <v>6.6527205</v>
      </c>
    </row>
    <row r="153" spans="2:30" x14ac:dyDescent="0.25">
      <c r="B153" s="88">
        <v>17836734693.877998</v>
      </c>
      <c r="C153" s="88">
        <v>11.554372000000001</v>
      </c>
      <c r="D153" s="88">
        <v>3.9735529000000001</v>
      </c>
      <c r="AB153" s="88">
        <v>17836734693.877998</v>
      </c>
      <c r="AC153" s="88">
        <v>15.660545000000001</v>
      </c>
      <c r="AD153" s="88">
        <v>6.2126349999999997</v>
      </c>
    </row>
    <row r="154" spans="2:30" x14ac:dyDescent="0.25">
      <c r="B154" s="88">
        <v>18132653061.223999</v>
      </c>
      <c r="C154" s="88">
        <v>11.753380999999999</v>
      </c>
      <c r="D154" s="88">
        <v>4.1579198999999996</v>
      </c>
      <c r="AB154" s="88">
        <v>18132653061.223999</v>
      </c>
      <c r="AC154" s="88">
        <v>15.510695</v>
      </c>
      <c r="AD154" s="88">
        <v>6.0783629000000001</v>
      </c>
    </row>
    <row r="155" spans="2:30" x14ac:dyDescent="0.25">
      <c r="B155" s="88">
        <v>18428571428.570999</v>
      </c>
      <c r="C155" s="88">
        <v>12.184920999999999</v>
      </c>
      <c r="D155" s="88">
        <v>4.5479608000000002</v>
      </c>
      <c r="AB155" s="88">
        <v>18428571428.570999</v>
      </c>
      <c r="AC155" s="88">
        <v>15.501153</v>
      </c>
      <c r="AD155" s="88">
        <v>6.0876346000000003</v>
      </c>
    </row>
    <row r="156" spans="2:30" x14ac:dyDescent="0.25">
      <c r="B156" s="88">
        <v>18724489795.917999</v>
      </c>
      <c r="C156" s="88">
        <v>12.788867</v>
      </c>
      <c r="D156" s="88">
        <v>5.1140666000000001</v>
      </c>
      <c r="AB156" s="88">
        <v>18724489795.917999</v>
      </c>
      <c r="AC156" s="88">
        <v>15.595553000000001</v>
      </c>
      <c r="AD156" s="88">
        <v>6.2214707999999996</v>
      </c>
    </row>
    <row r="157" spans="2:30" x14ac:dyDescent="0.25">
      <c r="B157" s="88">
        <v>19020408163.264999</v>
      </c>
      <c r="C157" s="88">
        <v>13.421804</v>
      </c>
      <c r="D157" s="88">
        <v>5.6912208</v>
      </c>
      <c r="AB157" s="88">
        <v>19020408163.264999</v>
      </c>
      <c r="AC157" s="88">
        <v>15.595319999999999</v>
      </c>
      <c r="AD157" s="88">
        <v>6.2906846999999999</v>
      </c>
    </row>
    <row r="158" spans="2:30" x14ac:dyDescent="0.25">
      <c r="B158" s="88">
        <v>19316326530.612</v>
      </c>
      <c r="C158" s="88">
        <v>14.049205000000001</v>
      </c>
      <c r="D158" s="88">
        <v>6.2389555000000003</v>
      </c>
      <c r="AB158" s="88">
        <v>19316326530.612</v>
      </c>
      <c r="AC158" s="88">
        <v>15.535663</v>
      </c>
      <c r="AD158" s="88">
        <v>6.3805256000000004</v>
      </c>
    </row>
    <row r="159" spans="2:30" x14ac:dyDescent="0.25">
      <c r="B159" s="88">
        <v>19612244897.959</v>
      </c>
      <c r="C159" s="88">
        <v>14.593351</v>
      </c>
      <c r="D159" s="88">
        <v>6.7306628000000002</v>
      </c>
      <c r="AB159" s="88">
        <v>19612244897.959</v>
      </c>
      <c r="AC159" s="88">
        <v>15.437167000000001</v>
      </c>
      <c r="AD159" s="88">
        <v>6.3955659999999996</v>
      </c>
    </row>
    <row r="160" spans="2:30" x14ac:dyDescent="0.25">
      <c r="B160" s="88">
        <v>19908163265.306</v>
      </c>
      <c r="C160" s="88">
        <v>15.067225000000001</v>
      </c>
      <c r="D160" s="88">
        <v>7.1557731999999996</v>
      </c>
      <c r="AB160" s="88">
        <v>19908163265.306</v>
      </c>
      <c r="AC160" s="88">
        <v>15.428879</v>
      </c>
      <c r="AD160" s="88">
        <v>6.5253835000000002</v>
      </c>
    </row>
    <row r="161" spans="2:30" x14ac:dyDescent="0.25">
      <c r="B161" s="88">
        <v>20204081632.653</v>
      </c>
      <c r="C161" s="88">
        <v>15.521599999999999</v>
      </c>
      <c r="D161" s="88">
        <v>7.5873289000000002</v>
      </c>
      <c r="AB161" s="88">
        <v>20204081632.653</v>
      </c>
      <c r="AC161" s="88">
        <v>15.571490000000001</v>
      </c>
      <c r="AD161" s="88">
        <v>6.7242727000000002</v>
      </c>
    </row>
    <row r="162" spans="2:30" x14ac:dyDescent="0.25">
      <c r="B162" s="88">
        <v>20500000000</v>
      </c>
      <c r="C162" s="88">
        <v>15.665584000000001</v>
      </c>
      <c r="D162" s="88">
        <v>7.7744808000000001</v>
      </c>
      <c r="AB162" s="88">
        <v>20500000000</v>
      </c>
      <c r="AC162" s="88">
        <v>16.024021000000001</v>
      </c>
      <c r="AD162" s="88">
        <v>7.1962013000000002</v>
      </c>
    </row>
    <row r="163" spans="2:30" x14ac:dyDescent="0.25">
      <c r="B163" s="88">
        <v>20795918367.347</v>
      </c>
      <c r="C163" s="88">
        <v>15.911002</v>
      </c>
      <c r="D163" s="88">
        <v>7.9593610999999997</v>
      </c>
      <c r="AB163" s="88">
        <v>20795918367.347</v>
      </c>
      <c r="AC163" s="88">
        <v>16.388497999999998</v>
      </c>
      <c r="AD163" s="88">
        <v>7.5800476000000003</v>
      </c>
    </row>
    <row r="164" spans="2:30" x14ac:dyDescent="0.25">
      <c r="B164" s="88">
        <v>21091836734.694</v>
      </c>
      <c r="C164" s="88">
        <v>15.918256</v>
      </c>
      <c r="D164" s="88">
        <v>7.9984026000000004</v>
      </c>
      <c r="AB164" s="88">
        <v>21091836734.694</v>
      </c>
      <c r="AC164" s="88">
        <v>17.043028</v>
      </c>
      <c r="AD164" s="88">
        <v>8.1805458000000009</v>
      </c>
    </row>
    <row r="165" spans="2:30" x14ac:dyDescent="0.25">
      <c r="B165" s="88">
        <v>21387755102.041</v>
      </c>
      <c r="C165" s="88">
        <v>16.088536999999999</v>
      </c>
      <c r="D165" s="88">
        <v>8.1550007000000004</v>
      </c>
      <c r="AB165" s="88">
        <v>21387755102.041</v>
      </c>
      <c r="AC165" s="88">
        <v>17.294483</v>
      </c>
      <c r="AD165" s="88">
        <v>8.4606084999999993</v>
      </c>
    </row>
    <row r="166" spans="2:30" x14ac:dyDescent="0.25">
      <c r="B166" s="88">
        <v>21683673469.388</v>
      </c>
      <c r="C166" s="88">
        <v>16.004045000000001</v>
      </c>
      <c r="D166" s="88">
        <v>8.1780787000000004</v>
      </c>
      <c r="AB166" s="88">
        <v>21683673469.388</v>
      </c>
      <c r="AC166" s="88">
        <v>17.819203999999999</v>
      </c>
      <c r="AD166" s="88">
        <v>8.8967446999999993</v>
      </c>
    </row>
    <row r="167" spans="2:30" x14ac:dyDescent="0.25">
      <c r="B167" s="88">
        <v>21979591836.735001</v>
      </c>
      <c r="C167" s="88">
        <v>16.097580000000001</v>
      </c>
      <c r="D167" s="88">
        <v>8.2208672000000007</v>
      </c>
      <c r="AB167" s="88">
        <v>21979591836.735001</v>
      </c>
      <c r="AC167" s="88">
        <v>17.513248000000001</v>
      </c>
      <c r="AD167" s="88">
        <v>8.5614451999999996</v>
      </c>
    </row>
    <row r="168" spans="2:30" x14ac:dyDescent="0.25">
      <c r="B168" s="88">
        <v>22275510204.082001</v>
      </c>
      <c r="C168" s="88">
        <v>16.003359</v>
      </c>
      <c r="D168" s="88">
        <v>8.0236788000000008</v>
      </c>
      <c r="AB168" s="88">
        <v>22275510204.082001</v>
      </c>
      <c r="AC168" s="88">
        <v>17.008016999999999</v>
      </c>
      <c r="AD168" s="88">
        <v>7.9613041999999998</v>
      </c>
    </row>
    <row r="169" spans="2:30" x14ac:dyDescent="0.25">
      <c r="B169" s="88">
        <v>22571428571.429001</v>
      </c>
      <c r="C169" s="88">
        <v>15.796333000000001</v>
      </c>
      <c r="D169" s="88">
        <v>7.6210861000000003</v>
      </c>
      <c r="AB169" s="88">
        <v>22571428571.429001</v>
      </c>
      <c r="AC169" s="88">
        <v>16.006931000000002</v>
      </c>
      <c r="AD169" s="88">
        <v>6.9304332999999998</v>
      </c>
    </row>
    <row r="170" spans="2:30" x14ac:dyDescent="0.25">
      <c r="B170" s="88">
        <v>22867346938.776001</v>
      </c>
      <c r="C170" s="88">
        <v>15.120129</v>
      </c>
      <c r="D170" s="88">
        <v>6.8277840999999997</v>
      </c>
      <c r="AB170" s="88">
        <v>22867346938.776001</v>
      </c>
      <c r="AC170" s="88">
        <v>15.422148999999999</v>
      </c>
      <c r="AD170" s="88">
        <v>6.3130832000000003</v>
      </c>
    </row>
    <row r="171" spans="2:30" x14ac:dyDescent="0.25">
      <c r="B171" s="88">
        <v>23163265306.122002</v>
      </c>
      <c r="C171" s="88">
        <v>14.591142</v>
      </c>
      <c r="D171" s="88">
        <v>6.1970061999999997</v>
      </c>
      <c r="AB171" s="88">
        <v>23163265306.122002</v>
      </c>
      <c r="AC171" s="88">
        <v>15.102665999999999</v>
      </c>
      <c r="AD171" s="88">
        <v>6.0552663999999998</v>
      </c>
    </row>
    <row r="172" spans="2:30" x14ac:dyDescent="0.25">
      <c r="B172" s="88">
        <v>23459183673.469002</v>
      </c>
      <c r="C172" s="88">
        <v>14.178254000000001</v>
      </c>
      <c r="D172" s="88">
        <v>5.7439007999999996</v>
      </c>
      <c r="AB172" s="88">
        <v>23459183673.469002</v>
      </c>
      <c r="AC172" s="88">
        <v>15.021874</v>
      </c>
      <c r="AD172" s="88">
        <v>6.0195346000000001</v>
      </c>
    </row>
    <row r="173" spans="2:30" x14ac:dyDescent="0.25">
      <c r="B173" s="88">
        <v>23755102040.816002</v>
      </c>
      <c r="C173" s="88">
        <v>14.008421</v>
      </c>
      <c r="D173" s="88">
        <v>5.6303554</v>
      </c>
      <c r="AB173" s="88">
        <v>23755102040.816002</v>
      </c>
      <c r="AC173" s="88">
        <v>15.068339999999999</v>
      </c>
      <c r="AD173" s="88">
        <v>6.0672512000000003</v>
      </c>
    </row>
    <row r="174" spans="2:30" x14ac:dyDescent="0.25">
      <c r="B174" s="88">
        <v>24051020408.162998</v>
      </c>
      <c r="C174" s="88">
        <v>13.886024000000001</v>
      </c>
      <c r="D174" s="88">
        <v>5.5933890000000002</v>
      </c>
      <c r="AB174" s="88">
        <v>24051020408.162998</v>
      </c>
      <c r="AC174" s="88">
        <v>15.277925</v>
      </c>
      <c r="AD174" s="88">
        <v>6.2718147999999996</v>
      </c>
    </row>
    <row r="175" spans="2:30" x14ac:dyDescent="0.25">
      <c r="B175" s="88">
        <v>24346938775.509998</v>
      </c>
      <c r="C175" s="88">
        <v>13.722681</v>
      </c>
      <c r="D175" s="88">
        <v>5.5664892000000004</v>
      </c>
      <c r="AB175" s="88">
        <v>24346938775.509998</v>
      </c>
      <c r="AC175" s="88">
        <v>15.716208</v>
      </c>
      <c r="AD175" s="88">
        <v>6.6622329000000002</v>
      </c>
    </row>
    <row r="176" spans="2:30" x14ac:dyDescent="0.25">
      <c r="B176" s="88">
        <v>24642857142.856998</v>
      </c>
      <c r="C176" s="88">
        <v>13.713504</v>
      </c>
      <c r="D176" s="88">
        <v>5.5263723999999996</v>
      </c>
      <c r="AB176" s="88">
        <v>24642857142.856998</v>
      </c>
      <c r="AC176" s="88">
        <v>16.003081999999999</v>
      </c>
      <c r="AD176" s="88">
        <v>6.9771314000000002</v>
      </c>
    </row>
    <row r="177" spans="2:30" x14ac:dyDescent="0.25">
      <c r="B177" s="88">
        <v>24938775510.203999</v>
      </c>
      <c r="C177" s="88">
        <v>13.714117999999999</v>
      </c>
      <c r="D177" s="88">
        <v>5.5467371999999999</v>
      </c>
      <c r="AB177" s="88">
        <v>24938775510.203999</v>
      </c>
      <c r="AC177" s="88">
        <v>16.257555</v>
      </c>
      <c r="AD177" s="88">
        <v>7.1836729000000004</v>
      </c>
    </row>
    <row r="178" spans="2:30" x14ac:dyDescent="0.25">
      <c r="B178" s="88">
        <v>25234693877.550999</v>
      </c>
      <c r="C178" s="88">
        <v>13.91408</v>
      </c>
      <c r="D178" s="88">
        <v>5.6533980000000001</v>
      </c>
      <c r="AB178" s="88">
        <v>25234693877.550999</v>
      </c>
      <c r="AC178" s="88">
        <v>16.212242</v>
      </c>
      <c r="AD178" s="88">
        <v>7.1046081000000001</v>
      </c>
    </row>
    <row r="179" spans="2:30" x14ac:dyDescent="0.25">
      <c r="B179" s="88">
        <v>25530612244.897999</v>
      </c>
      <c r="C179" s="88">
        <v>14.177073</v>
      </c>
      <c r="D179" s="88">
        <v>5.8304090000000004</v>
      </c>
      <c r="AB179" s="88">
        <v>25530612244.897999</v>
      </c>
      <c r="AC179" s="88">
        <v>16.153324000000001</v>
      </c>
      <c r="AD179" s="88">
        <v>6.9856848999999999</v>
      </c>
    </row>
    <row r="180" spans="2:30" x14ac:dyDescent="0.25">
      <c r="B180" s="88">
        <v>25826530612.244999</v>
      </c>
      <c r="C180" s="88">
        <v>14.536716999999999</v>
      </c>
      <c r="D180" s="88">
        <v>6.04671</v>
      </c>
      <c r="AB180" s="88">
        <v>25826530612.244999</v>
      </c>
      <c r="AC180" s="88">
        <v>15.893516999999999</v>
      </c>
      <c r="AD180" s="88">
        <v>6.7102713999999999</v>
      </c>
    </row>
    <row r="181" spans="2:30" x14ac:dyDescent="0.25">
      <c r="B181" s="88">
        <v>26122448979.591999</v>
      </c>
      <c r="C181" s="88">
        <v>14.57001</v>
      </c>
      <c r="D181" s="88">
        <v>5.9971494999999999</v>
      </c>
      <c r="AB181" s="88">
        <v>26122448979.591999</v>
      </c>
      <c r="AC181" s="88">
        <v>15.633896999999999</v>
      </c>
      <c r="AD181" s="88">
        <v>6.4164795999999997</v>
      </c>
    </row>
    <row r="182" spans="2:30" x14ac:dyDescent="0.25">
      <c r="B182" s="88">
        <v>26418367346.938999</v>
      </c>
      <c r="C182" s="88">
        <v>14.541134</v>
      </c>
      <c r="D182" s="88">
        <v>5.8627929999999999</v>
      </c>
      <c r="AB182" s="88">
        <v>26418367346.938999</v>
      </c>
      <c r="AC182" s="88">
        <v>15.242163</v>
      </c>
      <c r="AD182" s="88">
        <v>6.0053796999999998</v>
      </c>
    </row>
    <row r="183" spans="2:30" x14ac:dyDescent="0.25">
      <c r="B183" s="88">
        <v>26714285714.285999</v>
      </c>
      <c r="C183" s="88">
        <v>14.333202</v>
      </c>
      <c r="D183" s="88">
        <v>5.5959563000000001</v>
      </c>
      <c r="AB183" s="88">
        <v>26714285714.285999</v>
      </c>
      <c r="AC183" s="88">
        <v>14.813105</v>
      </c>
      <c r="AD183" s="88">
        <v>5.5587878000000002</v>
      </c>
    </row>
    <row r="184" spans="2:30" x14ac:dyDescent="0.25">
      <c r="B184" s="88">
        <v>27010204081.632999</v>
      </c>
      <c r="C184" s="88">
        <v>14.302299</v>
      </c>
      <c r="D184" s="88">
        <v>5.5164274999999998</v>
      </c>
      <c r="AB184" s="88">
        <v>27010204081.632999</v>
      </c>
      <c r="AC184" s="88">
        <v>14.409435999999999</v>
      </c>
      <c r="AD184" s="88">
        <v>5.1386104000000001</v>
      </c>
    </row>
    <row r="185" spans="2:30" x14ac:dyDescent="0.25">
      <c r="B185" s="88">
        <v>27306122448.98</v>
      </c>
      <c r="C185" s="88">
        <v>14.267440000000001</v>
      </c>
      <c r="D185" s="88">
        <v>5.4900302999999999</v>
      </c>
      <c r="AB185" s="88">
        <v>27306122448.98</v>
      </c>
      <c r="AC185" s="88">
        <v>14.07586</v>
      </c>
      <c r="AD185" s="88">
        <v>4.8285736999999997</v>
      </c>
    </row>
    <row r="186" spans="2:30" x14ac:dyDescent="0.25">
      <c r="B186" s="88">
        <v>27602040816.327</v>
      </c>
      <c r="C186" s="88">
        <v>14.169824</v>
      </c>
      <c r="D186" s="88">
        <v>5.3125935000000002</v>
      </c>
      <c r="AB186" s="88">
        <v>27602040816.327</v>
      </c>
      <c r="AC186" s="88">
        <v>13.685364999999999</v>
      </c>
      <c r="AD186" s="88">
        <v>4.4053735999999999</v>
      </c>
    </row>
    <row r="187" spans="2:30" x14ac:dyDescent="0.25">
      <c r="B187" s="88">
        <v>27897959183.673</v>
      </c>
      <c r="C187" s="88">
        <v>14.026833999999999</v>
      </c>
      <c r="D187" s="88">
        <v>5.1507521000000001</v>
      </c>
      <c r="AB187" s="88">
        <v>27897959183.673</v>
      </c>
      <c r="AC187" s="88">
        <v>13.322238</v>
      </c>
      <c r="AD187" s="88">
        <v>4.0319786000000004</v>
      </c>
    </row>
    <row r="188" spans="2:30" x14ac:dyDescent="0.25">
      <c r="B188" s="88">
        <v>28193877551.02</v>
      </c>
      <c r="C188" s="88">
        <v>14.063354</v>
      </c>
      <c r="D188" s="88">
        <v>5.1881304000000004</v>
      </c>
      <c r="AB188" s="88">
        <v>28193877551.02</v>
      </c>
      <c r="AC188" s="88">
        <v>13.078132999999999</v>
      </c>
      <c r="AD188" s="88">
        <v>3.7496798</v>
      </c>
    </row>
    <row r="189" spans="2:30" x14ac:dyDescent="0.25">
      <c r="B189" s="88">
        <v>28489795918.367001</v>
      </c>
      <c r="C189" s="88">
        <v>14.077798</v>
      </c>
      <c r="D189" s="88">
        <v>5.2236886</v>
      </c>
      <c r="AB189" s="88">
        <v>28489795918.367001</v>
      </c>
      <c r="AC189" s="88">
        <v>12.772593000000001</v>
      </c>
      <c r="AD189" s="88">
        <v>3.4818796999999999</v>
      </c>
    </row>
    <row r="190" spans="2:30" x14ac:dyDescent="0.25">
      <c r="B190" s="88">
        <v>28785714285.714001</v>
      </c>
      <c r="C190" s="88">
        <v>13.907023000000001</v>
      </c>
      <c r="D190" s="88">
        <v>5.0618638999999996</v>
      </c>
      <c r="AB190" s="88">
        <v>28785714285.714001</v>
      </c>
      <c r="AC190" s="88">
        <v>12.407708</v>
      </c>
      <c r="AD190" s="88">
        <v>3.0882830999999999</v>
      </c>
    </row>
    <row r="191" spans="2:30" x14ac:dyDescent="0.25">
      <c r="B191" s="88">
        <v>29081632653.061001</v>
      </c>
      <c r="C191" s="88">
        <v>13.525237000000001</v>
      </c>
      <c r="D191" s="88">
        <v>4.6867312999999999</v>
      </c>
      <c r="AB191" s="88">
        <v>29081632653.061001</v>
      </c>
      <c r="AC191" s="88">
        <v>12.028294000000001</v>
      </c>
      <c r="AD191" s="88">
        <v>2.6814879999999999</v>
      </c>
    </row>
    <row r="192" spans="2:30" x14ac:dyDescent="0.25">
      <c r="B192" s="88">
        <v>29377551020.408001</v>
      </c>
      <c r="C192" s="88">
        <v>13.391146000000001</v>
      </c>
      <c r="D192" s="88">
        <v>4.6077994999999996</v>
      </c>
      <c r="AB192" s="88">
        <v>29377551020.408001</v>
      </c>
      <c r="AC192" s="88">
        <v>11.892431999999999</v>
      </c>
      <c r="AD192" s="88">
        <v>2.5191576000000002</v>
      </c>
    </row>
    <row r="193" spans="2:30" x14ac:dyDescent="0.25">
      <c r="B193" s="88">
        <v>29673469387.755001</v>
      </c>
      <c r="C193" s="88">
        <v>13.577004000000001</v>
      </c>
      <c r="D193" s="88">
        <v>4.7123666000000002</v>
      </c>
      <c r="AB193" s="88">
        <v>29673469387.755001</v>
      </c>
      <c r="AC193" s="88">
        <v>11.99872</v>
      </c>
      <c r="AD193" s="88">
        <v>2.5879517000000001</v>
      </c>
    </row>
    <row r="194" spans="2:30" x14ac:dyDescent="0.25">
      <c r="B194" s="88">
        <v>29969387755.102001</v>
      </c>
      <c r="C194" s="88">
        <v>13.821730000000001</v>
      </c>
      <c r="D194" s="88">
        <v>4.9590559000000001</v>
      </c>
      <c r="AB194" s="88">
        <v>29969387755.102001</v>
      </c>
      <c r="AC194" s="88">
        <v>12.191736000000001</v>
      </c>
      <c r="AD194" s="88">
        <v>2.7884457</v>
      </c>
    </row>
    <row r="195" spans="2:30" x14ac:dyDescent="0.25">
      <c r="B195" s="88">
        <v>30265306122.449001</v>
      </c>
      <c r="C195" s="88">
        <v>14.114151</v>
      </c>
      <c r="D195" s="88">
        <v>5.1358651999999996</v>
      </c>
      <c r="AB195" s="88">
        <v>30265306122.449001</v>
      </c>
      <c r="AC195" s="88">
        <v>12.530806999999999</v>
      </c>
      <c r="AD195" s="88">
        <v>3.0823412000000001</v>
      </c>
    </row>
    <row r="196" spans="2:30" x14ac:dyDescent="0.25">
      <c r="B196" s="88">
        <v>30561224489.796001</v>
      </c>
      <c r="C196" s="88">
        <v>14.330367000000001</v>
      </c>
      <c r="D196" s="88">
        <v>5.2497810999999999</v>
      </c>
      <c r="AB196" s="88">
        <v>30561224489.796001</v>
      </c>
      <c r="AC196" s="88">
        <v>13.064556</v>
      </c>
      <c r="AD196" s="88">
        <v>3.5492423</v>
      </c>
    </row>
    <row r="197" spans="2:30" x14ac:dyDescent="0.25">
      <c r="B197" s="88">
        <v>30857142857.143002</v>
      </c>
      <c r="C197" s="88">
        <v>14.600647</v>
      </c>
      <c r="D197" s="88">
        <v>5.3451446999999996</v>
      </c>
      <c r="AB197" s="88">
        <v>30857142857.143002</v>
      </c>
      <c r="AC197" s="88">
        <v>13.616823</v>
      </c>
      <c r="AD197" s="88">
        <v>3.9985647000000002</v>
      </c>
    </row>
    <row r="198" spans="2:30" x14ac:dyDescent="0.25">
      <c r="B198" s="88">
        <v>31153061224.490002</v>
      </c>
      <c r="C198" s="88">
        <v>14.690740999999999</v>
      </c>
      <c r="D198" s="88">
        <v>5.4497093999999997</v>
      </c>
      <c r="AB198" s="88">
        <v>31153061224.490002</v>
      </c>
      <c r="AC198" s="88">
        <v>14.162425000000001</v>
      </c>
      <c r="AD198" s="88">
        <v>4.4832859000000003</v>
      </c>
    </row>
    <row r="199" spans="2:30" x14ac:dyDescent="0.25">
      <c r="B199" s="88">
        <v>31448979591.837002</v>
      </c>
      <c r="C199" s="88">
        <v>14.808350000000001</v>
      </c>
      <c r="D199" s="88">
        <v>5.6291374999999997</v>
      </c>
      <c r="AB199" s="88">
        <v>31448979591.837002</v>
      </c>
      <c r="AC199" s="88">
        <v>14.596503</v>
      </c>
      <c r="AD199" s="88">
        <v>4.8334875000000004</v>
      </c>
    </row>
    <row r="200" spans="2:30" x14ac:dyDescent="0.25">
      <c r="B200" s="88">
        <v>31744897959.183998</v>
      </c>
      <c r="C200" s="88">
        <v>14.904508999999999</v>
      </c>
      <c r="D200" s="88">
        <v>5.6820301999999998</v>
      </c>
      <c r="AB200" s="88">
        <v>31744897959.183998</v>
      </c>
      <c r="AC200" s="88">
        <v>15.057308000000001</v>
      </c>
      <c r="AD200" s="88">
        <v>5.1425675999999996</v>
      </c>
    </row>
    <row r="201" spans="2:30" x14ac:dyDescent="0.25">
      <c r="B201" s="88">
        <v>32040816326.530998</v>
      </c>
      <c r="C201" s="88">
        <v>15.049025</v>
      </c>
      <c r="D201" s="88">
        <v>5.7516521999999997</v>
      </c>
      <c r="AB201" s="88">
        <v>32040816326.530998</v>
      </c>
      <c r="AC201" s="88">
        <v>15.304150999999999</v>
      </c>
      <c r="AD201" s="88">
        <v>5.3264389000000003</v>
      </c>
    </row>
    <row r="202" spans="2:30" x14ac:dyDescent="0.25">
      <c r="B202" s="88">
        <v>32336734693.877998</v>
      </c>
      <c r="C202" s="88">
        <v>15.35078</v>
      </c>
      <c r="D202" s="88">
        <v>5.9811563000000003</v>
      </c>
      <c r="AB202" s="88">
        <v>32336734693.877998</v>
      </c>
      <c r="AC202" s="88">
        <v>15.553044</v>
      </c>
      <c r="AD202" s="88">
        <v>5.5224704999999998</v>
      </c>
    </row>
    <row r="203" spans="2:30" x14ac:dyDescent="0.25">
      <c r="B203" s="88">
        <v>32632653061.223999</v>
      </c>
      <c r="C203" s="88">
        <v>15.718226</v>
      </c>
      <c r="D203" s="88">
        <v>6.2853292999999999</v>
      </c>
      <c r="AB203" s="88">
        <v>32632653061.223999</v>
      </c>
      <c r="AC203" s="88">
        <v>15.714324</v>
      </c>
      <c r="AD203" s="88">
        <v>5.6064787000000003</v>
      </c>
    </row>
    <row r="204" spans="2:30" x14ac:dyDescent="0.25">
      <c r="B204" s="88">
        <v>32928571428.570999</v>
      </c>
      <c r="C204" s="88">
        <v>16.061876000000002</v>
      </c>
      <c r="D204" s="88">
        <v>6.4257879000000004</v>
      </c>
      <c r="AB204" s="88">
        <v>32928571428.570999</v>
      </c>
      <c r="AC204" s="88">
        <v>16.023803999999998</v>
      </c>
      <c r="AD204" s="88">
        <v>5.7008308999999997</v>
      </c>
    </row>
    <row r="205" spans="2:30" x14ac:dyDescent="0.25">
      <c r="B205" s="88">
        <v>33224489795.917999</v>
      </c>
      <c r="C205" s="88">
        <v>16.263487000000001</v>
      </c>
      <c r="D205" s="88">
        <v>6.4562324999999996</v>
      </c>
      <c r="AB205" s="88">
        <v>33224489795.917999</v>
      </c>
      <c r="AC205" s="88">
        <v>16.360077</v>
      </c>
      <c r="AD205" s="88">
        <v>5.8768063000000001</v>
      </c>
    </row>
    <row r="206" spans="2:30" x14ac:dyDescent="0.25">
      <c r="B206" s="88">
        <v>33520408163.264999</v>
      </c>
      <c r="C206" s="88">
        <v>16.224722</v>
      </c>
      <c r="D206" s="88">
        <v>6.2858701000000003</v>
      </c>
      <c r="AB206" s="88">
        <v>33520408163.264999</v>
      </c>
      <c r="AC206" s="88">
        <v>16.71875</v>
      </c>
      <c r="AD206" s="88">
        <v>6.1243075999999999</v>
      </c>
    </row>
    <row r="207" spans="2:30" x14ac:dyDescent="0.25">
      <c r="B207" s="88">
        <v>33816326530.612</v>
      </c>
      <c r="C207" s="88">
        <v>16.309933000000001</v>
      </c>
      <c r="D207" s="88">
        <v>6.1885829000000001</v>
      </c>
      <c r="AB207" s="88">
        <v>33816326530.612</v>
      </c>
      <c r="AC207" s="88">
        <v>17.171168999999999</v>
      </c>
      <c r="AD207" s="88">
        <v>6.3320990000000004</v>
      </c>
    </row>
    <row r="208" spans="2:30" x14ac:dyDescent="0.25">
      <c r="B208" s="88">
        <v>34112244897.959</v>
      </c>
      <c r="C208" s="88">
        <v>16.333652000000001</v>
      </c>
      <c r="D208" s="88">
        <v>5.9653792000000001</v>
      </c>
      <c r="AB208" s="88">
        <v>34112244897.959</v>
      </c>
      <c r="AC208" s="88">
        <v>17.360420000000001</v>
      </c>
      <c r="AD208" s="88">
        <v>6.2165312999999998</v>
      </c>
    </row>
    <row r="209" spans="2:30" x14ac:dyDescent="0.25">
      <c r="B209" s="88">
        <v>34408163265.306</v>
      </c>
      <c r="C209" s="88">
        <v>16.536325000000001</v>
      </c>
      <c r="D209" s="88">
        <v>5.9131159999999996</v>
      </c>
      <c r="AB209" s="88">
        <v>34408163265.306</v>
      </c>
      <c r="AC209" s="88">
        <v>17.248016</v>
      </c>
      <c r="AD209" s="88">
        <v>5.7875595000000004</v>
      </c>
    </row>
    <row r="210" spans="2:30" x14ac:dyDescent="0.25">
      <c r="B210" s="88">
        <v>34704081632.653</v>
      </c>
      <c r="C210" s="88">
        <v>16.542866</v>
      </c>
      <c r="D210" s="88">
        <v>5.7487512000000001</v>
      </c>
      <c r="AB210" s="88">
        <v>34704081632.653</v>
      </c>
      <c r="AC210" s="88">
        <v>16.621416</v>
      </c>
      <c r="AD210" s="88">
        <v>5.0767826999999999</v>
      </c>
    </row>
    <row r="211" spans="2:30" x14ac:dyDescent="0.25">
      <c r="B211" s="88">
        <v>35000000000</v>
      </c>
      <c r="C211" s="88">
        <v>16.551960000000001</v>
      </c>
      <c r="D211" s="88">
        <v>5.6783519</v>
      </c>
      <c r="AB211" s="88">
        <v>35000000000</v>
      </c>
      <c r="AC211" s="88">
        <v>16.038485999999999</v>
      </c>
      <c r="AD211" s="88">
        <v>4.5056704999999999</v>
      </c>
    </row>
    <row r="212" spans="2:30" x14ac:dyDescent="0.25">
      <c r="B212" s="88" t="s">
        <v>21</v>
      </c>
      <c r="AB212" s="88" t="s">
        <v>21</v>
      </c>
    </row>
    <row r="215" spans="2:30" x14ac:dyDescent="0.25">
      <c r="B215" s="88" t="s">
        <v>22</v>
      </c>
      <c r="AB215" s="88" t="s">
        <v>22</v>
      </c>
    </row>
    <row r="216" spans="2:30" x14ac:dyDescent="0.25">
      <c r="B216" s="88" t="s">
        <v>19</v>
      </c>
      <c r="C216" s="88" t="s">
        <v>281</v>
      </c>
      <c r="D216" s="88" t="s">
        <v>313</v>
      </c>
      <c r="AB216" s="88" t="s">
        <v>19</v>
      </c>
      <c r="AC216" s="88" t="s">
        <v>281</v>
      </c>
      <c r="AD216" s="88" t="s">
        <v>313</v>
      </c>
    </row>
    <row r="217" spans="2:30" x14ac:dyDescent="0.25">
      <c r="B217" s="88">
        <v>6000000000</v>
      </c>
      <c r="C217" s="88">
        <v>8.2283524999999997</v>
      </c>
      <c r="D217" s="88">
        <v>-9.7614145000000008</v>
      </c>
      <c r="AB217" s="88">
        <v>6000000000</v>
      </c>
      <c r="AC217" s="88">
        <v>26.155709999999999</v>
      </c>
      <c r="AD217" s="88">
        <v>5.3496636999999998</v>
      </c>
    </row>
    <row r="218" spans="2:30" x14ac:dyDescent="0.25">
      <c r="B218" s="88">
        <v>6295918367.3469</v>
      </c>
      <c r="C218" s="88">
        <v>7.8276553</v>
      </c>
      <c r="D218" s="88">
        <v>-8.3065586000000007</v>
      </c>
      <c r="AB218" s="88">
        <v>6295918367.3469</v>
      </c>
      <c r="AC218" s="88">
        <v>24.639313000000001</v>
      </c>
      <c r="AD218" s="88">
        <v>5.0258082999999996</v>
      </c>
    </row>
    <row r="219" spans="2:30" x14ac:dyDescent="0.25">
      <c r="B219" s="88">
        <v>6591836734.6939001</v>
      </c>
      <c r="C219" s="88">
        <v>6.5637407000000003</v>
      </c>
      <c r="D219" s="88">
        <v>-7.1813912000000002</v>
      </c>
      <c r="AB219" s="88">
        <v>6591836734.6939001</v>
      </c>
      <c r="AC219" s="88">
        <v>21.929673999999999</v>
      </c>
      <c r="AD219" s="88">
        <v>4.1417884999999997</v>
      </c>
    </row>
    <row r="220" spans="2:30" x14ac:dyDescent="0.25">
      <c r="B220" s="88">
        <v>6887755102.0408001</v>
      </c>
      <c r="C220" s="88">
        <v>4.4658999000000001</v>
      </c>
      <c r="D220" s="88">
        <v>-7.4345163999999997</v>
      </c>
      <c r="AB220" s="88">
        <v>6887755102.0408001</v>
      </c>
      <c r="AC220" s="88">
        <v>18.300972000000002</v>
      </c>
      <c r="AD220" s="88">
        <v>2.2014388999999999</v>
      </c>
    </row>
    <row r="221" spans="2:30" x14ac:dyDescent="0.25">
      <c r="B221" s="88">
        <v>7183673469.3878002</v>
      </c>
      <c r="C221" s="88">
        <v>3.4327624000000001</v>
      </c>
      <c r="D221" s="88">
        <v>-6.9536099</v>
      </c>
      <c r="AB221" s="88">
        <v>7183673469.3878002</v>
      </c>
      <c r="AC221" s="88">
        <v>13.722975</v>
      </c>
      <c r="AD221" s="88">
        <v>-0.54588716999999998</v>
      </c>
    </row>
    <row r="222" spans="2:30" x14ac:dyDescent="0.25">
      <c r="B222" s="88">
        <v>7479591836.7347002</v>
      </c>
      <c r="C222" s="88">
        <v>3.6652483999999999</v>
      </c>
      <c r="D222" s="88">
        <v>-5.7314366999999997</v>
      </c>
      <c r="AB222" s="88">
        <v>7479591836.7347002</v>
      </c>
      <c r="AC222" s="88">
        <v>9.6787986999999998</v>
      </c>
      <c r="AD222" s="88">
        <v>-3.0351471999999999</v>
      </c>
    </row>
    <row r="223" spans="2:30" x14ac:dyDescent="0.25">
      <c r="B223" s="88">
        <v>7775510204.0816002</v>
      </c>
      <c r="C223" s="88">
        <v>4.3664002000000002</v>
      </c>
      <c r="D223" s="88">
        <v>-4.3608336000000003</v>
      </c>
      <c r="AB223" s="88">
        <v>7775510204.0816002</v>
      </c>
      <c r="AC223" s="88">
        <v>7.2938590000000003</v>
      </c>
      <c r="AD223" s="88">
        <v>-4.2046742000000004</v>
      </c>
    </row>
    <row r="224" spans="2:30" x14ac:dyDescent="0.25">
      <c r="B224" s="88">
        <v>8071428571.4286003</v>
      </c>
      <c r="C224" s="88">
        <v>5.3070683000000001</v>
      </c>
      <c r="D224" s="88">
        <v>-3.1029388999999998</v>
      </c>
      <c r="AB224" s="88">
        <v>8071428571.4286003</v>
      </c>
      <c r="AC224" s="88">
        <v>6.9279336999999996</v>
      </c>
      <c r="AD224" s="88">
        <v>-3.6735357999999998</v>
      </c>
    </row>
    <row r="225" spans="2:30" x14ac:dyDescent="0.25">
      <c r="B225" s="88">
        <v>8367346938.7755003</v>
      </c>
      <c r="C225" s="88">
        <v>6.1421142</v>
      </c>
      <c r="D225" s="88">
        <v>-1.8843278999999999</v>
      </c>
      <c r="AB225" s="88">
        <v>8367346938.7755003</v>
      </c>
      <c r="AC225" s="88">
        <v>7.5435977000000003</v>
      </c>
      <c r="AD225" s="88">
        <v>-2.3713470000000001</v>
      </c>
    </row>
    <row r="226" spans="2:30" x14ac:dyDescent="0.25">
      <c r="B226" s="88">
        <v>8663265306.1224003</v>
      </c>
      <c r="C226" s="88">
        <v>6.9692574</v>
      </c>
      <c r="D226" s="88">
        <v>-0.75906163000000004</v>
      </c>
      <c r="AB226" s="88">
        <v>8663265306.1224003</v>
      </c>
      <c r="AC226" s="88">
        <v>8.4890337000000002</v>
      </c>
      <c r="AD226" s="88">
        <v>-0.85467808999999995</v>
      </c>
    </row>
    <row r="227" spans="2:30" x14ac:dyDescent="0.25">
      <c r="B227" s="88">
        <v>8959183673.4694004</v>
      </c>
      <c r="C227" s="88">
        <v>7.9335613</v>
      </c>
      <c r="D227" s="88">
        <v>0.38458532000000001</v>
      </c>
      <c r="AB227" s="88">
        <v>8959183673.4694004</v>
      </c>
      <c r="AC227" s="88">
        <v>9.4284811000000008</v>
      </c>
      <c r="AD227" s="88">
        <v>0.33117988999999998</v>
      </c>
    </row>
    <row r="228" spans="2:30" x14ac:dyDescent="0.25">
      <c r="B228" s="88">
        <v>9255102040.8162994</v>
      </c>
      <c r="C228" s="88">
        <v>8.8448925000000003</v>
      </c>
      <c r="D228" s="88">
        <v>1.3729209</v>
      </c>
      <c r="AB228" s="88">
        <v>9255102040.8162994</v>
      </c>
      <c r="AC228" s="88">
        <v>10.308306999999999</v>
      </c>
      <c r="AD228" s="88">
        <v>1.3289150999999999</v>
      </c>
    </row>
    <row r="229" spans="2:30" x14ac:dyDescent="0.25">
      <c r="B229" s="88">
        <v>9551020408.1632996</v>
      </c>
      <c r="C229" s="88">
        <v>9.7860489000000008</v>
      </c>
      <c r="D229" s="88">
        <v>2.3345237000000001</v>
      </c>
      <c r="AB229" s="88">
        <v>9551020408.1632996</v>
      </c>
      <c r="AC229" s="88">
        <v>11.093927000000001</v>
      </c>
      <c r="AD229" s="88">
        <v>2.1625988</v>
      </c>
    </row>
    <row r="230" spans="2:30" x14ac:dyDescent="0.25">
      <c r="B230" s="88">
        <v>9846938775.5102005</v>
      </c>
      <c r="C230" s="88">
        <v>10.500804</v>
      </c>
      <c r="D230" s="88">
        <v>3.0386519000000001</v>
      </c>
      <c r="AB230" s="88">
        <v>9846938775.5102005</v>
      </c>
      <c r="AC230" s="88">
        <v>11.746297</v>
      </c>
      <c r="AD230" s="88">
        <v>2.8640919</v>
      </c>
    </row>
    <row r="231" spans="2:30" x14ac:dyDescent="0.25">
      <c r="B231" s="88">
        <v>10142857142.857</v>
      </c>
      <c r="C231" s="88">
        <v>11.200996999999999</v>
      </c>
      <c r="D231" s="88">
        <v>3.7113290000000001</v>
      </c>
      <c r="AB231" s="88">
        <v>10142857142.857</v>
      </c>
      <c r="AC231" s="88">
        <v>12.350349</v>
      </c>
      <c r="AD231" s="88">
        <v>3.5228901000000001</v>
      </c>
    </row>
    <row r="232" spans="2:30" x14ac:dyDescent="0.25">
      <c r="B232" s="88">
        <v>10438775510.204</v>
      </c>
      <c r="C232" s="88">
        <v>11.560494</v>
      </c>
      <c r="D232" s="88">
        <v>4.0581712999999997</v>
      </c>
      <c r="AB232" s="88">
        <v>10438775510.204</v>
      </c>
      <c r="AC232" s="88">
        <v>12.881364</v>
      </c>
      <c r="AD232" s="88">
        <v>4.1125978999999999</v>
      </c>
    </row>
    <row r="233" spans="2:30" x14ac:dyDescent="0.25">
      <c r="B233" s="88">
        <v>10734693877.551001</v>
      </c>
      <c r="C233" s="88">
        <v>11.902526999999999</v>
      </c>
      <c r="D233" s="88">
        <v>4.3735571000000002</v>
      </c>
      <c r="AB233" s="88">
        <v>10734693877.551001</v>
      </c>
      <c r="AC233" s="88">
        <v>13.250342</v>
      </c>
      <c r="AD233" s="88">
        <v>4.5397800999999998</v>
      </c>
    </row>
    <row r="234" spans="2:30" x14ac:dyDescent="0.25">
      <c r="B234" s="88">
        <v>11030612244.898001</v>
      </c>
      <c r="C234" s="88">
        <v>12.007084000000001</v>
      </c>
      <c r="D234" s="88">
        <v>4.4528059999999998</v>
      </c>
      <c r="AB234" s="88">
        <v>11030612244.898001</v>
      </c>
      <c r="AC234" s="88">
        <v>13.2197</v>
      </c>
      <c r="AD234" s="88">
        <v>4.5223807999999996</v>
      </c>
    </row>
    <row r="235" spans="2:30" x14ac:dyDescent="0.25">
      <c r="B235" s="88">
        <v>11326530612.245001</v>
      </c>
      <c r="C235" s="88">
        <v>12.253762999999999</v>
      </c>
      <c r="D235" s="88">
        <v>4.6775574999999998</v>
      </c>
      <c r="AB235" s="88">
        <v>11326530612.245001</v>
      </c>
      <c r="AC235" s="88">
        <v>13.028111000000001</v>
      </c>
      <c r="AD235" s="88">
        <v>4.3736758</v>
      </c>
    </row>
    <row r="236" spans="2:30" x14ac:dyDescent="0.25">
      <c r="B236" s="88">
        <v>11622448979.591999</v>
      </c>
      <c r="C236" s="88">
        <v>12.626576</v>
      </c>
      <c r="D236" s="88">
        <v>5.0949182999999998</v>
      </c>
      <c r="AB236" s="88">
        <v>11622448979.591999</v>
      </c>
      <c r="AC236" s="88">
        <v>13.007028</v>
      </c>
      <c r="AD236" s="88">
        <v>4.3694983000000001</v>
      </c>
    </row>
    <row r="237" spans="2:30" x14ac:dyDescent="0.25">
      <c r="B237" s="88">
        <v>11918367346.938999</v>
      </c>
      <c r="C237" s="88">
        <v>13.409039</v>
      </c>
      <c r="D237" s="88">
        <v>5.8995857000000003</v>
      </c>
      <c r="AB237" s="88">
        <v>11918367346.938999</v>
      </c>
      <c r="AC237" s="88">
        <v>13.289471000000001</v>
      </c>
      <c r="AD237" s="88">
        <v>4.7661667000000003</v>
      </c>
    </row>
    <row r="238" spans="2:30" x14ac:dyDescent="0.25">
      <c r="B238" s="88">
        <v>12214285714.285999</v>
      </c>
      <c r="C238" s="88">
        <v>14.174664999999999</v>
      </c>
      <c r="D238" s="88">
        <v>6.6916083999999998</v>
      </c>
      <c r="AB238" s="88">
        <v>12214285714.285999</v>
      </c>
      <c r="AC238" s="88">
        <v>13.826991</v>
      </c>
      <c r="AD238" s="88">
        <v>5.4002179999999997</v>
      </c>
    </row>
    <row r="239" spans="2:30" x14ac:dyDescent="0.25">
      <c r="B239" s="88">
        <v>12510204081.632999</v>
      </c>
      <c r="C239" s="88">
        <v>14.590801000000001</v>
      </c>
      <c r="D239" s="88">
        <v>7.1181359000000004</v>
      </c>
      <c r="AB239" s="88">
        <v>12510204081.632999</v>
      </c>
      <c r="AC239" s="88">
        <v>14.600987</v>
      </c>
      <c r="AD239" s="88">
        <v>6.3148245999999997</v>
      </c>
    </row>
    <row r="240" spans="2:30" x14ac:dyDescent="0.25">
      <c r="B240" s="88">
        <v>12806122448.98</v>
      </c>
      <c r="C240" s="88">
        <v>14.617241</v>
      </c>
      <c r="D240" s="88">
        <v>7.2516993999999997</v>
      </c>
      <c r="AB240" s="88">
        <v>12806122448.98</v>
      </c>
      <c r="AC240" s="88">
        <v>15.433273</v>
      </c>
      <c r="AD240" s="88">
        <v>7.2072858999999996</v>
      </c>
    </row>
    <row r="241" spans="2:30" x14ac:dyDescent="0.25">
      <c r="B241" s="88">
        <v>13102040816.327</v>
      </c>
      <c r="C241" s="88">
        <v>14.703856</v>
      </c>
      <c r="D241" s="88">
        <v>7.4124784000000004</v>
      </c>
      <c r="AB241" s="88">
        <v>13102040816.327</v>
      </c>
      <c r="AC241" s="88">
        <v>16.107683000000002</v>
      </c>
      <c r="AD241" s="88">
        <v>7.8814225000000002</v>
      </c>
    </row>
    <row r="242" spans="2:30" x14ac:dyDescent="0.25">
      <c r="B242" s="88">
        <v>13397959183.673</v>
      </c>
      <c r="C242" s="88">
        <v>14.900999000000001</v>
      </c>
      <c r="D242" s="88">
        <v>7.6643714999999997</v>
      </c>
      <c r="AB242" s="88">
        <v>13397959183.673</v>
      </c>
      <c r="AC242" s="88">
        <v>16.734209</v>
      </c>
      <c r="AD242" s="88">
        <v>8.4221249</v>
      </c>
    </row>
    <row r="243" spans="2:30" x14ac:dyDescent="0.25">
      <c r="B243" s="88">
        <v>13693877551.02</v>
      </c>
      <c r="C243" s="88">
        <v>14.936139000000001</v>
      </c>
      <c r="D243" s="88">
        <v>7.6797738000000004</v>
      </c>
      <c r="AB243" s="88">
        <v>13693877551.02</v>
      </c>
      <c r="AC243" s="88">
        <v>17.553608000000001</v>
      </c>
      <c r="AD243" s="88">
        <v>9.0588435999999994</v>
      </c>
    </row>
    <row r="244" spans="2:30" x14ac:dyDescent="0.25">
      <c r="B244" s="88">
        <v>13989795918.367001</v>
      </c>
      <c r="C244" s="88">
        <v>14.339722999999999</v>
      </c>
      <c r="D244" s="88">
        <v>7.0419383</v>
      </c>
      <c r="AB244" s="88">
        <v>13989795918.367001</v>
      </c>
      <c r="AC244" s="88">
        <v>18.087240000000001</v>
      </c>
      <c r="AD244" s="88">
        <v>9.3316145000000006</v>
      </c>
    </row>
    <row r="245" spans="2:30" x14ac:dyDescent="0.25">
      <c r="B245" s="88">
        <v>14285714285.714001</v>
      </c>
      <c r="C245" s="88">
        <v>13.284471999999999</v>
      </c>
      <c r="D245" s="88">
        <v>5.8862294999999998</v>
      </c>
      <c r="AB245" s="88">
        <v>14285714285.714001</v>
      </c>
      <c r="AC245" s="88">
        <v>17.85153</v>
      </c>
      <c r="AD245" s="88">
        <v>8.8193569000000007</v>
      </c>
    </row>
    <row r="246" spans="2:30" x14ac:dyDescent="0.25">
      <c r="B246" s="88">
        <v>14581632653.061001</v>
      </c>
      <c r="C246" s="88">
        <v>12.196457000000001</v>
      </c>
      <c r="D246" s="88">
        <v>4.6679963999999998</v>
      </c>
      <c r="AB246" s="88">
        <v>14581632653.061001</v>
      </c>
      <c r="AC246" s="88">
        <v>16.973344999999998</v>
      </c>
      <c r="AD246" s="88">
        <v>7.8049454999999996</v>
      </c>
    </row>
    <row r="247" spans="2:30" x14ac:dyDescent="0.25">
      <c r="B247" s="88">
        <v>14877551020.408001</v>
      </c>
      <c r="C247" s="88">
        <v>11.388489</v>
      </c>
      <c r="D247" s="88">
        <v>3.8213474999999999</v>
      </c>
      <c r="AB247" s="88">
        <v>14877551020.408001</v>
      </c>
      <c r="AC247" s="88">
        <v>16.418603999999998</v>
      </c>
      <c r="AD247" s="88">
        <v>7.0830674</v>
      </c>
    </row>
    <row r="248" spans="2:30" x14ac:dyDescent="0.25">
      <c r="B248" s="88">
        <v>15173469387.754999</v>
      </c>
      <c r="C248" s="88">
        <v>10.901843</v>
      </c>
      <c r="D248" s="88">
        <v>3.3636332000000002</v>
      </c>
      <c r="AB248" s="88">
        <v>15173469387.754999</v>
      </c>
      <c r="AC248" s="88">
        <v>16.177212000000001</v>
      </c>
      <c r="AD248" s="88">
        <v>6.6821450999999996</v>
      </c>
    </row>
    <row r="249" spans="2:30" x14ac:dyDescent="0.25">
      <c r="B249" s="88">
        <v>15469387755.101999</v>
      </c>
      <c r="C249" s="88">
        <v>10.502456</v>
      </c>
      <c r="D249" s="88">
        <v>3.0324531000000001</v>
      </c>
      <c r="AB249" s="88">
        <v>15469387755.101999</v>
      </c>
      <c r="AC249" s="88">
        <v>16.126389</v>
      </c>
      <c r="AD249" s="88">
        <v>6.4843282999999996</v>
      </c>
    </row>
    <row r="250" spans="2:30" x14ac:dyDescent="0.25">
      <c r="B250" s="88">
        <v>15765306122.448999</v>
      </c>
      <c r="C250" s="88">
        <v>10.286092</v>
      </c>
      <c r="D250" s="88">
        <v>2.8032384000000001</v>
      </c>
      <c r="AB250" s="88">
        <v>15765306122.448999</v>
      </c>
      <c r="AC250" s="88">
        <v>16.109553999999999</v>
      </c>
      <c r="AD250" s="88">
        <v>6.3952622000000003</v>
      </c>
    </row>
    <row r="251" spans="2:30" x14ac:dyDescent="0.25">
      <c r="B251" s="88">
        <v>16061224489.796</v>
      </c>
      <c r="C251" s="88">
        <v>10.263439999999999</v>
      </c>
      <c r="D251" s="88">
        <v>2.7732706</v>
      </c>
      <c r="AB251" s="88">
        <v>16061224489.796</v>
      </c>
      <c r="AC251" s="88">
        <v>16.234545000000001</v>
      </c>
      <c r="AD251" s="88">
        <v>6.4302874000000001</v>
      </c>
    </row>
    <row r="252" spans="2:30" x14ac:dyDescent="0.25">
      <c r="B252" s="88">
        <v>16357142857.143</v>
      </c>
      <c r="C252" s="88">
        <v>10.366607999999999</v>
      </c>
      <c r="D252" s="88">
        <v>2.8532924999999998</v>
      </c>
      <c r="AB252" s="88">
        <v>16357142857.143</v>
      </c>
      <c r="AC252" s="88">
        <v>16.484268</v>
      </c>
      <c r="AD252" s="88">
        <v>6.6296543999999997</v>
      </c>
    </row>
    <row r="253" spans="2:30" x14ac:dyDescent="0.25">
      <c r="B253" s="88">
        <v>16653061224.49</v>
      </c>
      <c r="C253" s="88">
        <v>10.568466000000001</v>
      </c>
      <c r="D253" s="88">
        <v>2.9974983000000002</v>
      </c>
      <c r="AB253" s="88">
        <v>16653061224.49</v>
      </c>
      <c r="AC253" s="88">
        <v>16.403151000000001</v>
      </c>
      <c r="AD253" s="88">
        <v>6.6334929000000002</v>
      </c>
    </row>
    <row r="254" spans="2:30" x14ac:dyDescent="0.25">
      <c r="B254" s="88">
        <v>16948979591.837</v>
      </c>
      <c r="C254" s="88">
        <v>10.690535000000001</v>
      </c>
      <c r="D254" s="88">
        <v>3.0813193000000001</v>
      </c>
      <c r="AB254" s="88">
        <v>16948979591.837</v>
      </c>
      <c r="AC254" s="88">
        <v>16.396605999999998</v>
      </c>
      <c r="AD254" s="88">
        <v>6.7086781999999996</v>
      </c>
    </row>
    <row r="255" spans="2:30" x14ac:dyDescent="0.25">
      <c r="B255" s="88">
        <v>17244897959.183998</v>
      </c>
      <c r="C255" s="88">
        <v>10.843232</v>
      </c>
      <c r="D255" s="88">
        <v>3.1797650000000002</v>
      </c>
      <c r="AB255" s="88">
        <v>17244897959.183998</v>
      </c>
      <c r="AC255" s="88">
        <v>15.980295999999999</v>
      </c>
      <c r="AD255" s="88">
        <v>6.3750377</v>
      </c>
    </row>
    <row r="256" spans="2:30" x14ac:dyDescent="0.25">
      <c r="B256" s="88">
        <v>17540816326.530998</v>
      </c>
      <c r="C256" s="88">
        <v>10.924863</v>
      </c>
      <c r="D256" s="88">
        <v>3.2622928999999998</v>
      </c>
      <c r="AB256" s="88">
        <v>17540816326.530998</v>
      </c>
      <c r="AC256" s="88">
        <v>15.692012</v>
      </c>
      <c r="AD256" s="88">
        <v>6.1032615000000003</v>
      </c>
    </row>
    <row r="257" spans="2:30" x14ac:dyDescent="0.25">
      <c r="B257" s="88">
        <v>17836734693.877998</v>
      </c>
      <c r="C257" s="88">
        <v>11.075313</v>
      </c>
      <c r="D257" s="88">
        <v>3.3538660999999999</v>
      </c>
      <c r="AB257" s="88">
        <v>17836734693.877998</v>
      </c>
      <c r="AC257" s="88">
        <v>15.291224</v>
      </c>
      <c r="AD257" s="88">
        <v>5.7593360000000002</v>
      </c>
    </row>
    <row r="258" spans="2:30" x14ac:dyDescent="0.25">
      <c r="B258" s="88">
        <v>18132653061.223999</v>
      </c>
      <c r="C258" s="88">
        <v>11.366694000000001</v>
      </c>
      <c r="D258" s="88">
        <v>3.6317176999999998</v>
      </c>
      <c r="AB258" s="88">
        <v>18132653061.223999</v>
      </c>
      <c r="AC258" s="88">
        <v>15.230873000000001</v>
      </c>
      <c r="AD258" s="88">
        <v>5.7235861000000003</v>
      </c>
    </row>
    <row r="259" spans="2:30" x14ac:dyDescent="0.25">
      <c r="B259" s="88">
        <v>18428571428.570999</v>
      </c>
      <c r="C259" s="88">
        <v>11.835864000000001</v>
      </c>
      <c r="D259" s="88">
        <v>4.0640058999999997</v>
      </c>
      <c r="AB259" s="88">
        <v>18428571428.570999</v>
      </c>
      <c r="AC259" s="88">
        <v>15.245628</v>
      </c>
      <c r="AD259" s="88">
        <v>5.7654085000000004</v>
      </c>
    </row>
    <row r="260" spans="2:30" x14ac:dyDescent="0.25">
      <c r="B260" s="88">
        <v>18724489795.917999</v>
      </c>
      <c r="C260" s="88">
        <v>12.458905</v>
      </c>
      <c r="D260" s="88">
        <v>4.6565646999999997</v>
      </c>
      <c r="AB260" s="88">
        <v>18724489795.917999</v>
      </c>
      <c r="AC260" s="88">
        <v>15.344901</v>
      </c>
      <c r="AD260" s="88">
        <v>5.9090071000000002</v>
      </c>
    </row>
    <row r="261" spans="2:30" x14ac:dyDescent="0.25">
      <c r="B261" s="88">
        <v>19020408163.264999</v>
      </c>
      <c r="C261" s="88">
        <v>13.103016999999999</v>
      </c>
      <c r="D261" s="88">
        <v>5.2594542999999998</v>
      </c>
      <c r="AB261" s="88">
        <v>19020408163.264999</v>
      </c>
      <c r="AC261" s="88">
        <v>15.457564</v>
      </c>
      <c r="AD261" s="88">
        <v>6.0977049000000001</v>
      </c>
    </row>
    <row r="262" spans="2:30" x14ac:dyDescent="0.25">
      <c r="B262" s="88">
        <v>19316326530.612</v>
      </c>
      <c r="C262" s="88">
        <v>13.795144000000001</v>
      </c>
      <c r="D262" s="88">
        <v>5.8857359999999996</v>
      </c>
      <c r="AB262" s="88">
        <v>19316326530.612</v>
      </c>
      <c r="AC262" s="88">
        <v>15.464365000000001</v>
      </c>
      <c r="AD262" s="88">
        <v>6.2555531999999996</v>
      </c>
    </row>
    <row r="263" spans="2:30" x14ac:dyDescent="0.25">
      <c r="B263" s="88">
        <v>19612244897.959</v>
      </c>
      <c r="C263" s="88">
        <v>14.294104000000001</v>
      </c>
      <c r="D263" s="88">
        <v>6.3428868999999999</v>
      </c>
      <c r="AB263" s="88">
        <v>19612244897.959</v>
      </c>
      <c r="AC263" s="88">
        <v>15.437797</v>
      </c>
      <c r="AD263" s="88">
        <v>6.3426147000000004</v>
      </c>
    </row>
    <row r="264" spans="2:30" x14ac:dyDescent="0.25">
      <c r="B264" s="88">
        <v>19908163265.306</v>
      </c>
      <c r="C264" s="88">
        <v>14.737322000000001</v>
      </c>
      <c r="D264" s="88">
        <v>6.7462515999999999</v>
      </c>
      <c r="AB264" s="88">
        <v>19908163265.306</v>
      </c>
      <c r="AC264" s="88">
        <v>15.426847</v>
      </c>
      <c r="AD264" s="88">
        <v>6.4625921000000002</v>
      </c>
    </row>
    <row r="265" spans="2:30" x14ac:dyDescent="0.25">
      <c r="B265" s="88">
        <v>20204081632.653</v>
      </c>
      <c r="C265" s="88">
        <v>15.032303000000001</v>
      </c>
      <c r="D265" s="88">
        <v>7.0250520999999999</v>
      </c>
      <c r="AB265" s="88">
        <v>20204081632.653</v>
      </c>
      <c r="AC265" s="88">
        <v>15.618395</v>
      </c>
      <c r="AD265" s="88">
        <v>6.6992611999999996</v>
      </c>
    </row>
    <row r="266" spans="2:30" x14ac:dyDescent="0.25">
      <c r="B266" s="88">
        <v>20500000000</v>
      </c>
      <c r="C266" s="88">
        <v>15.075585</v>
      </c>
      <c r="D266" s="88">
        <v>7.1216679000000003</v>
      </c>
      <c r="AB266" s="88">
        <v>20500000000</v>
      </c>
      <c r="AC266" s="88">
        <v>16.085373000000001</v>
      </c>
      <c r="AD266" s="88">
        <v>7.1714457999999999</v>
      </c>
    </row>
    <row r="267" spans="2:30" x14ac:dyDescent="0.25">
      <c r="B267" s="88">
        <v>20795918367.347</v>
      </c>
      <c r="C267" s="88">
        <v>15.174817000000001</v>
      </c>
      <c r="D267" s="88">
        <v>7.1682123999999998</v>
      </c>
      <c r="AB267" s="88">
        <v>20795918367.347</v>
      </c>
      <c r="AC267" s="88">
        <v>16.496562999999998</v>
      </c>
      <c r="AD267" s="88">
        <v>7.5975656999999996</v>
      </c>
    </row>
    <row r="268" spans="2:30" x14ac:dyDescent="0.25">
      <c r="B268" s="88">
        <v>21091836734.694</v>
      </c>
      <c r="C268" s="88">
        <v>15.155847</v>
      </c>
      <c r="D268" s="88">
        <v>7.1845616999999997</v>
      </c>
      <c r="AB268" s="88">
        <v>21091836734.694</v>
      </c>
      <c r="AC268" s="88">
        <v>17.171863999999999</v>
      </c>
      <c r="AD268" s="88">
        <v>8.2156544</v>
      </c>
    </row>
    <row r="269" spans="2:30" x14ac:dyDescent="0.25">
      <c r="B269" s="88">
        <v>21387755102.041</v>
      </c>
      <c r="C269" s="88">
        <v>15.431006999999999</v>
      </c>
      <c r="D269" s="88">
        <v>7.4346928999999999</v>
      </c>
      <c r="AB269" s="88">
        <v>21387755102.041</v>
      </c>
      <c r="AC269" s="88">
        <v>17.430406999999999</v>
      </c>
      <c r="AD269" s="88">
        <v>8.5108508999999994</v>
      </c>
    </row>
    <row r="270" spans="2:30" x14ac:dyDescent="0.25">
      <c r="B270" s="88">
        <v>21683673469.388</v>
      </c>
      <c r="C270" s="88">
        <v>15.535693999999999</v>
      </c>
      <c r="D270" s="88">
        <v>7.6303349000000003</v>
      </c>
      <c r="AB270" s="88">
        <v>21683673469.388</v>
      </c>
      <c r="AC270" s="88">
        <v>17.946269999999998</v>
      </c>
      <c r="AD270" s="88">
        <v>8.9382648000000007</v>
      </c>
    </row>
    <row r="271" spans="2:30" x14ac:dyDescent="0.25">
      <c r="B271" s="88">
        <v>21979591836.735001</v>
      </c>
      <c r="C271" s="88">
        <v>15.840299</v>
      </c>
      <c r="D271" s="88">
        <v>7.8572793000000001</v>
      </c>
      <c r="AB271" s="88">
        <v>21979591836.735001</v>
      </c>
      <c r="AC271" s="88">
        <v>17.693619000000002</v>
      </c>
      <c r="AD271" s="88">
        <v>8.6514129999999998</v>
      </c>
    </row>
    <row r="272" spans="2:30" x14ac:dyDescent="0.25">
      <c r="B272" s="88">
        <v>22275510204.082001</v>
      </c>
      <c r="C272" s="88">
        <v>15.921392000000001</v>
      </c>
      <c r="D272" s="88">
        <v>7.8014593000000003</v>
      </c>
      <c r="AB272" s="88">
        <v>22275510204.082001</v>
      </c>
      <c r="AC272" s="88">
        <v>17.207626000000001</v>
      </c>
      <c r="AD272" s="88">
        <v>8.0602102000000002</v>
      </c>
    </row>
    <row r="273" spans="2:30" x14ac:dyDescent="0.25">
      <c r="B273" s="88">
        <v>22571428571.429001</v>
      </c>
      <c r="C273" s="88">
        <v>15.735358</v>
      </c>
      <c r="D273" s="88">
        <v>7.3963447000000002</v>
      </c>
      <c r="AB273" s="88">
        <v>22571428571.429001</v>
      </c>
      <c r="AC273" s="88">
        <v>16.075372999999999</v>
      </c>
      <c r="AD273" s="88">
        <v>6.8981523999999999</v>
      </c>
    </row>
    <row r="274" spans="2:30" x14ac:dyDescent="0.25">
      <c r="B274" s="88">
        <v>22867346938.776001</v>
      </c>
      <c r="C274" s="88">
        <v>14.991904999999999</v>
      </c>
      <c r="D274" s="88">
        <v>6.5363021000000003</v>
      </c>
      <c r="AB274" s="88">
        <v>22867346938.776001</v>
      </c>
      <c r="AC274" s="88">
        <v>15.253584999999999</v>
      </c>
      <c r="AD274" s="88">
        <v>6.0472282999999996</v>
      </c>
    </row>
    <row r="275" spans="2:30" x14ac:dyDescent="0.25">
      <c r="B275" s="88">
        <v>23163265306.122002</v>
      </c>
      <c r="C275" s="88">
        <v>14.279889000000001</v>
      </c>
      <c r="D275" s="88">
        <v>5.7450495000000004</v>
      </c>
      <c r="AB275" s="88">
        <v>23163265306.122002</v>
      </c>
      <c r="AC275" s="88">
        <v>14.796308</v>
      </c>
      <c r="AD275" s="88">
        <v>5.6658087000000004</v>
      </c>
    </row>
    <row r="276" spans="2:30" x14ac:dyDescent="0.25">
      <c r="B276" s="88">
        <v>23459183673.469002</v>
      </c>
      <c r="C276" s="88">
        <v>13.715322</v>
      </c>
      <c r="D276" s="88">
        <v>5.1617031000000004</v>
      </c>
      <c r="AB276" s="88">
        <v>23459183673.469002</v>
      </c>
      <c r="AC276" s="88">
        <v>14.691312</v>
      </c>
      <c r="AD276" s="88">
        <v>5.6222681999999997</v>
      </c>
    </row>
    <row r="277" spans="2:30" x14ac:dyDescent="0.25">
      <c r="B277" s="88">
        <v>23755102040.816002</v>
      </c>
      <c r="C277" s="88">
        <v>13.405306</v>
      </c>
      <c r="D277" s="88">
        <v>4.9172997000000001</v>
      </c>
      <c r="AB277" s="88">
        <v>23755102040.816002</v>
      </c>
      <c r="AC277" s="88">
        <v>14.766114</v>
      </c>
      <c r="AD277" s="88">
        <v>5.7136430999999996</v>
      </c>
    </row>
    <row r="278" spans="2:30" x14ac:dyDescent="0.25">
      <c r="B278" s="88">
        <v>24051020408.162998</v>
      </c>
      <c r="C278" s="88">
        <v>13.207404</v>
      </c>
      <c r="D278" s="88">
        <v>4.8176183999999997</v>
      </c>
      <c r="AB278" s="88">
        <v>24051020408.162998</v>
      </c>
      <c r="AC278" s="88">
        <v>15.003854</v>
      </c>
      <c r="AD278" s="88">
        <v>5.9493241000000001</v>
      </c>
    </row>
    <row r="279" spans="2:30" x14ac:dyDescent="0.25">
      <c r="B279" s="88">
        <v>24346938775.509998</v>
      </c>
      <c r="C279" s="88">
        <v>13.162184999999999</v>
      </c>
      <c r="D279" s="88">
        <v>4.9169574000000003</v>
      </c>
      <c r="AB279" s="88">
        <v>24346938775.509998</v>
      </c>
      <c r="AC279" s="88">
        <v>15.591564</v>
      </c>
      <c r="AD279" s="88">
        <v>6.4844521999999998</v>
      </c>
    </row>
    <row r="280" spans="2:30" x14ac:dyDescent="0.25">
      <c r="B280" s="88">
        <v>24642857142.856998</v>
      </c>
      <c r="C280" s="88">
        <v>13.443433000000001</v>
      </c>
      <c r="D280" s="88">
        <v>5.1631546000000004</v>
      </c>
      <c r="AB280" s="88">
        <v>24642857142.856998</v>
      </c>
      <c r="AC280" s="88">
        <v>16.008780999999999</v>
      </c>
      <c r="AD280" s="88">
        <v>6.9323205999999997</v>
      </c>
    </row>
    <row r="281" spans="2:30" x14ac:dyDescent="0.25">
      <c r="B281" s="88">
        <v>24938775510.203999</v>
      </c>
      <c r="C281" s="88">
        <v>13.804154</v>
      </c>
      <c r="D281" s="88">
        <v>5.5327373</v>
      </c>
      <c r="AB281" s="88">
        <v>24938775510.203999</v>
      </c>
      <c r="AC281" s="88">
        <v>16.360233000000001</v>
      </c>
      <c r="AD281" s="88">
        <v>7.2295708999999997</v>
      </c>
    </row>
    <row r="282" spans="2:30" x14ac:dyDescent="0.25">
      <c r="B282" s="88">
        <v>25234693877.550999</v>
      </c>
      <c r="C282" s="88">
        <v>14.289774</v>
      </c>
      <c r="D282" s="88">
        <v>5.9096203000000003</v>
      </c>
      <c r="AB282" s="88">
        <v>25234693877.550999</v>
      </c>
      <c r="AC282" s="88">
        <v>16.300539000000001</v>
      </c>
      <c r="AD282" s="88">
        <v>7.1320161999999998</v>
      </c>
    </row>
    <row r="283" spans="2:30" x14ac:dyDescent="0.25">
      <c r="B283" s="88">
        <v>25530612244.897999</v>
      </c>
      <c r="C283" s="88">
        <v>14.706019</v>
      </c>
      <c r="D283" s="88">
        <v>6.2302803999999998</v>
      </c>
      <c r="AB283" s="88">
        <v>25530612244.897999</v>
      </c>
      <c r="AC283" s="88">
        <v>16.247263</v>
      </c>
      <c r="AD283" s="88">
        <v>7.0045799999999998</v>
      </c>
    </row>
    <row r="284" spans="2:30" x14ac:dyDescent="0.25">
      <c r="B284" s="88">
        <v>25826530612.244999</v>
      </c>
      <c r="C284" s="88">
        <v>15.133235000000001</v>
      </c>
      <c r="D284" s="88">
        <v>6.5028458000000002</v>
      </c>
      <c r="AB284" s="88">
        <v>25826530612.244999</v>
      </c>
      <c r="AC284" s="88">
        <v>16.018114000000001</v>
      </c>
      <c r="AD284" s="88">
        <v>6.7557302000000004</v>
      </c>
    </row>
    <row r="285" spans="2:30" x14ac:dyDescent="0.25">
      <c r="B285" s="88">
        <v>26122448979.591999</v>
      </c>
      <c r="C285" s="88">
        <v>15.11937</v>
      </c>
      <c r="D285" s="88">
        <v>6.4023842999999996</v>
      </c>
      <c r="AB285" s="88">
        <v>26122448979.591999</v>
      </c>
      <c r="AC285" s="88">
        <v>15.781449</v>
      </c>
      <c r="AD285" s="88">
        <v>6.4735179</v>
      </c>
    </row>
    <row r="286" spans="2:30" x14ac:dyDescent="0.25">
      <c r="B286" s="88">
        <v>26418367346.938999</v>
      </c>
      <c r="C286" s="88">
        <v>15.020588</v>
      </c>
      <c r="D286" s="88">
        <v>6.1949972999999998</v>
      </c>
      <c r="AB286" s="88">
        <v>26418367346.938999</v>
      </c>
      <c r="AC286" s="88">
        <v>15.369718000000001</v>
      </c>
      <c r="AD286" s="88">
        <v>6.0372176</v>
      </c>
    </row>
    <row r="287" spans="2:30" x14ac:dyDescent="0.25">
      <c r="B287" s="88">
        <v>26714285714.285999</v>
      </c>
      <c r="C287" s="88">
        <v>14.709365</v>
      </c>
      <c r="D287" s="88">
        <v>5.8245338999999996</v>
      </c>
      <c r="AB287" s="88">
        <v>26714285714.285999</v>
      </c>
      <c r="AC287" s="88">
        <v>14.887029999999999</v>
      </c>
      <c r="AD287" s="88">
        <v>5.5287356000000001</v>
      </c>
    </row>
    <row r="288" spans="2:30" x14ac:dyDescent="0.25">
      <c r="B288" s="88">
        <v>27010204081.632999</v>
      </c>
      <c r="C288" s="88">
        <v>14.577359</v>
      </c>
      <c r="D288" s="88">
        <v>5.6398162999999997</v>
      </c>
      <c r="AB288" s="88">
        <v>27010204081.632999</v>
      </c>
      <c r="AC288" s="88">
        <v>14.452368999999999</v>
      </c>
      <c r="AD288" s="88">
        <v>5.0670972000000001</v>
      </c>
    </row>
    <row r="289" spans="2:30" x14ac:dyDescent="0.25">
      <c r="B289" s="88">
        <v>27306122448.98</v>
      </c>
      <c r="C289" s="88">
        <v>14.442868000000001</v>
      </c>
      <c r="D289" s="88">
        <v>5.5199356000000002</v>
      </c>
      <c r="AB289" s="88">
        <v>27306122448.98</v>
      </c>
      <c r="AC289" s="88">
        <v>14.113144</v>
      </c>
      <c r="AD289" s="88">
        <v>4.7457894999999999</v>
      </c>
    </row>
    <row r="290" spans="2:30" x14ac:dyDescent="0.25">
      <c r="B290" s="88">
        <v>27602040816.327</v>
      </c>
      <c r="C290" s="88">
        <v>14.251073999999999</v>
      </c>
      <c r="D290" s="88">
        <v>5.2460937999999997</v>
      </c>
      <c r="AB290" s="88">
        <v>27602040816.327</v>
      </c>
      <c r="AC290" s="88">
        <v>13.695233</v>
      </c>
      <c r="AD290" s="88">
        <v>4.2969637000000001</v>
      </c>
    </row>
    <row r="291" spans="2:30" x14ac:dyDescent="0.25">
      <c r="B291" s="88">
        <v>27897959183.673</v>
      </c>
      <c r="C291" s="88">
        <v>14.068077000000001</v>
      </c>
      <c r="D291" s="88">
        <v>5.0469685000000002</v>
      </c>
      <c r="AB291" s="88">
        <v>27897959183.673</v>
      </c>
      <c r="AC291" s="88">
        <v>13.322564</v>
      </c>
      <c r="AD291" s="88">
        <v>3.9235730000000002</v>
      </c>
    </row>
    <row r="292" spans="2:30" x14ac:dyDescent="0.25">
      <c r="B292" s="88">
        <v>28193877551.02</v>
      </c>
      <c r="C292" s="88">
        <v>14.10877</v>
      </c>
      <c r="D292" s="88">
        <v>5.0887283999999999</v>
      </c>
      <c r="AB292" s="88">
        <v>28193877551.02</v>
      </c>
      <c r="AC292" s="88">
        <v>13.182731</v>
      </c>
      <c r="AD292" s="88">
        <v>3.7511505999999999</v>
      </c>
    </row>
    <row r="293" spans="2:30" x14ac:dyDescent="0.25">
      <c r="B293" s="88">
        <v>28489795918.367001</v>
      </c>
      <c r="C293" s="88">
        <v>14.139256</v>
      </c>
      <c r="D293" s="88">
        <v>5.1480093</v>
      </c>
      <c r="AB293" s="88">
        <v>28489795918.367001</v>
      </c>
      <c r="AC293" s="88">
        <v>12.985139999999999</v>
      </c>
      <c r="AD293" s="88">
        <v>3.6081599999999998</v>
      </c>
    </row>
    <row r="294" spans="2:30" x14ac:dyDescent="0.25">
      <c r="B294" s="88">
        <v>28785714285.714001</v>
      </c>
      <c r="C294" s="88">
        <v>13.980865</v>
      </c>
      <c r="D294" s="88">
        <v>5.0034350999999999</v>
      </c>
      <c r="AB294" s="88">
        <v>28785714285.714001</v>
      </c>
      <c r="AC294" s="88">
        <v>12.688745000000001</v>
      </c>
      <c r="AD294" s="88">
        <v>3.3000118999999999</v>
      </c>
    </row>
    <row r="295" spans="2:30" x14ac:dyDescent="0.25">
      <c r="B295" s="88">
        <v>29081632653.061001</v>
      </c>
      <c r="C295" s="88">
        <v>13.586988</v>
      </c>
      <c r="D295" s="88">
        <v>4.6285743999999998</v>
      </c>
      <c r="AB295" s="88">
        <v>29081632653.061001</v>
      </c>
      <c r="AC295" s="88">
        <v>12.231422</v>
      </c>
      <c r="AD295" s="88">
        <v>2.8401117</v>
      </c>
    </row>
    <row r="296" spans="2:30" x14ac:dyDescent="0.25">
      <c r="B296" s="88">
        <v>29377551020.408001</v>
      </c>
      <c r="C296" s="88">
        <v>13.472023</v>
      </c>
      <c r="D296" s="88">
        <v>4.5823254999999996</v>
      </c>
      <c r="AB296" s="88">
        <v>29377551020.408001</v>
      </c>
      <c r="AC296" s="88">
        <v>12.043588</v>
      </c>
      <c r="AD296" s="88">
        <v>2.6437105999999999</v>
      </c>
    </row>
    <row r="297" spans="2:30" x14ac:dyDescent="0.25">
      <c r="B297" s="88">
        <v>29673469387.755001</v>
      </c>
      <c r="C297" s="88">
        <v>13.686869</v>
      </c>
      <c r="D297" s="88">
        <v>4.7310122999999997</v>
      </c>
      <c r="AB297" s="88">
        <v>29673469387.755001</v>
      </c>
      <c r="AC297" s="88">
        <v>12.050001</v>
      </c>
      <c r="AD297" s="88">
        <v>2.6361952</v>
      </c>
    </row>
    <row r="298" spans="2:30" x14ac:dyDescent="0.25">
      <c r="B298" s="88">
        <v>29969387755.102001</v>
      </c>
      <c r="C298" s="88">
        <v>13.984223999999999</v>
      </c>
      <c r="D298" s="88">
        <v>5.0404958999999998</v>
      </c>
      <c r="AB298" s="88">
        <v>29969387755.102001</v>
      </c>
      <c r="AC298" s="88">
        <v>12.194126000000001</v>
      </c>
      <c r="AD298" s="88">
        <v>2.7956854999999998</v>
      </c>
    </row>
    <row r="299" spans="2:30" x14ac:dyDescent="0.25">
      <c r="B299" s="88">
        <v>30265306122.449001</v>
      </c>
      <c r="C299" s="88">
        <v>14.289804</v>
      </c>
      <c r="D299" s="88">
        <v>5.2416973000000002</v>
      </c>
      <c r="AB299" s="88">
        <v>30265306122.449001</v>
      </c>
      <c r="AC299" s="88">
        <v>12.455728000000001</v>
      </c>
      <c r="AD299" s="88">
        <v>3.0210697999999998</v>
      </c>
    </row>
    <row r="300" spans="2:30" x14ac:dyDescent="0.25">
      <c r="B300" s="88">
        <v>30561224489.796001</v>
      </c>
      <c r="C300" s="88">
        <v>14.466823</v>
      </c>
      <c r="D300" s="88">
        <v>5.3284383000000002</v>
      </c>
      <c r="AB300" s="88">
        <v>30561224489.796001</v>
      </c>
      <c r="AC300" s="88">
        <v>12.872301</v>
      </c>
      <c r="AD300" s="88">
        <v>3.3740060000000001</v>
      </c>
    </row>
    <row r="301" spans="2:30" x14ac:dyDescent="0.25">
      <c r="B301" s="88">
        <v>30857142857.143002</v>
      </c>
      <c r="C301" s="88">
        <v>14.675808999999999</v>
      </c>
      <c r="D301" s="88">
        <v>5.3592572000000001</v>
      </c>
      <c r="AB301" s="88">
        <v>30857142857.143002</v>
      </c>
      <c r="AC301" s="88">
        <v>13.271430000000001</v>
      </c>
      <c r="AD301" s="88">
        <v>3.6683241999999998</v>
      </c>
    </row>
    <row r="302" spans="2:30" x14ac:dyDescent="0.25">
      <c r="B302" s="88">
        <v>31153061224.490002</v>
      </c>
      <c r="C302" s="88">
        <v>14.781843</v>
      </c>
      <c r="D302" s="88">
        <v>5.4788870999999997</v>
      </c>
      <c r="AB302" s="88">
        <v>31153061224.490002</v>
      </c>
      <c r="AC302" s="88">
        <v>13.651242999999999</v>
      </c>
      <c r="AD302" s="88">
        <v>3.9875379</v>
      </c>
    </row>
    <row r="303" spans="2:30" x14ac:dyDescent="0.25">
      <c r="B303" s="88">
        <v>31448979591.837002</v>
      </c>
      <c r="C303" s="88">
        <v>14.917816999999999</v>
      </c>
      <c r="D303" s="88">
        <v>5.6737365999999998</v>
      </c>
      <c r="AB303" s="88">
        <v>31448979591.837002</v>
      </c>
      <c r="AC303" s="88">
        <v>13.948524000000001</v>
      </c>
      <c r="AD303" s="88">
        <v>4.2055578000000002</v>
      </c>
    </row>
    <row r="304" spans="2:30" x14ac:dyDescent="0.25">
      <c r="B304" s="88">
        <v>31744897959.183998</v>
      </c>
      <c r="C304" s="88">
        <v>15.025295</v>
      </c>
      <c r="D304" s="88">
        <v>5.7402829999999998</v>
      </c>
      <c r="AB304" s="88">
        <v>31744897959.183998</v>
      </c>
      <c r="AC304" s="88">
        <v>14.314069999999999</v>
      </c>
      <c r="AD304" s="88">
        <v>4.4279713999999997</v>
      </c>
    </row>
    <row r="305" spans="2:30" x14ac:dyDescent="0.25">
      <c r="B305" s="88">
        <v>32040816326.530998</v>
      </c>
      <c r="C305" s="88">
        <v>15.110882</v>
      </c>
      <c r="D305" s="88">
        <v>5.7388367999999996</v>
      </c>
      <c r="AB305" s="88">
        <v>32040816326.530998</v>
      </c>
      <c r="AC305" s="88">
        <v>14.552446</v>
      </c>
      <c r="AD305" s="88">
        <v>4.5914048999999997</v>
      </c>
    </row>
    <row r="306" spans="2:30" x14ac:dyDescent="0.25">
      <c r="B306" s="88">
        <v>32336734693.877998</v>
      </c>
      <c r="C306" s="88">
        <v>15.370998999999999</v>
      </c>
      <c r="D306" s="88">
        <v>5.9111985999999996</v>
      </c>
      <c r="AB306" s="88">
        <v>32336734693.877998</v>
      </c>
      <c r="AC306" s="88">
        <v>14.942834</v>
      </c>
      <c r="AD306" s="88">
        <v>4.9099646000000003</v>
      </c>
    </row>
    <row r="307" spans="2:30" x14ac:dyDescent="0.25">
      <c r="B307" s="88">
        <v>32632653061.223999</v>
      </c>
      <c r="C307" s="88">
        <v>15.747451999999999</v>
      </c>
      <c r="D307" s="88">
        <v>6.2116927999999998</v>
      </c>
      <c r="AB307" s="88">
        <v>32632653061.223999</v>
      </c>
      <c r="AC307" s="88">
        <v>15.327264</v>
      </c>
      <c r="AD307" s="88">
        <v>5.1925745000000001</v>
      </c>
    </row>
    <row r="308" spans="2:30" x14ac:dyDescent="0.25">
      <c r="B308" s="88">
        <v>32928571428.570999</v>
      </c>
      <c r="C308" s="88">
        <v>16.104590999999999</v>
      </c>
      <c r="D308" s="88">
        <v>6.3402862999999998</v>
      </c>
      <c r="AB308" s="88">
        <v>32928571428.570999</v>
      </c>
      <c r="AC308" s="88">
        <v>15.860976000000001</v>
      </c>
      <c r="AD308" s="88">
        <v>5.4835281</v>
      </c>
    </row>
    <row r="309" spans="2:30" x14ac:dyDescent="0.25">
      <c r="B309" s="88">
        <v>33224489795.917999</v>
      </c>
      <c r="C309" s="88">
        <v>16.330649999999999</v>
      </c>
      <c r="D309" s="88">
        <v>6.3746042000000003</v>
      </c>
      <c r="AB309" s="88">
        <v>33224489795.917999</v>
      </c>
      <c r="AC309" s="88">
        <v>16.430584</v>
      </c>
      <c r="AD309" s="88">
        <v>5.8615769999999996</v>
      </c>
    </row>
    <row r="310" spans="2:30" x14ac:dyDescent="0.25">
      <c r="B310" s="88">
        <v>33520408163.264999</v>
      </c>
      <c r="C310" s="88">
        <v>16.254608000000001</v>
      </c>
      <c r="D310" s="88">
        <v>6.1478548000000002</v>
      </c>
      <c r="AB310" s="88">
        <v>33520408163.264999</v>
      </c>
      <c r="AC310" s="88">
        <v>16.926027000000001</v>
      </c>
      <c r="AD310" s="88">
        <v>6.2221932000000004</v>
      </c>
    </row>
    <row r="311" spans="2:30" x14ac:dyDescent="0.25">
      <c r="B311" s="88">
        <v>33816326530.612</v>
      </c>
      <c r="C311" s="88">
        <v>16.341622999999998</v>
      </c>
      <c r="D311" s="88">
        <v>6.0479602999999997</v>
      </c>
      <c r="AB311" s="88">
        <v>33816326530.612</v>
      </c>
      <c r="AC311" s="88">
        <v>17.419443000000001</v>
      </c>
      <c r="AD311" s="88">
        <v>6.4565377000000002</v>
      </c>
    </row>
    <row r="312" spans="2:30" x14ac:dyDescent="0.25">
      <c r="B312" s="88">
        <v>34112244897.959</v>
      </c>
      <c r="C312" s="88">
        <v>16.271833000000001</v>
      </c>
      <c r="D312" s="88">
        <v>5.7218390000000001</v>
      </c>
      <c r="AB312" s="88">
        <v>34112244897.959</v>
      </c>
      <c r="AC312" s="88">
        <v>17.61149</v>
      </c>
      <c r="AD312" s="88">
        <v>6.3328037000000004</v>
      </c>
    </row>
    <row r="313" spans="2:30" x14ac:dyDescent="0.25">
      <c r="B313" s="88">
        <v>34408163265.306</v>
      </c>
      <c r="C313" s="88">
        <v>16.419875999999999</v>
      </c>
      <c r="D313" s="88">
        <v>5.6142626</v>
      </c>
      <c r="AB313" s="88">
        <v>34408163265.306</v>
      </c>
      <c r="AC313" s="88">
        <v>17.637671000000001</v>
      </c>
      <c r="AD313" s="88">
        <v>6.0380120000000002</v>
      </c>
    </row>
    <row r="314" spans="2:30" x14ac:dyDescent="0.25">
      <c r="B314" s="88">
        <v>34704081632.653</v>
      </c>
      <c r="C314" s="88">
        <v>16.252707999999998</v>
      </c>
      <c r="D314" s="88">
        <v>5.2764869000000001</v>
      </c>
      <c r="AB314" s="88">
        <v>34704081632.653</v>
      </c>
      <c r="AC314" s="88">
        <v>17.125366</v>
      </c>
      <c r="AD314" s="88">
        <v>5.4454699</v>
      </c>
    </row>
    <row r="315" spans="2:30" x14ac:dyDescent="0.25">
      <c r="B315" s="88">
        <v>35000000000</v>
      </c>
      <c r="C315" s="88">
        <v>16.199341</v>
      </c>
      <c r="D315" s="88">
        <v>5.1470627999999996</v>
      </c>
      <c r="AB315" s="88">
        <v>35000000000</v>
      </c>
      <c r="AC315" s="88">
        <v>16.624706</v>
      </c>
      <c r="AD315" s="88">
        <v>4.9610338</v>
      </c>
    </row>
    <row r="316" spans="2:30" x14ac:dyDescent="0.25">
      <c r="B316" s="88" t="s">
        <v>21</v>
      </c>
      <c r="AB316" s="88" t="s">
        <v>21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43"/>
  <sheetViews>
    <sheetView zoomScaleNormal="100" workbookViewId="0">
      <selection activeCell="B8" sqref="B8:C8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5" customWidth="1"/>
    <col min="13" max="13" width="2.140625" style="19" customWidth="1"/>
    <col min="14" max="18" width="10.7109375" style="6" customWidth="1"/>
    <col min="19" max="19" width="9.42578125" style="6" customWidth="1"/>
    <col min="20" max="20" width="18" style="40" customWidth="1"/>
    <col min="23" max="23" width="2" style="19" customWidth="1"/>
    <col min="24" max="24" width="10.7109375" style="5" customWidth="1"/>
    <col min="25" max="26" width="10.7109375" style="6" customWidth="1"/>
    <col min="27" max="27" width="10.7109375" style="5" customWidth="1"/>
    <col min="28" max="28" width="10.7109375" style="6" customWidth="1"/>
    <col min="29" max="29" width="10.7109375" style="5" customWidth="1"/>
    <col min="30" max="30" width="10.7109375" style="6" customWidth="1"/>
    <col min="31" max="31" width="10.7109375" style="85" customWidth="1"/>
    <col min="32" max="32" width="2.42578125" style="19" customWidth="1"/>
    <col min="33" max="38" width="10.7109375" style="6" customWidth="1"/>
    <col min="39" max="39" width="2" style="19" customWidth="1"/>
    <col min="40" max="16384" width="9.140625" style="3"/>
  </cols>
  <sheetData>
    <row r="1" spans="1:39" x14ac:dyDescent="0.25">
      <c r="B1" t="s">
        <v>95</v>
      </c>
      <c r="E1" s="5" t="s">
        <v>216</v>
      </c>
      <c r="F1" s="109" t="s">
        <v>221</v>
      </c>
      <c r="G1" s="109"/>
      <c r="H1" s="109"/>
      <c r="I1" s="109"/>
      <c r="J1" s="109"/>
      <c r="K1" s="109"/>
      <c r="M1" s="42"/>
      <c r="N1" s="109" t="s">
        <v>222</v>
      </c>
      <c r="O1" s="109"/>
      <c r="P1" s="109"/>
      <c r="Q1" s="109"/>
      <c r="R1" s="109"/>
      <c r="S1" s="109"/>
      <c r="U1" t="s">
        <v>95</v>
      </c>
      <c r="X1" s="5" t="s">
        <v>216</v>
      </c>
      <c r="Y1" s="109" t="s">
        <v>224</v>
      </c>
      <c r="Z1" s="109"/>
      <c r="AA1" s="109"/>
      <c r="AB1" s="109"/>
      <c r="AC1" s="109"/>
      <c r="AD1" s="109"/>
      <c r="AF1" s="42"/>
      <c r="AG1" s="109" t="s">
        <v>223</v>
      </c>
      <c r="AH1" s="109"/>
      <c r="AI1" s="109"/>
      <c r="AJ1" s="109"/>
      <c r="AK1" s="109"/>
      <c r="AL1" s="109"/>
    </row>
    <row r="2" spans="1:39" x14ac:dyDescent="0.25">
      <c r="A2" s="39" t="s">
        <v>106</v>
      </c>
      <c r="B2" t="s">
        <v>96</v>
      </c>
      <c r="C2" t="s">
        <v>97</v>
      </c>
      <c r="F2" s="70" t="s">
        <v>254</v>
      </c>
      <c r="G2" s="70" t="s">
        <v>244</v>
      </c>
      <c r="H2" s="70" t="s">
        <v>232</v>
      </c>
      <c r="I2" s="70" t="s">
        <v>245</v>
      </c>
      <c r="J2" s="70" t="s">
        <v>246</v>
      </c>
      <c r="K2" s="70" t="s">
        <v>247</v>
      </c>
      <c r="L2" s="70" t="s">
        <v>248</v>
      </c>
      <c r="N2" s="70" t="s">
        <v>230</v>
      </c>
      <c r="O2" s="70" t="s">
        <v>218</v>
      </c>
      <c r="P2" s="70" t="s">
        <v>231</v>
      </c>
      <c r="Q2" s="70" t="s">
        <v>213</v>
      </c>
      <c r="R2" s="70" t="s">
        <v>232</v>
      </c>
      <c r="S2" s="70" t="s">
        <v>229</v>
      </c>
      <c r="T2" s="39" t="s">
        <v>107</v>
      </c>
      <c r="U2" t="s">
        <v>96</v>
      </c>
      <c r="V2" t="s">
        <v>97</v>
      </c>
      <c r="Y2" s="70" t="s">
        <v>254</v>
      </c>
      <c r="Z2" s="70" t="s">
        <v>244</v>
      </c>
      <c r="AA2" s="70" t="s">
        <v>232</v>
      </c>
      <c r="AB2" s="70" t="s">
        <v>245</v>
      </c>
      <c r="AC2" s="70" t="s">
        <v>246</v>
      </c>
      <c r="AD2" s="70" t="s">
        <v>247</v>
      </c>
      <c r="AE2" s="70" t="s">
        <v>248</v>
      </c>
      <c r="AG2" s="70" t="s">
        <v>230</v>
      </c>
      <c r="AH2" s="70" t="s">
        <v>218</v>
      </c>
      <c r="AI2" s="70" t="s">
        <v>231</v>
      </c>
      <c r="AJ2" s="70" t="s">
        <v>213</v>
      </c>
      <c r="AK2" s="70" t="s">
        <v>232</v>
      </c>
      <c r="AL2" s="70" t="s">
        <v>229</v>
      </c>
    </row>
    <row r="3" spans="1:39" x14ac:dyDescent="0.25">
      <c r="B3" t="s">
        <v>210</v>
      </c>
      <c r="F3" s="44">
        <f>C8</f>
        <v>0</v>
      </c>
      <c r="G3" s="44">
        <f>C64</f>
        <v>0</v>
      </c>
      <c r="H3" s="44">
        <f>C120</f>
        <v>0</v>
      </c>
      <c r="I3" s="44">
        <f>C176</f>
        <v>0</v>
      </c>
      <c r="J3" s="44">
        <f>C232</f>
        <v>0</v>
      </c>
      <c r="K3" s="44">
        <f>C288</f>
        <v>0</v>
      </c>
      <c r="L3" s="44">
        <f>C344</f>
        <v>0</v>
      </c>
      <c r="N3" s="44">
        <f>C399</f>
        <v>0</v>
      </c>
      <c r="O3" s="44">
        <f>C454</f>
        <v>0</v>
      </c>
      <c r="P3" s="44">
        <f>C509</f>
        <v>0</v>
      </c>
      <c r="Q3" s="44">
        <f>C564</f>
        <v>0</v>
      </c>
      <c r="R3" s="44">
        <f>C619</f>
        <v>0</v>
      </c>
      <c r="S3" s="44">
        <f>C670</f>
        <v>0</v>
      </c>
      <c r="U3" t="s">
        <v>210</v>
      </c>
      <c r="Y3" s="44">
        <f>V8</f>
        <v>0</v>
      </c>
      <c r="Z3" s="44">
        <f>V64</f>
        <v>0</v>
      </c>
      <c r="AA3" s="44">
        <f>V120</f>
        <v>0</v>
      </c>
      <c r="AB3" s="44">
        <f>V176</f>
        <v>0</v>
      </c>
      <c r="AC3" s="44">
        <f>V232</f>
        <v>0</v>
      </c>
      <c r="AD3" s="44">
        <f>V288</f>
        <v>0</v>
      </c>
      <c r="AE3" s="44">
        <f>V344</f>
        <v>0</v>
      </c>
      <c r="AG3" s="44">
        <f>V399</f>
        <v>0</v>
      </c>
      <c r="AH3" s="44">
        <f>V454</f>
        <v>0</v>
      </c>
      <c r="AI3" s="44">
        <f>V509</f>
        <v>0</v>
      </c>
      <c r="AJ3" s="44">
        <f>V564</f>
        <v>0</v>
      </c>
      <c r="AK3" s="44">
        <f>V619</f>
        <v>0</v>
      </c>
      <c r="AL3" s="44">
        <f>V670</f>
        <v>0</v>
      </c>
    </row>
    <row r="4" spans="1:39" x14ac:dyDescent="0.25">
      <c r="B4" t="s">
        <v>215</v>
      </c>
      <c r="C4" t="s">
        <v>253</v>
      </c>
      <c r="H4" s="44"/>
      <c r="I4" s="44"/>
      <c r="J4" s="44"/>
      <c r="K4" s="44"/>
      <c r="L4" s="44"/>
      <c r="N4" s="44"/>
      <c r="O4" s="44"/>
      <c r="P4" s="44"/>
      <c r="Q4" s="44"/>
      <c r="R4" s="44"/>
      <c r="S4" s="44"/>
      <c r="U4" t="s">
        <v>215</v>
      </c>
      <c r="V4" t="s">
        <v>253</v>
      </c>
      <c r="Y4" s="77"/>
      <c r="Z4" s="77"/>
      <c r="AA4" s="44"/>
      <c r="AB4" s="44"/>
      <c r="AC4" s="44"/>
      <c r="AD4" s="44"/>
      <c r="AE4" s="44"/>
      <c r="AG4" s="44"/>
      <c r="AH4" s="44"/>
      <c r="AI4" s="44"/>
      <c r="AJ4" s="44"/>
      <c r="AK4" s="44"/>
      <c r="AL4" s="44"/>
    </row>
    <row r="5" spans="1:39" x14ac:dyDescent="0.25">
      <c r="A5" s="76"/>
      <c r="B5" t="s">
        <v>98</v>
      </c>
      <c r="D5" s="20"/>
      <c r="E5" s="6">
        <f>B9</f>
        <v>0</v>
      </c>
      <c r="F5" s="6">
        <f t="shared" ref="F5" si="0">C9</f>
        <v>0</v>
      </c>
      <c r="G5" s="44">
        <f>C65</f>
        <v>0</v>
      </c>
      <c r="H5" s="44">
        <f>C121</f>
        <v>0</v>
      </c>
      <c r="I5" s="44">
        <f>C177</f>
        <v>0</v>
      </c>
      <c r="J5" s="44">
        <f>C233</f>
        <v>0</v>
      </c>
      <c r="K5" s="44">
        <f>C289</f>
        <v>0</v>
      </c>
      <c r="L5" s="44">
        <f>C345</f>
        <v>0</v>
      </c>
      <c r="M5" s="20"/>
      <c r="N5" s="44">
        <f>C400</f>
        <v>0</v>
      </c>
      <c r="O5" s="44">
        <f>C455</f>
        <v>0</v>
      </c>
      <c r="P5" s="44">
        <f>C510</f>
        <v>0</v>
      </c>
      <c r="Q5" s="44">
        <f>C565</f>
        <v>0</v>
      </c>
      <c r="R5" s="44">
        <f>C620</f>
        <v>0</v>
      </c>
      <c r="S5" s="44">
        <f>C671</f>
        <v>0</v>
      </c>
      <c r="T5" s="76"/>
      <c r="U5" t="s">
        <v>98</v>
      </c>
      <c r="W5" s="20"/>
      <c r="X5" s="6">
        <f>U9</f>
        <v>0</v>
      </c>
      <c r="Y5" s="77">
        <f t="shared" ref="Y5" si="1">V9</f>
        <v>0</v>
      </c>
      <c r="Z5" s="44">
        <f>V65</f>
        <v>0</v>
      </c>
      <c r="AA5" s="44">
        <f>V121</f>
        <v>0</v>
      </c>
      <c r="AB5" s="44">
        <f>V177</f>
        <v>0</v>
      </c>
      <c r="AC5" s="44">
        <f>V233</f>
        <v>0</v>
      </c>
      <c r="AD5" s="44">
        <f>V289</f>
        <v>0</v>
      </c>
      <c r="AE5" s="44">
        <f>V345</f>
        <v>0</v>
      </c>
      <c r="AF5" s="20"/>
      <c r="AG5" s="44">
        <f>V400</f>
        <v>0</v>
      </c>
      <c r="AH5" s="44">
        <f>V455</f>
        <v>0</v>
      </c>
      <c r="AI5" s="44">
        <f>V510</f>
        <v>0</v>
      </c>
      <c r="AJ5" s="44">
        <f>V565</f>
        <v>0</v>
      </c>
      <c r="AK5" s="44">
        <f>V620</f>
        <v>0</v>
      </c>
      <c r="AL5" s="44">
        <f>V671</f>
        <v>0</v>
      </c>
      <c r="AM5" s="20"/>
    </row>
    <row r="6" spans="1:39" x14ac:dyDescent="0.25">
      <c r="D6" s="20"/>
      <c r="E6" s="6">
        <f t="shared" ref="E6:E55" si="2">B10</f>
        <v>0</v>
      </c>
      <c r="F6" s="77">
        <f t="shared" ref="F6:F55" si="3">C10</f>
        <v>0</v>
      </c>
      <c r="G6" s="44">
        <f t="shared" ref="G6:G55" si="4">C66</f>
        <v>0</v>
      </c>
      <c r="H6" s="44">
        <f t="shared" ref="H6:H55" si="5">C122</f>
        <v>0</v>
      </c>
      <c r="I6" s="44">
        <f t="shared" ref="I6:I55" si="6">C178</f>
        <v>0</v>
      </c>
      <c r="J6" s="44">
        <f t="shared" ref="J6:J55" si="7">C234</f>
        <v>0</v>
      </c>
      <c r="K6" s="44">
        <f t="shared" ref="K6:K55" si="8">C290</f>
        <v>0</v>
      </c>
      <c r="L6" s="44">
        <f t="shared" ref="L6:L55" si="9">C346</f>
        <v>0</v>
      </c>
      <c r="M6" s="20"/>
      <c r="N6" s="44">
        <f t="shared" ref="N6:N55" si="10">C401</f>
        <v>0</v>
      </c>
      <c r="O6" s="44">
        <f t="shared" ref="O6:O55" si="11">C456</f>
        <v>0</v>
      </c>
      <c r="P6" s="44">
        <f t="shared" ref="P6:P55" si="12">C511</f>
        <v>0</v>
      </c>
      <c r="Q6" s="44">
        <f t="shared" ref="Q6:Q55" si="13">C566</f>
        <v>0</v>
      </c>
      <c r="R6" s="44">
        <f t="shared" ref="R6:R55" si="14">C621</f>
        <v>0</v>
      </c>
      <c r="S6" s="44">
        <f t="shared" ref="S6:S55" si="15">C672</f>
        <v>0</v>
      </c>
      <c r="W6" s="20"/>
      <c r="X6" s="6">
        <f t="shared" ref="X6:X55" si="16">U10</f>
        <v>0</v>
      </c>
      <c r="Y6" s="77">
        <f t="shared" ref="Y6:Y55" si="17">V10</f>
        <v>0</v>
      </c>
      <c r="Z6" s="44">
        <f t="shared" ref="Z6:Z55" si="18">V66</f>
        <v>0</v>
      </c>
      <c r="AA6" s="44">
        <f t="shared" ref="AA6:AA55" si="19">V122</f>
        <v>0</v>
      </c>
      <c r="AB6" s="44">
        <f t="shared" ref="AB6:AB55" si="20">V178</f>
        <v>0</v>
      </c>
      <c r="AC6" s="44">
        <f t="shared" ref="AC6:AC55" si="21">V234</f>
        <v>0</v>
      </c>
      <c r="AD6" s="44">
        <f t="shared" ref="AD6:AD55" si="22">V290</f>
        <v>0</v>
      </c>
      <c r="AE6" s="44">
        <f t="shared" ref="AE6:AE55" si="23">V346</f>
        <v>0</v>
      </c>
      <c r="AF6" s="20"/>
      <c r="AG6" s="44">
        <f t="shared" ref="AG6:AG55" si="24">V401</f>
        <v>0</v>
      </c>
      <c r="AH6" s="44">
        <f t="shared" ref="AH6:AH55" si="25">V456</f>
        <v>0</v>
      </c>
      <c r="AI6" s="44">
        <f t="shared" ref="AI6:AI55" si="26">V511</f>
        <v>0</v>
      </c>
      <c r="AJ6" s="44">
        <f t="shared" ref="AJ6:AJ55" si="27">V566</f>
        <v>0</v>
      </c>
      <c r="AK6" s="44">
        <f t="shared" ref="AK6:AK55" si="28">V621</f>
        <v>0</v>
      </c>
      <c r="AL6" s="44">
        <f t="shared" ref="AL6:AL55" si="29">V672</f>
        <v>0</v>
      </c>
      <c r="AM6" s="20"/>
    </row>
    <row r="7" spans="1:39" x14ac:dyDescent="0.25">
      <c r="B7" t="s">
        <v>99</v>
      </c>
      <c r="D7" s="20"/>
      <c r="E7" s="6">
        <f t="shared" si="2"/>
        <v>0</v>
      </c>
      <c r="F7" s="77">
        <f t="shared" si="3"/>
        <v>0</v>
      </c>
      <c r="G7" s="44">
        <f t="shared" si="4"/>
        <v>0</v>
      </c>
      <c r="H7" s="44">
        <f t="shared" si="5"/>
        <v>0</v>
      </c>
      <c r="I7" s="44">
        <f t="shared" si="6"/>
        <v>0</v>
      </c>
      <c r="J7" s="44">
        <f t="shared" si="7"/>
        <v>0</v>
      </c>
      <c r="K7" s="44">
        <f t="shared" si="8"/>
        <v>0</v>
      </c>
      <c r="L7" s="44">
        <f t="shared" si="9"/>
        <v>0</v>
      </c>
      <c r="M7" s="20"/>
      <c r="N7" s="44">
        <f t="shared" si="10"/>
        <v>0</v>
      </c>
      <c r="O7" s="44">
        <f t="shared" si="11"/>
        <v>0</v>
      </c>
      <c r="P7" s="44">
        <f t="shared" si="12"/>
        <v>0</v>
      </c>
      <c r="Q7" s="44">
        <f t="shared" si="13"/>
        <v>0</v>
      </c>
      <c r="R7" s="44">
        <f t="shared" si="14"/>
        <v>0</v>
      </c>
      <c r="S7" s="44">
        <f t="shared" si="15"/>
        <v>0</v>
      </c>
      <c r="U7" t="s">
        <v>99</v>
      </c>
      <c r="W7" s="20"/>
      <c r="X7" s="6">
        <f t="shared" si="16"/>
        <v>0</v>
      </c>
      <c r="Y7" s="77">
        <f t="shared" si="17"/>
        <v>0</v>
      </c>
      <c r="Z7" s="44">
        <f t="shared" si="18"/>
        <v>0</v>
      </c>
      <c r="AA7" s="44">
        <f t="shared" si="19"/>
        <v>0</v>
      </c>
      <c r="AB7" s="44">
        <f t="shared" si="20"/>
        <v>0</v>
      </c>
      <c r="AC7" s="44">
        <f t="shared" si="21"/>
        <v>0</v>
      </c>
      <c r="AD7" s="44">
        <f t="shared" si="22"/>
        <v>0</v>
      </c>
      <c r="AE7" s="44">
        <f t="shared" si="23"/>
        <v>0</v>
      </c>
      <c r="AF7" s="20"/>
      <c r="AG7" s="44">
        <f t="shared" si="24"/>
        <v>0</v>
      </c>
      <c r="AH7" s="44">
        <f t="shared" si="25"/>
        <v>0</v>
      </c>
      <c r="AI7" s="44">
        <f t="shared" si="26"/>
        <v>0</v>
      </c>
      <c r="AJ7" s="44">
        <f t="shared" si="27"/>
        <v>0</v>
      </c>
      <c r="AK7" s="44">
        <f t="shared" si="28"/>
        <v>0</v>
      </c>
      <c r="AL7" s="44">
        <f t="shared" si="29"/>
        <v>0</v>
      </c>
      <c r="AM7" s="20"/>
    </row>
    <row r="8" spans="1:39" x14ac:dyDescent="0.25">
      <c r="D8" s="20"/>
      <c r="E8" s="6">
        <f t="shared" si="2"/>
        <v>0</v>
      </c>
      <c r="F8" s="77">
        <f t="shared" si="3"/>
        <v>0</v>
      </c>
      <c r="G8" s="44">
        <f t="shared" si="4"/>
        <v>0</v>
      </c>
      <c r="H8" s="44">
        <f t="shared" si="5"/>
        <v>0</v>
      </c>
      <c r="I8" s="44">
        <f t="shared" si="6"/>
        <v>0</v>
      </c>
      <c r="J8" s="44">
        <f t="shared" si="7"/>
        <v>0</v>
      </c>
      <c r="K8" s="44">
        <f t="shared" si="8"/>
        <v>0</v>
      </c>
      <c r="L8" s="44">
        <f t="shared" si="9"/>
        <v>0</v>
      </c>
      <c r="M8" s="20"/>
      <c r="N8" s="44">
        <f t="shared" si="10"/>
        <v>0</v>
      </c>
      <c r="O8" s="44">
        <f t="shared" si="11"/>
        <v>0</v>
      </c>
      <c r="P8" s="44">
        <f t="shared" si="12"/>
        <v>0</v>
      </c>
      <c r="Q8" s="44">
        <f t="shared" si="13"/>
        <v>0</v>
      </c>
      <c r="R8" s="44">
        <f t="shared" si="14"/>
        <v>0</v>
      </c>
      <c r="S8" s="44">
        <f t="shared" si="15"/>
        <v>0</v>
      </c>
      <c r="W8" s="20"/>
      <c r="X8" s="6">
        <f t="shared" si="16"/>
        <v>0</v>
      </c>
      <c r="Y8" s="77">
        <f t="shared" si="17"/>
        <v>0</v>
      </c>
      <c r="Z8" s="44">
        <f t="shared" si="18"/>
        <v>0</v>
      </c>
      <c r="AA8" s="44">
        <f t="shared" si="19"/>
        <v>0</v>
      </c>
      <c r="AB8" s="44">
        <f t="shared" si="20"/>
        <v>0</v>
      </c>
      <c r="AC8" s="44">
        <f t="shared" si="21"/>
        <v>0</v>
      </c>
      <c r="AD8" s="44">
        <f t="shared" si="22"/>
        <v>0</v>
      </c>
      <c r="AE8" s="44">
        <f t="shared" si="23"/>
        <v>0</v>
      </c>
      <c r="AF8" s="20"/>
      <c r="AG8" s="44">
        <f t="shared" si="24"/>
        <v>0</v>
      </c>
      <c r="AH8" s="44">
        <f t="shared" si="25"/>
        <v>0</v>
      </c>
      <c r="AI8" s="44">
        <f t="shared" si="26"/>
        <v>0</v>
      </c>
      <c r="AJ8" s="44">
        <f t="shared" si="27"/>
        <v>0</v>
      </c>
      <c r="AK8" s="44">
        <f t="shared" si="28"/>
        <v>0</v>
      </c>
      <c r="AL8" s="44">
        <f t="shared" si="29"/>
        <v>0</v>
      </c>
      <c r="AM8" s="20"/>
    </row>
    <row r="9" spans="1:39" x14ac:dyDescent="0.25">
      <c r="D9" s="20"/>
      <c r="E9" s="6">
        <f t="shared" si="2"/>
        <v>0</v>
      </c>
      <c r="F9" s="77">
        <f t="shared" si="3"/>
        <v>0</v>
      </c>
      <c r="G9" s="44">
        <f t="shared" si="4"/>
        <v>0</v>
      </c>
      <c r="H9" s="44">
        <f t="shared" si="5"/>
        <v>0</v>
      </c>
      <c r="I9" s="44">
        <f t="shared" si="6"/>
        <v>0</v>
      </c>
      <c r="J9" s="44">
        <f t="shared" si="7"/>
        <v>0</v>
      </c>
      <c r="K9" s="44">
        <f t="shared" si="8"/>
        <v>0</v>
      </c>
      <c r="L9" s="44">
        <f t="shared" si="9"/>
        <v>0</v>
      </c>
      <c r="M9" s="20"/>
      <c r="N9" s="44">
        <f t="shared" si="10"/>
        <v>0</v>
      </c>
      <c r="O9" s="44">
        <f t="shared" si="11"/>
        <v>0</v>
      </c>
      <c r="P9" s="44">
        <f t="shared" si="12"/>
        <v>0</v>
      </c>
      <c r="Q9" s="44">
        <f t="shared" si="13"/>
        <v>0</v>
      </c>
      <c r="R9" s="44">
        <f t="shared" si="14"/>
        <v>0</v>
      </c>
      <c r="S9" s="44">
        <f t="shared" si="15"/>
        <v>0</v>
      </c>
      <c r="W9" s="20"/>
      <c r="X9" s="6">
        <f t="shared" si="16"/>
        <v>0</v>
      </c>
      <c r="Y9" s="77">
        <f t="shared" si="17"/>
        <v>0</v>
      </c>
      <c r="Z9" s="44">
        <f t="shared" si="18"/>
        <v>0</v>
      </c>
      <c r="AA9" s="44">
        <f t="shared" si="19"/>
        <v>0</v>
      </c>
      <c r="AB9" s="44">
        <f t="shared" si="20"/>
        <v>0</v>
      </c>
      <c r="AC9" s="44">
        <f t="shared" si="21"/>
        <v>0</v>
      </c>
      <c r="AD9" s="44">
        <f t="shared" si="22"/>
        <v>0</v>
      </c>
      <c r="AE9" s="44">
        <f t="shared" si="23"/>
        <v>0</v>
      </c>
      <c r="AF9" s="20"/>
      <c r="AG9" s="44">
        <f t="shared" si="24"/>
        <v>0</v>
      </c>
      <c r="AH9" s="44">
        <f t="shared" si="25"/>
        <v>0</v>
      </c>
      <c r="AI9" s="44">
        <f t="shared" si="26"/>
        <v>0</v>
      </c>
      <c r="AJ9" s="44">
        <f t="shared" si="27"/>
        <v>0</v>
      </c>
      <c r="AK9" s="44">
        <f t="shared" si="28"/>
        <v>0</v>
      </c>
      <c r="AL9" s="44">
        <f t="shared" si="29"/>
        <v>0</v>
      </c>
      <c r="AM9" s="20"/>
    </row>
    <row r="10" spans="1:39" x14ac:dyDescent="0.25">
      <c r="D10" s="20"/>
      <c r="E10" s="6">
        <f t="shared" si="2"/>
        <v>0</v>
      </c>
      <c r="F10" s="77">
        <f t="shared" si="3"/>
        <v>0</v>
      </c>
      <c r="G10" s="44">
        <f t="shared" si="4"/>
        <v>0</v>
      </c>
      <c r="H10" s="44">
        <f t="shared" si="5"/>
        <v>0</v>
      </c>
      <c r="I10" s="44">
        <f t="shared" si="6"/>
        <v>0</v>
      </c>
      <c r="J10" s="44">
        <f t="shared" si="7"/>
        <v>0</v>
      </c>
      <c r="K10" s="44">
        <f t="shared" si="8"/>
        <v>0</v>
      </c>
      <c r="L10" s="44">
        <f t="shared" si="9"/>
        <v>0</v>
      </c>
      <c r="M10" s="20"/>
      <c r="N10" s="44">
        <f t="shared" si="10"/>
        <v>0</v>
      </c>
      <c r="O10" s="44">
        <f t="shared" si="11"/>
        <v>0</v>
      </c>
      <c r="P10" s="44">
        <f t="shared" si="12"/>
        <v>0</v>
      </c>
      <c r="Q10" s="44">
        <f t="shared" si="13"/>
        <v>0</v>
      </c>
      <c r="R10" s="44">
        <f t="shared" si="14"/>
        <v>0</v>
      </c>
      <c r="S10" s="44">
        <f t="shared" si="15"/>
        <v>0</v>
      </c>
      <c r="W10" s="20"/>
      <c r="X10" s="6">
        <f t="shared" si="16"/>
        <v>0</v>
      </c>
      <c r="Y10" s="77">
        <f t="shared" si="17"/>
        <v>0</v>
      </c>
      <c r="Z10" s="44">
        <f t="shared" si="18"/>
        <v>0</v>
      </c>
      <c r="AA10" s="44">
        <f t="shared" si="19"/>
        <v>0</v>
      </c>
      <c r="AB10" s="44">
        <f t="shared" si="20"/>
        <v>0</v>
      </c>
      <c r="AC10" s="44">
        <f t="shared" si="21"/>
        <v>0</v>
      </c>
      <c r="AD10" s="44">
        <f t="shared" si="22"/>
        <v>0</v>
      </c>
      <c r="AE10" s="44">
        <f t="shared" si="23"/>
        <v>0</v>
      </c>
      <c r="AF10" s="20"/>
      <c r="AG10" s="44">
        <f t="shared" si="24"/>
        <v>0</v>
      </c>
      <c r="AH10" s="44">
        <f t="shared" si="25"/>
        <v>0</v>
      </c>
      <c r="AI10" s="44">
        <f t="shared" si="26"/>
        <v>0</v>
      </c>
      <c r="AJ10" s="44">
        <f t="shared" si="27"/>
        <v>0</v>
      </c>
      <c r="AK10" s="44">
        <f t="shared" si="28"/>
        <v>0</v>
      </c>
      <c r="AL10" s="44">
        <f t="shared" si="29"/>
        <v>0</v>
      </c>
      <c r="AM10" s="20"/>
    </row>
    <row r="11" spans="1:39" x14ac:dyDescent="0.25">
      <c r="D11" s="20"/>
      <c r="E11" s="6">
        <f t="shared" si="2"/>
        <v>0</v>
      </c>
      <c r="F11" s="77">
        <f t="shared" si="3"/>
        <v>0</v>
      </c>
      <c r="G11" s="44">
        <f t="shared" si="4"/>
        <v>0</v>
      </c>
      <c r="H11" s="44">
        <f t="shared" si="5"/>
        <v>0</v>
      </c>
      <c r="I11" s="44">
        <f t="shared" si="6"/>
        <v>0</v>
      </c>
      <c r="J11" s="44">
        <f t="shared" si="7"/>
        <v>0</v>
      </c>
      <c r="K11" s="44">
        <f t="shared" si="8"/>
        <v>0</v>
      </c>
      <c r="L11" s="44">
        <f t="shared" si="9"/>
        <v>0</v>
      </c>
      <c r="M11" s="20"/>
      <c r="N11" s="44">
        <f t="shared" si="10"/>
        <v>0</v>
      </c>
      <c r="O11" s="44">
        <f t="shared" si="11"/>
        <v>0</v>
      </c>
      <c r="P11" s="44">
        <f t="shared" si="12"/>
        <v>0</v>
      </c>
      <c r="Q11" s="44">
        <f t="shared" si="13"/>
        <v>0</v>
      </c>
      <c r="R11" s="44">
        <f t="shared" si="14"/>
        <v>0</v>
      </c>
      <c r="S11" s="44">
        <f t="shared" si="15"/>
        <v>0</v>
      </c>
      <c r="W11" s="20"/>
      <c r="X11" s="6">
        <f t="shared" si="16"/>
        <v>0</v>
      </c>
      <c r="Y11" s="77">
        <f t="shared" si="17"/>
        <v>0</v>
      </c>
      <c r="Z11" s="44">
        <f t="shared" si="18"/>
        <v>0</v>
      </c>
      <c r="AA11" s="44">
        <f t="shared" si="19"/>
        <v>0</v>
      </c>
      <c r="AB11" s="44">
        <f t="shared" si="20"/>
        <v>0</v>
      </c>
      <c r="AC11" s="44">
        <f t="shared" si="21"/>
        <v>0</v>
      </c>
      <c r="AD11" s="44">
        <f t="shared" si="22"/>
        <v>0</v>
      </c>
      <c r="AE11" s="44">
        <f t="shared" si="23"/>
        <v>0</v>
      </c>
      <c r="AF11" s="20"/>
      <c r="AG11" s="44">
        <f t="shared" si="24"/>
        <v>0</v>
      </c>
      <c r="AH11" s="44">
        <f t="shared" si="25"/>
        <v>0</v>
      </c>
      <c r="AI11" s="44">
        <f t="shared" si="26"/>
        <v>0</v>
      </c>
      <c r="AJ11" s="44">
        <f t="shared" si="27"/>
        <v>0</v>
      </c>
      <c r="AK11" s="44">
        <f t="shared" si="28"/>
        <v>0</v>
      </c>
      <c r="AL11" s="44">
        <f t="shared" si="29"/>
        <v>0</v>
      </c>
      <c r="AM11" s="20"/>
    </row>
    <row r="12" spans="1:39" x14ac:dyDescent="0.25">
      <c r="D12" s="20"/>
      <c r="E12" s="6">
        <f t="shared" si="2"/>
        <v>0</v>
      </c>
      <c r="F12" s="77">
        <f t="shared" si="3"/>
        <v>0</v>
      </c>
      <c r="G12" s="44">
        <f t="shared" si="4"/>
        <v>0</v>
      </c>
      <c r="H12" s="44">
        <f t="shared" si="5"/>
        <v>0</v>
      </c>
      <c r="I12" s="44">
        <f t="shared" si="6"/>
        <v>0</v>
      </c>
      <c r="J12" s="44">
        <f t="shared" si="7"/>
        <v>0</v>
      </c>
      <c r="K12" s="44">
        <f t="shared" si="8"/>
        <v>0</v>
      </c>
      <c r="L12" s="44">
        <f t="shared" si="9"/>
        <v>0</v>
      </c>
      <c r="M12" s="20"/>
      <c r="N12" s="44">
        <f t="shared" si="10"/>
        <v>0</v>
      </c>
      <c r="O12" s="44">
        <f t="shared" si="11"/>
        <v>0</v>
      </c>
      <c r="P12" s="44">
        <f t="shared" si="12"/>
        <v>0</v>
      </c>
      <c r="Q12" s="44">
        <f t="shared" si="13"/>
        <v>0</v>
      </c>
      <c r="R12" s="44">
        <f t="shared" si="14"/>
        <v>0</v>
      </c>
      <c r="S12" s="44">
        <f t="shared" si="15"/>
        <v>0</v>
      </c>
      <c r="W12" s="20"/>
      <c r="X12" s="6">
        <f t="shared" si="16"/>
        <v>0</v>
      </c>
      <c r="Y12" s="77">
        <f t="shared" si="17"/>
        <v>0</v>
      </c>
      <c r="Z12" s="44">
        <f t="shared" si="18"/>
        <v>0</v>
      </c>
      <c r="AA12" s="44">
        <f t="shared" si="19"/>
        <v>0</v>
      </c>
      <c r="AB12" s="44">
        <f t="shared" si="20"/>
        <v>0</v>
      </c>
      <c r="AC12" s="44">
        <f t="shared" si="21"/>
        <v>0</v>
      </c>
      <c r="AD12" s="44">
        <f t="shared" si="22"/>
        <v>0</v>
      </c>
      <c r="AE12" s="44">
        <f t="shared" si="23"/>
        <v>0</v>
      </c>
      <c r="AF12" s="20"/>
      <c r="AG12" s="44">
        <f t="shared" si="24"/>
        <v>0</v>
      </c>
      <c r="AH12" s="44">
        <f t="shared" si="25"/>
        <v>0</v>
      </c>
      <c r="AI12" s="44">
        <f t="shared" si="26"/>
        <v>0</v>
      </c>
      <c r="AJ12" s="44">
        <f t="shared" si="27"/>
        <v>0</v>
      </c>
      <c r="AK12" s="44">
        <f t="shared" si="28"/>
        <v>0</v>
      </c>
      <c r="AL12" s="44">
        <f t="shared" si="29"/>
        <v>0</v>
      </c>
      <c r="AM12" s="20"/>
    </row>
    <row r="13" spans="1:39" x14ac:dyDescent="0.25">
      <c r="D13" s="20"/>
      <c r="E13" s="6">
        <f t="shared" si="2"/>
        <v>0</v>
      </c>
      <c r="F13" s="77">
        <f t="shared" si="3"/>
        <v>0</v>
      </c>
      <c r="G13" s="44">
        <f t="shared" si="4"/>
        <v>0</v>
      </c>
      <c r="H13" s="44">
        <f t="shared" si="5"/>
        <v>0</v>
      </c>
      <c r="I13" s="44">
        <f t="shared" si="6"/>
        <v>0</v>
      </c>
      <c r="J13" s="44">
        <f t="shared" si="7"/>
        <v>0</v>
      </c>
      <c r="K13" s="44">
        <f t="shared" si="8"/>
        <v>0</v>
      </c>
      <c r="L13" s="44">
        <f t="shared" si="9"/>
        <v>0</v>
      </c>
      <c r="M13" s="20"/>
      <c r="N13" s="44">
        <f t="shared" si="10"/>
        <v>0</v>
      </c>
      <c r="O13" s="44">
        <f t="shared" si="11"/>
        <v>0</v>
      </c>
      <c r="P13" s="44">
        <f t="shared" si="12"/>
        <v>0</v>
      </c>
      <c r="Q13" s="44">
        <f t="shared" si="13"/>
        <v>0</v>
      </c>
      <c r="R13" s="44">
        <f t="shared" si="14"/>
        <v>0</v>
      </c>
      <c r="S13" s="44">
        <f t="shared" si="15"/>
        <v>0</v>
      </c>
      <c r="W13" s="20"/>
      <c r="X13" s="6">
        <f t="shared" si="16"/>
        <v>0</v>
      </c>
      <c r="Y13" s="77">
        <f t="shared" si="17"/>
        <v>0</v>
      </c>
      <c r="Z13" s="44">
        <f t="shared" si="18"/>
        <v>0</v>
      </c>
      <c r="AA13" s="44">
        <f t="shared" si="19"/>
        <v>0</v>
      </c>
      <c r="AB13" s="44">
        <f t="shared" si="20"/>
        <v>0</v>
      </c>
      <c r="AC13" s="44">
        <f t="shared" si="21"/>
        <v>0</v>
      </c>
      <c r="AD13" s="44">
        <f t="shared" si="22"/>
        <v>0</v>
      </c>
      <c r="AE13" s="44">
        <f t="shared" si="23"/>
        <v>0</v>
      </c>
      <c r="AF13" s="20"/>
      <c r="AG13" s="44">
        <f t="shared" si="24"/>
        <v>0</v>
      </c>
      <c r="AH13" s="44">
        <f t="shared" si="25"/>
        <v>0</v>
      </c>
      <c r="AI13" s="44">
        <f t="shared" si="26"/>
        <v>0</v>
      </c>
      <c r="AJ13" s="44">
        <f t="shared" si="27"/>
        <v>0</v>
      </c>
      <c r="AK13" s="44">
        <f t="shared" si="28"/>
        <v>0</v>
      </c>
      <c r="AL13" s="44">
        <f t="shared" si="29"/>
        <v>0</v>
      </c>
      <c r="AM13" s="20"/>
    </row>
    <row r="14" spans="1:39" x14ac:dyDescent="0.25">
      <c r="D14" s="20"/>
      <c r="E14" s="6">
        <f t="shared" si="2"/>
        <v>0</v>
      </c>
      <c r="F14" s="77">
        <f t="shared" si="3"/>
        <v>0</v>
      </c>
      <c r="G14" s="44">
        <f t="shared" si="4"/>
        <v>0</v>
      </c>
      <c r="H14" s="44">
        <f t="shared" si="5"/>
        <v>0</v>
      </c>
      <c r="I14" s="44">
        <f t="shared" si="6"/>
        <v>0</v>
      </c>
      <c r="J14" s="44">
        <f t="shared" si="7"/>
        <v>0</v>
      </c>
      <c r="K14" s="44">
        <f t="shared" si="8"/>
        <v>0</v>
      </c>
      <c r="L14" s="44">
        <f t="shared" si="9"/>
        <v>0</v>
      </c>
      <c r="M14" s="20"/>
      <c r="N14" s="44">
        <f t="shared" si="10"/>
        <v>0</v>
      </c>
      <c r="O14" s="44">
        <f t="shared" si="11"/>
        <v>0</v>
      </c>
      <c r="P14" s="44">
        <f t="shared" si="12"/>
        <v>0</v>
      </c>
      <c r="Q14" s="44">
        <f t="shared" si="13"/>
        <v>0</v>
      </c>
      <c r="R14" s="44">
        <f t="shared" si="14"/>
        <v>0</v>
      </c>
      <c r="S14" s="44">
        <f t="shared" si="15"/>
        <v>0</v>
      </c>
      <c r="W14" s="20"/>
      <c r="X14" s="6">
        <f t="shared" si="16"/>
        <v>0</v>
      </c>
      <c r="Y14" s="77">
        <f t="shared" si="17"/>
        <v>0</v>
      </c>
      <c r="Z14" s="44">
        <f t="shared" si="18"/>
        <v>0</v>
      </c>
      <c r="AA14" s="44">
        <f t="shared" si="19"/>
        <v>0</v>
      </c>
      <c r="AB14" s="44">
        <f t="shared" si="20"/>
        <v>0</v>
      </c>
      <c r="AC14" s="44">
        <f t="shared" si="21"/>
        <v>0</v>
      </c>
      <c r="AD14" s="44">
        <f t="shared" si="22"/>
        <v>0</v>
      </c>
      <c r="AE14" s="44">
        <f t="shared" si="23"/>
        <v>0</v>
      </c>
      <c r="AF14" s="20"/>
      <c r="AG14" s="44">
        <f t="shared" si="24"/>
        <v>0</v>
      </c>
      <c r="AH14" s="44">
        <f t="shared" si="25"/>
        <v>0</v>
      </c>
      <c r="AI14" s="44">
        <f t="shared" si="26"/>
        <v>0</v>
      </c>
      <c r="AJ14" s="44">
        <f t="shared" si="27"/>
        <v>0</v>
      </c>
      <c r="AK14" s="44">
        <f t="shared" si="28"/>
        <v>0</v>
      </c>
      <c r="AL14" s="44">
        <f t="shared" si="29"/>
        <v>0</v>
      </c>
      <c r="AM14" s="20"/>
    </row>
    <row r="15" spans="1:39" x14ac:dyDescent="0.25">
      <c r="D15" s="20"/>
      <c r="E15" s="6">
        <f t="shared" si="2"/>
        <v>0</v>
      </c>
      <c r="F15" s="77">
        <f t="shared" si="3"/>
        <v>0</v>
      </c>
      <c r="G15" s="44">
        <f t="shared" si="4"/>
        <v>0</v>
      </c>
      <c r="H15" s="44">
        <f t="shared" si="5"/>
        <v>0</v>
      </c>
      <c r="I15" s="44">
        <f t="shared" si="6"/>
        <v>0</v>
      </c>
      <c r="J15" s="44">
        <f t="shared" si="7"/>
        <v>0</v>
      </c>
      <c r="K15" s="44">
        <f t="shared" si="8"/>
        <v>0</v>
      </c>
      <c r="L15" s="44">
        <f t="shared" si="9"/>
        <v>0</v>
      </c>
      <c r="M15" s="20"/>
      <c r="N15" s="44">
        <f t="shared" si="10"/>
        <v>0</v>
      </c>
      <c r="O15" s="44">
        <f t="shared" si="11"/>
        <v>0</v>
      </c>
      <c r="P15" s="44">
        <f t="shared" si="12"/>
        <v>0</v>
      </c>
      <c r="Q15" s="44">
        <f t="shared" si="13"/>
        <v>0</v>
      </c>
      <c r="R15" s="44">
        <f t="shared" si="14"/>
        <v>0</v>
      </c>
      <c r="S15" s="44">
        <f t="shared" si="15"/>
        <v>0</v>
      </c>
      <c r="W15" s="20"/>
      <c r="X15" s="6">
        <f t="shared" si="16"/>
        <v>0</v>
      </c>
      <c r="Y15" s="77">
        <f t="shared" si="17"/>
        <v>0</v>
      </c>
      <c r="Z15" s="44">
        <f t="shared" si="18"/>
        <v>0</v>
      </c>
      <c r="AA15" s="44">
        <f t="shared" si="19"/>
        <v>0</v>
      </c>
      <c r="AB15" s="44">
        <f t="shared" si="20"/>
        <v>0</v>
      </c>
      <c r="AC15" s="44">
        <f t="shared" si="21"/>
        <v>0</v>
      </c>
      <c r="AD15" s="44">
        <f t="shared" si="22"/>
        <v>0</v>
      </c>
      <c r="AE15" s="44">
        <f t="shared" si="23"/>
        <v>0</v>
      </c>
      <c r="AF15" s="20"/>
      <c r="AG15" s="44">
        <f t="shared" si="24"/>
        <v>0</v>
      </c>
      <c r="AH15" s="44">
        <f t="shared" si="25"/>
        <v>0</v>
      </c>
      <c r="AI15" s="44">
        <f t="shared" si="26"/>
        <v>0</v>
      </c>
      <c r="AJ15" s="44">
        <f t="shared" si="27"/>
        <v>0</v>
      </c>
      <c r="AK15" s="44">
        <f t="shared" si="28"/>
        <v>0</v>
      </c>
      <c r="AL15" s="44">
        <f t="shared" si="29"/>
        <v>0</v>
      </c>
      <c r="AM15" s="20"/>
    </row>
    <row r="16" spans="1:39" x14ac:dyDescent="0.25">
      <c r="D16" s="20"/>
      <c r="E16" s="6">
        <f t="shared" si="2"/>
        <v>0</v>
      </c>
      <c r="F16" s="77">
        <f t="shared" si="3"/>
        <v>0</v>
      </c>
      <c r="G16" s="44">
        <f t="shared" si="4"/>
        <v>0</v>
      </c>
      <c r="H16" s="44">
        <f t="shared" si="5"/>
        <v>0</v>
      </c>
      <c r="I16" s="44">
        <f t="shared" si="6"/>
        <v>0</v>
      </c>
      <c r="J16" s="44">
        <f t="shared" si="7"/>
        <v>0</v>
      </c>
      <c r="K16" s="44">
        <f t="shared" si="8"/>
        <v>0</v>
      </c>
      <c r="L16" s="44">
        <f t="shared" si="9"/>
        <v>0</v>
      </c>
      <c r="M16" s="20"/>
      <c r="N16" s="44">
        <f t="shared" si="10"/>
        <v>0</v>
      </c>
      <c r="O16" s="44">
        <f t="shared" si="11"/>
        <v>0</v>
      </c>
      <c r="P16" s="44">
        <f t="shared" si="12"/>
        <v>0</v>
      </c>
      <c r="Q16" s="44">
        <f t="shared" si="13"/>
        <v>0</v>
      </c>
      <c r="R16" s="44">
        <f t="shared" si="14"/>
        <v>0</v>
      </c>
      <c r="S16" s="44">
        <f t="shared" si="15"/>
        <v>0</v>
      </c>
      <c r="W16" s="20"/>
      <c r="X16" s="6">
        <f t="shared" si="16"/>
        <v>0</v>
      </c>
      <c r="Y16" s="77">
        <f t="shared" si="17"/>
        <v>0</v>
      </c>
      <c r="Z16" s="44">
        <f t="shared" si="18"/>
        <v>0</v>
      </c>
      <c r="AA16" s="44">
        <f t="shared" si="19"/>
        <v>0</v>
      </c>
      <c r="AB16" s="44">
        <f t="shared" si="20"/>
        <v>0</v>
      </c>
      <c r="AC16" s="44">
        <f t="shared" si="21"/>
        <v>0</v>
      </c>
      <c r="AD16" s="44">
        <f t="shared" si="22"/>
        <v>0</v>
      </c>
      <c r="AE16" s="44">
        <f t="shared" si="23"/>
        <v>0</v>
      </c>
      <c r="AF16" s="20"/>
      <c r="AG16" s="44">
        <f t="shared" si="24"/>
        <v>0</v>
      </c>
      <c r="AH16" s="44">
        <f t="shared" si="25"/>
        <v>0</v>
      </c>
      <c r="AI16" s="44">
        <f t="shared" si="26"/>
        <v>0</v>
      </c>
      <c r="AJ16" s="44">
        <f t="shared" si="27"/>
        <v>0</v>
      </c>
      <c r="AK16" s="44">
        <f t="shared" si="28"/>
        <v>0</v>
      </c>
      <c r="AL16" s="44">
        <f t="shared" si="29"/>
        <v>0</v>
      </c>
      <c r="AM16" s="20"/>
    </row>
    <row r="17" spans="4:39" x14ac:dyDescent="0.25">
      <c r="D17" s="20"/>
      <c r="E17" s="6">
        <f t="shared" si="2"/>
        <v>0</v>
      </c>
      <c r="F17" s="77">
        <f t="shared" si="3"/>
        <v>0</v>
      </c>
      <c r="G17" s="44">
        <f t="shared" si="4"/>
        <v>0</v>
      </c>
      <c r="H17" s="44">
        <f t="shared" si="5"/>
        <v>0</v>
      </c>
      <c r="I17" s="44">
        <f t="shared" si="6"/>
        <v>0</v>
      </c>
      <c r="J17" s="44">
        <f t="shared" si="7"/>
        <v>0</v>
      </c>
      <c r="K17" s="44">
        <f t="shared" si="8"/>
        <v>0</v>
      </c>
      <c r="L17" s="44">
        <f t="shared" si="9"/>
        <v>0</v>
      </c>
      <c r="M17" s="20"/>
      <c r="N17" s="44">
        <f t="shared" si="10"/>
        <v>0</v>
      </c>
      <c r="O17" s="44">
        <f t="shared" si="11"/>
        <v>0</v>
      </c>
      <c r="P17" s="44">
        <f t="shared" si="12"/>
        <v>0</v>
      </c>
      <c r="Q17" s="44">
        <f t="shared" si="13"/>
        <v>0</v>
      </c>
      <c r="R17" s="44">
        <f t="shared" si="14"/>
        <v>0</v>
      </c>
      <c r="S17" s="44">
        <f t="shared" si="15"/>
        <v>0</v>
      </c>
      <c r="W17" s="20"/>
      <c r="X17" s="6">
        <f t="shared" si="16"/>
        <v>0</v>
      </c>
      <c r="Y17" s="77">
        <f t="shared" si="17"/>
        <v>0</v>
      </c>
      <c r="Z17" s="44">
        <f t="shared" si="18"/>
        <v>0</v>
      </c>
      <c r="AA17" s="44">
        <f t="shared" si="19"/>
        <v>0</v>
      </c>
      <c r="AB17" s="44">
        <f t="shared" si="20"/>
        <v>0</v>
      </c>
      <c r="AC17" s="44">
        <f t="shared" si="21"/>
        <v>0</v>
      </c>
      <c r="AD17" s="44">
        <f t="shared" si="22"/>
        <v>0</v>
      </c>
      <c r="AE17" s="44">
        <f t="shared" si="23"/>
        <v>0</v>
      </c>
      <c r="AF17" s="20"/>
      <c r="AG17" s="44">
        <f t="shared" si="24"/>
        <v>0</v>
      </c>
      <c r="AH17" s="44">
        <f t="shared" si="25"/>
        <v>0</v>
      </c>
      <c r="AI17" s="44">
        <f t="shared" si="26"/>
        <v>0</v>
      </c>
      <c r="AJ17" s="44">
        <f t="shared" si="27"/>
        <v>0</v>
      </c>
      <c r="AK17" s="44">
        <f t="shared" si="28"/>
        <v>0</v>
      </c>
      <c r="AL17" s="44">
        <f t="shared" si="29"/>
        <v>0</v>
      </c>
      <c r="AM17" s="20"/>
    </row>
    <row r="18" spans="4:39" x14ac:dyDescent="0.25">
      <c r="D18" s="20"/>
      <c r="E18" s="6">
        <f t="shared" si="2"/>
        <v>0</v>
      </c>
      <c r="F18" s="77">
        <f t="shared" si="3"/>
        <v>0</v>
      </c>
      <c r="G18" s="44">
        <f t="shared" si="4"/>
        <v>0</v>
      </c>
      <c r="H18" s="44">
        <f t="shared" si="5"/>
        <v>0</v>
      </c>
      <c r="I18" s="44">
        <f t="shared" si="6"/>
        <v>0</v>
      </c>
      <c r="J18" s="44">
        <f t="shared" si="7"/>
        <v>0</v>
      </c>
      <c r="K18" s="44">
        <f t="shared" si="8"/>
        <v>0</v>
      </c>
      <c r="L18" s="44">
        <f t="shared" si="9"/>
        <v>0</v>
      </c>
      <c r="M18" s="20"/>
      <c r="N18" s="44">
        <f t="shared" si="10"/>
        <v>0</v>
      </c>
      <c r="O18" s="44">
        <f t="shared" si="11"/>
        <v>0</v>
      </c>
      <c r="P18" s="44">
        <f t="shared" si="12"/>
        <v>0</v>
      </c>
      <c r="Q18" s="44">
        <f t="shared" si="13"/>
        <v>0</v>
      </c>
      <c r="R18" s="44">
        <f t="shared" si="14"/>
        <v>0</v>
      </c>
      <c r="S18" s="44">
        <f t="shared" si="15"/>
        <v>0</v>
      </c>
      <c r="W18" s="20"/>
      <c r="X18" s="6">
        <f t="shared" si="16"/>
        <v>0</v>
      </c>
      <c r="Y18" s="77">
        <f t="shared" si="17"/>
        <v>0</v>
      </c>
      <c r="Z18" s="44">
        <f t="shared" si="18"/>
        <v>0</v>
      </c>
      <c r="AA18" s="44">
        <f t="shared" si="19"/>
        <v>0</v>
      </c>
      <c r="AB18" s="44">
        <f t="shared" si="20"/>
        <v>0</v>
      </c>
      <c r="AC18" s="44">
        <f t="shared" si="21"/>
        <v>0</v>
      </c>
      <c r="AD18" s="44">
        <f t="shared" si="22"/>
        <v>0</v>
      </c>
      <c r="AE18" s="44">
        <f t="shared" si="23"/>
        <v>0</v>
      </c>
      <c r="AF18" s="20"/>
      <c r="AG18" s="44">
        <f t="shared" si="24"/>
        <v>0</v>
      </c>
      <c r="AH18" s="44">
        <f t="shared" si="25"/>
        <v>0</v>
      </c>
      <c r="AI18" s="44">
        <f t="shared" si="26"/>
        <v>0</v>
      </c>
      <c r="AJ18" s="44">
        <f t="shared" si="27"/>
        <v>0</v>
      </c>
      <c r="AK18" s="44">
        <f t="shared" si="28"/>
        <v>0</v>
      </c>
      <c r="AL18" s="44">
        <f t="shared" si="29"/>
        <v>0</v>
      </c>
      <c r="AM18" s="20"/>
    </row>
    <row r="19" spans="4:39" x14ac:dyDescent="0.25">
      <c r="D19" s="20"/>
      <c r="E19" s="6">
        <f t="shared" si="2"/>
        <v>0</v>
      </c>
      <c r="F19" s="77">
        <f t="shared" si="3"/>
        <v>0</v>
      </c>
      <c r="G19" s="44">
        <f t="shared" si="4"/>
        <v>0</v>
      </c>
      <c r="H19" s="44">
        <f t="shared" si="5"/>
        <v>0</v>
      </c>
      <c r="I19" s="44">
        <f t="shared" si="6"/>
        <v>0</v>
      </c>
      <c r="J19" s="44">
        <f t="shared" si="7"/>
        <v>0</v>
      </c>
      <c r="K19" s="44">
        <f t="shared" si="8"/>
        <v>0</v>
      </c>
      <c r="L19" s="44">
        <f t="shared" si="9"/>
        <v>0</v>
      </c>
      <c r="M19" s="20"/>
      <c r="N19" s="44">
        <f t="shared" si="10"/>
        <v>0</v>
      </c>
      <c r="O19" s="44">
        <f t="shared" si="11"/>
        <v>0</v>
      </c>
      <c r="P19" s="44">
        <f t="shared" si="12"/>
        <v>0</v>
      </c>
      <c r="Q19" s="44">
        <f t="shared" si="13"/>
        <v>0</v>
      </c>
      <c r="R19" s="44">
        <f t="shared" si="14"/>
        <v>0</v>
      </c>
      <c r="S19" s="44">
        <f t="shared" si="15"/>
        <v>0</v>
      </c>
      <c r="W19" s="20"/>
      <c r="X19" s="6">
        <f t="shared" si="16"/>
        <v>0</v>
      </c>
      <c r="Y19" s="77">
        <f t="shared" si="17"/>
        <v>0</v>
      </c>
      <c r="Z19" s="44">
        <f t="shared" si="18"/>
        <v>0</v>
      </c>
      <c r="AA19" s="44">
        <f t="shared" si="19"/>
        <v>0</v>
      </c>
      <c r="AB19" s="44">
        <f t="shared" si="20"/>
        <v>0</v>
      </c>
      <c r="AC19" s="44">
        <f t="shared" si="21"/>
        <v>0</v>
      </c>
      <c r="AD19" s="44">
        <f t="shared" si="22"/>
        <v>0</v>
      </c>
      <c r="AE19" s="44">
        <f t="shared" si="23"/>
        <v>0</v>
      </c>
      <c r="AF19" s="20"/>
      <c r="AG19" s="44">
        <f t="shared" si="24"/>
        <v>0</v>
      </c>
      <c r="AH19" s="44">
        <f t="shared" si="25"/>
        <v>0</v>
      </c>
      <c r="AI19" s="44">
        <f t="shared" si="26"/>
        <v>0</v>
      </c>
      <c r="AJ19" s="44">
        <f t="shared" si="27"/>
        <v>0</v>
      </c>
      <c r="AK19" s="44">
        <f t="shared" si="28"/>
        <v>0</v>
      </c>
      <c r="AL19" s="44">
        <f t="shared" si="29"/>
        <v>0</v>
      </c>
      <c r="AM19" s="20"/>
    </row>
    <row r="20" spans="4:39" x14ac:dyDescent="0.25">
      <c r="D20" s="20"/>
      <c r="E20" s="6">
        <f t="shared" si="2"/>
        <v>0</v>
      </c>
      <c r="F20" s="77">
        <f t="shared" si="3"/>
        <v>0</v>
      </c>
      <c r="G20" s="44">
        <f t="shared" si="4"/>
        <v>0</v>
      </c>
      <c r="H20" s="44">
        <f t="shared" si="5"/>
        <v>0</v>
      </c>
      <c r="I20" s="44">
        <f t="shared" si="6"/>
        <v>0</v>
      </c>
      <c r="J20" s="44">
        <f t="shared" si="7"/>
        <v>0</v>
      </c>
      <c r="K20" s="44">
        <f t="shared" si="8"/>
        <v>0</v>
      </c>
      <c r="L20" s="44">
        <f t="shared" si="9"/>
        <v>0</v>
      </c>
      <c r="M20" s="20"/>
      <c r="N20" s="44">
        <f t="shared" si="10"/>
        <v>0</v>
      </c>
      <c r="O20" s="44">
        <f t="shared" si="11"/>
        <v>0</v>
      </c>
      <c r="P20" s="44">
        <f t="shared" si="12"/>
        <v>0</v>
      </c>
      <c r="Q20" s="44">
        <f t="shared" si="13"/>
        <v>0</v>
      </c>
      <c r="R20" s="44">
        <f t="shared" si="14"/>
        <v>0</v>
      </c>
      <c r="S20" s="44">
        <f t="shared" si="15"/>
        <v>0</v>
      </c>
      <c r="W20" s="20"/>
      <c r="X20" s="6">
        <f t="shared" si="16"/>
        <v>0</v>
      </c>
      <c r="Y20" s="77">
        <f t="shared" si="17"/>
        <v>0</v>
      </c>
      <c r="Z20" s="44">
        <f t="shared" si="18"/>
        <v>0</v>
      </c>
      <c r="AA20" s="44">
        <f t="shared" si="19"/>
        <v>0</v>
      </c>
      <c r="AB20" s="44">
        <f t="shared" si="20"/>
        <v>0</v>
      </c>
      <c r="AC20" s="44">
        <f t="shared" si="21"/>
        <v>0</v>
      </c>
      <c r="AD20" s="44">
        <f t="shared" si="22"/>
        <v>0</v>
      </c>
      <c r="AE20" s="44">
        <f t="shared" si="23"/>
        <v>0</v>
      </c>
      <c r="AF20" s="20"/>
      <c r="AG20" s="44">
        <f t="shared" si="24"/>
        <v>0</v>
      </c>
      <c r="AH20" s="44">
        <f t="shared" si="25"/>
        <v>0</v>
      </c>
      <c r="AI20" s="44">
        <f t="shared" si="26"/>
        <v>0</v>
      </c>
      <c r="AJ20" s="44">
        <f t="shared" si="27"/>
        <v>0</v>
      </c>
      <c r="AK20" s="44">
        <f t="shared" si="28"/>
        <v>0</v>
      </c>
      <c r="AL20" s="44">
        <f t="shared" si="29"/>
        <v>0</v>
      </c>
      <c r="AM20" s="20"/>
    </row>
    <row r="21" spans="4:39" x14ac:dyDescent="0.25">
      <c r="D21" s="20"/>
      <c r="E21" s="6">
        <f t="shared" si="2"/>
        <v>0</v>
      </c>
      <c r="F21" s="77">
        <f t="shared" si="3"/>
        <v>0</v>
      </c>
      <c r="G21" s="44">
        <f t="shared" si="4"/>
        <v>0</v>
      </c>
      <c r="H21" s="44">
        <f t="shared" si="5"/>
        <v>0</v>
      </c>
      <c r="I21" s="44">
        <f t="shared" si="6"/>
        <v>0</v>
      </c>
      <c r="J21" s="44">
        <f t="shared" si="7"/>
        <v>0</v>
      </c>
      <c r="K21" s="44">
        <f t="shared" si="8"/>
        <v>0</v>
      </c>
      <c r="L21" s="44">
        <f t="shared" si="9"/>
        <v>0</v>
      </c>
      <c r="M21" s="20"/>
      <c r="N21" s="44">
        <f t="shared" si="10"/>
        <v>0</v>
      </c>
      <c r="O21" s="44">
        <f t="shared" si="11"/>
        <v>0</v>
      </c>
      <c r="P21" s="44">
        <f t="shared" si="12"/>
        <v>0</v>
      </c>
      <c r="Q21" s="44">
        <f t="shared" si="13"/>
        <v>0</v>
      </c>
      <c r="R21" s="44">
        <f t="shared" si="14"/>
        <v>0</v>
      </c>
      <c r="S21" s="44">
        <f t="shared" si="15"/>
        <v>0</v>
      </c>
      <c r="W21" s="20"/>
      <c r="X21" s="6">
        <f t="shared" si="16"/>
        <v>0</v>
      </c>
      <c r="Y21" s="77">
        <f t="shared" si="17"/>
        <v>0</v>
      </c>
      <c r="Z21" s="44">
        <f t="shared" si="18"/>
        <v>0</v>
      </c>
      <c r="AA21" s="44">
        <f t="shared" si="19"/>
        <v>0</v>
      </c>
      <c r="AB21" s="44">
        <f t="shared" si="20"/>
        <v>0</v>
      </c>
      <c r="AC21" s="44">
        <f t="shared" si="21"/>
        <v>0</v>
      </c>
      <c r="AD21" s="44">
        <f t="shared" si="22"/>
        <v>0</v>
      </c>
      <c r="AE21" s="44">
        <f t="shared" si="23"/>
        <v>0</v>
      </c>
      <c r="AF21" s="20"/>
      <c r="AG21" s="44">
        <f t="shared" si="24"/>
        <v>0</v>
      </c>
      <c r="AH21" s="44">
        <f t="shared" si="25"/>
        <v>0</v>
      </c>
      <c r="AI21" s="44">
        <f t="shared" si="26"/>
        <v>0</v>
      </c>
      <c r="AJ21" s="44">
        <f t="shared" si="27"/>
        <v>0</v>
      </c>
      <c r="AK21" s="44">
        <f t="shared" si="28"/>
        <v>0</v>
      </c>
      <c r="AL21" s="44">
        <f t="shared" si="29"/>
        <v>0</v>
      </c>
      <c r="AM21" s="20"/>
    </row>
    <row r="22" spans="4:39" x14ac:dyDescent="0.25">
      <c r="D22" s="20"/>
      <c r="E22" s="6">
        <f t="shared" si="2"/>
        <v>0</v>
      </c>
      <c r="F22" s="77">
        <f t="shared" si="3"/>
        <v>0</v>
      </c>
      <c r="G22" s="44">
        <f t="shared" si="4"/>
        <v>0</v>
      </c>
      <c r="H22" s="44">
        <f t="shared" si="5"/>
        <v>0</v>
      </c>
      <c r="I22" s="44">
        <f t="shared" si="6"/>
        <v>0</v>
      </c>
      <c r="J22" s="44">
        <f t="shared" si="7"/>
        <v>0</v>
      </c>
      <c r="K22" s="44">
        <f t="shared" si="8"/>
        <v>0</v>
      </c>
      <c r="L22" s="44">
        <f t="shared" si="9"/>
        <v>0</v>
      </c>
      <c r="M22" s="20"/>
      <c r="N22" s="44">
        <f t="shared" si="10"/>
        <v>0</v>
      </c>
      <c r="O22" s="44">
        <f t="shared" si="11"/>
        <v>0</v>
      </c>
      <c r="P22" s="44">
        <f t="shared" si="12"/>
        <v>0</v>
      </c>
      <c r="Q22" s="44">
        <f t="shared" si="13"/>
        <v>0</v>
      </c>
      <c r="R22" s="44">
        <f t="shared" si="14"/>
        <v>0</v>
      </c>
      <c r="S22" s="44">
        <f t="shared" si="15"/>
        <v>0</v>
      </c>
      <c r="W22" s="20"/>
      <c r="X22" s="6">
        <f t="shared" si="16"/>
        <v>0</v>
      </c>
      <c r="Y22" s="77">
        <f t="shared" si="17"/>
        <v>0</v>
      </c>
      <c r="Z22" s="44">
        <f t="shared" si="18"/>
        <v>0</v>
      </c>
      <c r="AA22" s="44">
        <f t="shared" si="19"/>
        <v>0</v>
      </c>
      <c r="AB22" s="44">
        <f t="shared" si="20"/>
        <v>0</v>
      </c>
      <c r="AC22" s="44">
        <f t="shared" si="21"/>
        <v>0</v>
      </c>
      <c r="AD22" s="44">
        <f t="shared" si="22"/>
        <v>0</v>
      </c>
      <c r="AE22" s="44">
        <f t="shared" si="23"/>
        <v>0</v>
      </c>
      <c r="AF22" s="20"/>
      <c r="AG22" s="44">
        <f t="shared" si="24"/>
        <v>0</v>
      </c>
      <c r="AH22" s="44">
        <f t="shared" si="25"/>
        <v>0</v>
      </c>
      <c r="AI22" s="44">
        <f t="shared" si="26"/>
        <v>0</v>
      </c>
      <c r="AJ22" s="44">
        <f t="shared" si="27"/>
        <v>0</v>
      </c>
      <c r="AK22" s="44">
        <f t="shared" si="28"/>
        <v>0</v>
      </c>
      <c r="AL22" s="44">
        <f t="shared" si="29"/>
        <v>0</v>
      </c>
      <c r="AM22" s="20"/>
    </row>
    <row r="23" spans="4:39" x14ac:dyDescent="0.25">
      <c r="D23" s="20"/>
      <c r="E23" s="6">
        <f t="shared" si="2"/>
        <v>0</v>
      </c>
      <c r="F23" s="77">
        <f t="shared" si="3"/>
        <v>0</v>
      </c>
      <c r="G23" s="44">
        <f t="shared" si="4"/>
        <v>0</v>
      </c>
      <c r="H23" s="44">
        <f t="shared" si="5"/>
        <v>0</v>
      </c>
      <c r="I23" s="44">
        <f t="shared" si="6"/>
        <v>0</v>
      </c>
      <c r="J23" s="44">
        <f t="shared" si="7"/>
        <v>0</v>
      </c>
      <c r="K23" s="44">
        <f t="shared" si="8"/>
        <v>0</v>
      </c>
      <c r="L23" s="44">
        <f t="shared" si="9"/>
        <v>0</v>
      </c>
      <c r="M23" s="20"/>
      <c r="N23" s="44">
        <f t="shared" si="10"/>
        <v>0</v>
      </c>
      <c r="O23" s="44">
        <f t="shared" si="11"/>
        <v>0</v>
      </c>
      <c r="P23" s="44">
        <f t="shared" si="12"/>
        <v>0</v>
      </c>
      <c r="Q23" s="44">
        <f t="shared" si="13"/>
        <v>0</v>
      </c>
      <c r="R23" s="44">
        <f t="shared" si="14"/>
        <v>0</v>
      </c>
      <c r="S23" s="44">
        <f t="shared" si="15"/>
        <v>0</v>
      </c>
      <c r="W23" s="20"/>
      <c r="X23" s="6">
        <f t="shared" si="16"/>
        <v>0</v>
      </c>
      <c r="Y23" s="77">
        <f t="shared" si="17"/>
        <v>0</v>
      </c>
      <c r="Z23" s="44">
        <f t="shared" si="18"/>
        <v>0</v>
      </c>
      <c r="AA23" s="44">
        <f t="shared" si="19"/>
        <v>0</v>
      </c>
      <c r="AB23" s="44">
        <f t="shared" si="20"/>
        <v>0</v>
      </c>
      <c r="AC23" s="44">
        <f t="shared" si="21"/>
        <v>0</v>
      </c>
      <c r="AD23" s="44">
        <f t="shared" si="22"/>
        <v>0</v>
      </c>
      <c r="AE23" s="44">
        <f t="shared" si="23"/>
        <v>0</v>
      </c>
      <c r="AF23" s="20"/>
      <c r="AG23" s="44">
        <f t="shared" si="24"/>
        <v>0</v>
      </c>
      <c r="AH23" s="44">
        <f t="shared" si="25"/>
        <v>0</v>
      </c>
      <c r="AI23" s="44">
        <f t="shared" si="26"/>
        <v>0</v>
      </c>
      <c r="AJ23" s="44">
        <f t="shared" si="27"/>
        <v>0</v>
      </c>
      <c r="AK23" s="44">
        <f t="shared" si="28"/>
        <v>0</v>
      </c>
      <c r="AL23" s="44">
        <f t="shared" si="29"/>
        <v>0</v>
      </c>
      <c r="AM23" s="20"/>
    </row>
    <row r="24" spans="4:39" x14ac:dyDescent="0.25">
      <c r="D24" s="20"/>
      <c r="E24" s="6">
        <f t="shared" si="2"/>
        <v>0</v>
      </c>
      <c r="F24" s="77">
        <f t="shared" si="3"/>
        <v>0</v>
      </c>
      <c r="G24" s="44">
        <f t="shared" si="4"/>
        <v>0</v>
      </c>
      <c r="H24" s="44">
        <f t="shared" si="5"/>
        <v>0</v>
      </c>
      <c r="I24" s="44">
        <f t="shared" si="6"/>
        <v>0</v>
      </c>
      <c r="J24" s="44">
        <f t="shared" si="7"/>
        <v>0</v>
      </c>
      <c r="K24" s="44">
        <f t="shared" si="8"/>
        <v>0</v>
      </c>
      <c r="L24" s="44">
        <f t="shared" si="9"/>
        <v>0</v>
      </c>
      <c r="M24" s="20"/>
      <c r="N24" s="44">
        <f t="shared" si="10"/>
        <v>0</v>
      </c>
      <c r="O24" s="44">
        <f t="shared" si="11"/>
        <v>0</v>
      </c>
      <c r="P24" s="44">
        <f t="shared" si="12"/>
        <v>0</v>
      </c>
      <c r="Q24" s="44">
        <f t="shared" si="13"/>
        <v>0</v>
      </c>
      <c r="R24" s="44">
        <f t="shared" si="14"/>
        <v>0</v>
      </c>
      <c r="S24" s="44">
        <f t="shared" si="15"/>
        <v>0</v>
      </c>
      <c r="W24" s="20"/>
      <c r="X24" s="6">
        <f t="shared" si="16"/>
        <v>0</v>
      </c>
      <c r="Y24" s="77">
        <f t="shared" si="17"/>
        <v>0</v>
      </c>
      <c r="Z24" s="44">
        <f t="shared" si="18"/>
        <v>0</v>
      </c>
      <c r="AA24" s="44">
        <f t="shared" si="19"/>
        <v>0</v>
      </c>
      <c r="AB24" s="44">
        <f t="shared" si="20"/>
        <v>0</v>
      </c>
      <c r="AC24" s="44">
        <f t="shared" si="21"/>
        <v>0</v>
      </c>
      <c r="AD24" s="44">
        <f t="shared" si="22"/>
        <v>0</v>
      </c>
      <c r="AE24" s="44">
        <f t="shared" si="23"/>
        <v>0</v>
      </c>
      <c r="AF24" s="20"/>
      <c r="AG24" s="44">
        <f t="shared" si="24"/>
        <v>0</v>
      </c>
      <c r="AH24" s="44">
        <f t="shared" si="25"/>
        <v>0</v>
      </c>
      <c r="AI24" s="44">
        <f t="shared" si="26"/>
        <v>0</v>
      </c>
      <c r="AJ24" s="44">
        <f t="shared" si="27"/>
        <v>0</v>
      </c>
      <c r="AK24" s="44">
        <f t="shared" si="28"/>
        <v>0</v>
      </c>
      <c r="AL24" s="44">
        <f t="shared" si="29"/>
        <v>0</v>
      </c>
      <c r="AM24" s="20"/>
    </row>
    <row r="25" spans="4:39" x14ac:dyDescent="0.25">
      <c r="D25" s="20"/>
      <c r="E25" s="6">
        <f t="shared" si="2"/>
        <v>0</v>
      </c>
      <c r="F25" s="77">
        <f t="shared" si="3"/>
        <v>0</v>
      </c>
      <c r="G25" s="44">
        <f t="shared" si="4"/>
        <v>0</v>
      </c>
      <c r="H25" s="44">
        <f t="shared" si="5"/>
        <v>0</v>
      </c>
      <c r="I25" s="44">
        <f t="shared" si="6"/>
        <v>0</v>
      </c>
      <c r="J25" s="44">
        <f t="shared" si="7"/>
        <v>0</v>
      </c>
      <c r="K25" s="44">
        <f t="shared" si="8"/>
        <v>0</v>
      </c>
      <c r="L25" s="44">
        <f t="shared" si="9"/>
        <v>0</v>
      </c>
      <c r="M25" s="20"/>
      <c r="N25" s="44">
        <f t="shared" si="10"/>
        <v>0</v>
      </c>
      <c r="O25" s="44">
        <f t="shared" si="11"/>
        <v>0</v>
      </c>
      <c r="P25" s="44">
        <f t="shared" si="12"/>
        <v>0</v>
      </c>
      <c r="Q25" s="44">
        <f t="shared" si="13"/>
        <v>0</v>
      </c>
      <c r="R25" s="44">
        <f t="shared" si="14"/>
        <v>0</v>
      </c>
      <c r="S25" s="44">
        <f t="shared" si="15"/>
        <v>0</v>
      </c>
      <c r="W25" s="20"/>
      <c r="X25" s="6">
        <f t="shared" si="16"/>
        <v>0</v>
      </c>
      <c r="Y25" s="77">
        <f t="shared" si="17"/>
        <v>0</v>
      </c>
      <c r="Z25" s="44">
        <f t="shared" si="18"/>
        <v>0</v>
      </c>
      <c r="AA25" s="44">
        <f t="shared" si="19"/>
        <v>0</v>
      </c>
      <c r="AB25" s="44">
        <f t="shared" si="20"/>
        <v>0</v>
      </c>
      <c r="AC25" s="44">
        <f t="shared" si="21"/>
        <v>0</v>
      </c>
      <c r="AD25" s="44">
        <f t="shared" si="22"/>
        <v>0</v>
      </c>
      <c r="AE25" s="44">
        <f t="shared" si="23"/>
        <v>0</v>
      </c>
      <c r="AF25" s="20"/>
      <c r="AG25" s="44">
        <f t="shared" si="24"/>
        <v>0</v>
      </c>
      <c r="AH25" s="44">
        <f t="shared" si="25"/>
        <v>0</v>
      </c>
      <c r="AI25" s="44">
        <f t="shared" si="26"/>
        <v>0</v>
      </c>
      <c r="AJ25" s="44">
        <f t="shared" si="27"/>
        <v>0</v>
      </c>
      <c r="AK25" s="44">
        <f t="shared" si="28"/>
        <v>0</v>
      </c>
      <c r="AL25" s="44">
        <f t="shared" si="29"/>
        <v>0</v>
      </c>
      <c r="AM25" s="20"/>
    </row>
    <row r="26" spans="4:39" x14ac:dyDescent="0.25">
      <c r="D26" s="20"/>
      <c r="E26" s="6">
        <f t="shared" si="2"/>
        <v>0</v>
      </c>
      <c r="F26" s="77">
        <f t="shared" si="3"/>
        <v>0</v>
      </c>
      <c r="G26" s="44">
        <f t="shared" si="4"/>
        <v>0</v>
      </c>
      <c r="H26" s="44">
        <f t="shared" si="5"/>
        <v>0</v>
      </c>
      <c r="I26" s="44">
        <f t="shared" si="6"/>
        <v>0</v>
      </c>
      <c r="J26" s="44">
        <f t="shared" si="7"/>
        <v>0</v>
      </c>
      <c r="K26" s="44">
        <f t="shared" si="8"/>
        <v>0</v>
      </c>
      <c r="L26" s="44">
        <f t="shared" si="9"/>
        <v>0</v>
      </c>
      <c r="M26" s="20"/>
      <c r="N26" s="44">
        <f t="shared" si="10"/>
        <v>0</v>
      </c>
      <c r="O26" s="44">
        <f t="shared" si="11"/>
        <v>0</v>
      </c>
      <c r="P26" s="44">
        <f t="shared" si="12"/>
        <v>0</v>
      </c>
      <c r="Q26" s="44">
        <f t="shared" si="13"/>
        <v>0</v>
      </c>
      <c r="R26" s="44">
        <f t="shared" si="14"/>
        <v>0</v>
      </c>
      <c r="S26" s="44">
        <f t="shared" si="15"/>
        <v>0</v>
      </c>
      <c r="W26" s="20"/>
      <c r="X26" s="6">
        <f t="shared" si="16"/>
        <v>0</v>
      </c>
      <c r="Y26" s="77">
        <f t="shared" si="17"/>
        <v>0</v>
      </c>
      <c r="Z26" s="44">
        <f t="shared" si="18"/>
        <v>0</v>
      </c>
      <c r="AA26" s="44">
        <f t="shared" si="19"/>
        <v>0</v>
      </c>
      <c r="AB26" s="44">
        <f t="shared" si="20"/>
        <v>0</v>
      </c>
      <c r="AC26" s="44">
        <f t="shared" si="21"/>
        <v>0</v>
      </c>
      <c r="AD26" s="44">
        <f t="shared" si="22"/>
        <v>0</v>
      </c>
      <c r="AE26" s="44">
        <f t="shared" si="23"/>
        <v>0</v>
      </c>
      <c r="AF26" s="20"/>
      <c r="AG26" s="44">
        <f t="shared" si="24"/>
        <v>0</v>
      </c>
      <c r="AH26" s="44">
        <f t="shared" si="25"/>
        <v>0</v>
      </c>
      <c r="AI26" s="44">
        <f t="shared" si="26"/>
        <v>0</v>
      </c>
      <c r="AJ26" s="44">
        <f t="shared" si="27"/>
        <v>0</v>
      </c>
      <c r="AK26" s="44">
        <f t="shared" si="28"/>
        <v>0</v>
      </c>
      <c r="AL26" s="44">
        <f t="shared" si="29"/>
        <v>0</v>
      </c>
      <c r="AM26" s="20"/>
    </row>
    <row r="27" spans="4:39" x14ac:dyDescent="0.25">
      <c r="D27" s="20"/>
      <c r="E27" s="6">
        <f t="shared" si="2"/>
        <v>0</v>
      </c>
      <c r="F27" s="77">
        <f t="shared" si="3"/>
        <v>0</v>
      </c>
      <c r="G27" s="44">
        <f t="shared" si="4"/>
        <v>0</v>
      </c>
      <c r="H27" s="44">
        <f t="shared" si="5"/>
        <v>0</v>
      </c>
      <c r="I27" s="44">
        <f t="shared" si="6"/>
        <v>0</v>
      </c>
      <c r="J27" s="44">
        <f t="shared" si="7"/>
        <v>0</v>
      </c>
      <c r="K27" s="44">
        <f t="shared" si="8"/>
        <v>0</v>
      </c>
      <c r="L27" s="44">
        <f t="shared" si="9"/>
        <v>0</v>
      </c>
      <c r="M27" s="20"/>
      <c r="N27" s="44">
        <f t="shared" si="10"/>
        <v>0</v>
      </c>
      <c r="O27" s="44">
        <f t="shared" si="11"/>
        <v>0</v>
      </c>
      <c r="P27" s="44">
        <f t="shared" si="12"/>
        <v>0</v>
      </c>
      <c r="Q27" s="44">
        <f t="shared" si="13"/>
        <v>0</v>
      </c>
      <c r="R27" s="44">
        <f t="shared" si="14"/>
        <v>0</v>
      </c>
      <c r="S27" s="44">
        <f t="shared" si="15"/>
        <v>0</v>
      </c>
      <c r="W27" s="20"/>
      <c r="X27" s="6">
        <f t="shared" si="16"/>
        <v>0</v>
      </c>
      <c r="Y27" s="77">
        <f t="shared" si="17"/>
        <v>0</v>
      </c>
      <c r="Z27" s="44">
        <f t="shared" si="18"/>
        <v>0</v>
      </c>
      <c r="AA27" s="44">
        <f t="shared" si="19"/>
        <v>0</v>
      </c>
      <c r="AB27" s="44">
        <f t="shared" si="20"/>
        <v>0</v>
      </c>
      <c r="AC27" s="44">
        <f t="shared" si="21"/>
        <v>0</v>
      </c>
      <c r="AD27" s="44">
        <f t="shared" si="22"/>
        <v>0</v>
      </c>
      <c r="AE27" s="44">
        <f t="shared" si="23"/>
        <v>0</v>
      </c>
      <c r="AF27" s="20"/>
      <c r="AG27" s="44">
        <f t="shared" si="24"/>
        <v>0</v>
      </c>
      <c r="AH27" s="44">
        <f t="shared" si="25"/>
        <v>0</v>
      </c>
      <c r="AI27" s="44">
        <f t="shared" si="26"/>
        <v>0</v>
      </c>
      <c r="AJ27" s="44">
        <f t="shared" si="27"/>
        <v>0</v>
      </c>
      <c r="AK27" s="44">
        <f t="shared" si="28"/>
        <v>0</v>
      </c>
      <c r="AL27" s="44">
        <f t="shared" si="29"/>
        <v>0</v>
      </c>
      <c r="AM27" s="20"/>
    </row>
    <row r="28" spans="4:39" x14ac:dyDescent="0.25">
      <c r="D28" s="20"/>
      <c r="E28" s="6">
        <f t="shared" si="2"/>
        <v>0</v>
      </c>
      <c r="F28" s="77">
        <f t="shared" si="3"/>
        <v>0</v>
      </c>
      <c r="G28" s="44">
        <f t="shared" si="4"/>
        <v>0</v>
      </c>
      <c r="H28" s="44">
        <f t="shared" si="5"/>
        <v>0</v>
      </c>
      <c r="I28" s="44">
        <f t="shared" si="6"/>
        <v>0</v>
      </c>
      <c r="J28" s="44">
        <f t="shared" si="7"/>
        <v>0</v>
      </c>
      <c r="K28" s="44">
        <f t="shared" si="8"/>
        <v>0</v>
      </c>
      <c r="L28" s="44">
        <f t="shared" si="9"/>
        <v>0</v>
      </c>
      <c r="M28" s="20"/>
      <c r="N28" s="44">
        <f t="shared" si="10"/>
        <v>0</v>
      </c>
      <c r="O28" s="44">
        <f t="shared" si="11"/>
        <v>0</v>
      </c>
      <c r="P28" s="44">
        <f t="shared" si="12"/>
        <v>0</v>
      </c>
      <c r="Q28" s="44">
        <f t="shared" si="13"/>
        <v>0</v>
      </c>
      <c r="R28" s="44">
        <f t="shared" si="14"/>
        <v>0</v>
      </c>
      <c r="S28" s="44">
        <f t="shared" si="15"/>
        <v>0</v>
      </c>
      <c r="W28" s="20"/>
      <c r="X28" s="6">
        <f t="shared" si="16"/>
        <v>0</v>
      </c>
      <c r="Y28" s="77">
        <f t="shared" si="17"/>
        <v>0</v>
      </c>
      <c r="Z28" s="44">
        <f t="shared" si="18"/>
        <v>0</v>
      </c>
      <c r="AA28" s="44">
        <f t="shared" si="19"/>
        <v>0</v>
      </c>
      <c r="AB28" s="44">
        <f t="shared" si="20"/>
        <v>0</v>
      </c>
      <c r="AC28" s="44">
        <f t="shared" si="21"/>
        <v>0</v>
      </c>
      <c r="AD28" s="44">
        <f t="shared" si="22"/>
        <v>0</v>
      </c>
      <c r="AE28" s="44">
        <f t="shared" si="23"/>
        <v>0</v>
      </c>
      <c r="AF28" s="20"/>
      <c r="AG28" s="44">
        <f t="shared" si="24"/>
        <v>0</v>
      </c>
      <c r="AH28" s="44">
        <f t="shared" si="25"/>
        <v>0</v>
      </c>
      <c r="AI28" s="44">
        <f t="shared" si="26"/>
        <v>0</v>
      </c>
      <c r="AJ28" s="44">
        <f t="shared" si="27"/>
        <v>0</v>
      </c>
      <c r="AK28" s="44">
        <f t="shared" si="28"/>
        <v>0</v>
      </c>
      <c r="AL28" s="44">
        <f t="shared" si="29"/>
        <v>0</v>
      </c>
      <c r="AM28" s="20"/>
    </row>
    <row r="29" spans="4:39" x14ac:dyDescent="0.25">
      <c r="D29" s="20"/>
      <c r="E29" s="6">
        <f t="shared" si="2"/>
        <v>0</v>
      </c>
      <c r="F29" s="77">
        <f t="shared" si="3"/>
        <v>0</v>
      </c>
      <c r="G29" s="44">
        <f t="shared" si="4"/>
        <v>0</v>
      </c>
      <c r="H29" s="44">
        <f t="shared" si="5"/>
        <v>0</v>
      </c>
      <c r="I29" s="44">
        <f t="shared" si="6"/>
        <v>0</v>
      </c>
      <c r="J29" s="44">
        <f t="shared" si="7"/>
        <v>0</v>
      </c>
      <c r="K29" s="44">
        <f t="shared" si="8"/>
        <v>0</v>
      </c>
      <c r="L29" s="44">
        <f t="shared" si="9"/>
        <v>0</v>
      </c>
      <c r="M29" s="20"/>
      <c r="N29" s="44">
        <f t="shared" si="10"/>
        <v>0</v>
      </c>
      <c r="O29" s="44">
        <f t="shared" si="11"/>
        <v>0</v>
      </c>
      <c r="P29" s="44">
        <f t="shared" si="12"/>
        <v>0</v>
      </c>
      <c r="Q29" s="44">
        <f t="shared" si="13"/>
        <v>0</v>
      </c>
      <c r="R29" s="44">
        <f t="shared" si="14"/>
        <v>0</v>
      </c>
      <c r="S29" s="44">
        <f t="shared" si="15"/>
        <v>0</v>
      </c>
      <c r="W29" s="20"/>
      <c r="X29" s="6">
        <f t="shared" si="16"/>
        <v>0</v>
      </c>
      <c r="Y29" s="77">
        <f t="shared" si="17"/>
        <v>0</v>
      </c>
      <c r="Z29" s="44">
        <f t="shared" si="18"/>
        <v>0</v>
      </c>
      <c r="AA29" s="44">
        <f t="shared" si="19"/>
        <v>0</v>
      </c>
      <c r="AB29" s="44">
        <f t="shared" si="20"/>
        <v>0</v>
      </c>
      <c r="AC29" s="44">
        <f t="shared" si="21"/>
        <v>0</v>
      </c>
      <c r="AD29" s="44">
        <f t="shared" si="22"/>
        <v>0</v>
      </c>
      <c r="AE29" s="44">
        <f t="shared" si="23"/>
        <v>0</v>
      </c>
      <c r="AF29" s="20"/>
      <c r="AG29" s="44">
        <f t="shared" si="24"/>
        <v>0</v>
      </c>
      <c r="AH29" s="44">
        <f t="shared" si="25"/>
        <v>0</v>
      </c>
      <c r="AI29" s="44">
        <f t="shared" si="26"/>
        <v>0</v>
      </c>
      <c r="AJ29" s="44">
        <f t="shared" si="27"/>
        <v>0</v>
      </c>
      <c r="AK29" s="44">
        <f t="shared" si="28"/>
        <v>0</v>
      </c>
      <c r="AL29" s="44">
        <f t="shared" si="29"/>
        <v>0</v>
      </c>
      <c r="AM29" s="20"/>
    </row>
    <row r="30" spans="4:39" x14ac:dyDescent="0.25">
      <c r="D30" s="20"/>
      <c r="E30" s="6">
        <f t="shared" si="2"/>
        <v>0</v>
      </c>
      <c r="F30" s="77">
        <f t="shared" si="3"/>
        <v>0</v>
      </c>
      <c r="G30" s="44">
        <f t="shared" si="4"/>
        <v>0</v>
      </c>
      <c r="H30" s="44">
        <f t="shared" si="5"/>
        <v>0</v>
      </c>
      <c r="I30" s="44">
        <f t="shared" si="6"/>
        <v>0</v>
      </c>
      <c r="J30" s="44">
        <f t="shared" si="7"/>
        <v>0</v>
      </c>
      <c r="K30" s="44">
        <f t="shared" si="8"/>
        <v>0</v>
      </c>
      <c r="L30" s="44">
        <f t="shared" si="9"/>
        <v>0</v>
      </c>
      <c r="M30" s="20"/>
      <c r="N30" s="44">
        <f t="shared" si="10"/>
        <v>0</v>
      </c>
      <c r="O30" s="44">
        <f t="shared" si="11"/>
        <v>0</v>
      </c>
      <c r="P30" s="44">
        <f t="shared" si="12"/>
        <v>0</v>
      </c>
      <c r="Q30" s="44">
        <f t="shared" si="13"/>
        <v>0</v>
      </c>
      <c r="R30" s="44">
        <f t="shared" si="14"/>
        <v>0</v>
      </c>
      <c r="S30" s="44">
        <f t="shared" si="15"/>
        <v>0</v>
      </c>
      <c r="W30" s="20"/>
      <c r="X30" s="6">
        <f t="shared" si="16"/>
        <v>0</v>
      </c>
      <c r="Y30" s="77">
        <f t="shared" si="17"/>
        <v>0</v>
      </c>
      <c r="Z30" s="44">
        <f t="shared" si="18"/>
        <v>0</v>
      </c>
      <c r="AA30" s="44">
        <f t="shared" si="19"/>
        <v>0</v>
      </c>
      <c r="AB30" s="44">
        <f t="shared" si="20"/>
        <v>0</v>
      </c>
      <c r="AC30" s="44">
        <f t="shared" si="21"/>
        <v>0</v>
      </c>
      <c r="AD30" s="44">
        <f t="shared" si="22"/>
        <v>0</v>
      </c>
      <c r="AE30" s="44">
        <f t="shared" si="23"/>
        <v>0</v>
      </c>
      <c r="AF30" s="20"/>
      <c r="AG30" s="44">
        <f t="shared" si="24"/>
        <v>0</v>
      </c>
      <c r="AH30" s="44">
        <f t="shared" si="25"/>
        <v>0</v>
      </c>
      <c r="AI30" s="44">
        <f t="shared" si="26"/>
        <v>0</v>
      </c>
      <c r="AJ30" s="44">
        <f t="shared" si="27"/>
        <v>0</v>
      </c>
      <c r="AK30" s="44">
        <f t="shared" si="28"/>
        <v>0</v>
      </c>
      <c r="AL30" s="44">
        <f t="shared" si="29"/>
        <v>0</v>
      </c>
      <c r="AM30" s="20"/>
    </row>
    <row r="31" spans="4:39" x14ac:dyDescent="0.25">
      <c r="D31" s="20"/>
      <c r="E31" s="6">
        <f t="shared" si="2"/>
        <v>0</v>
      </c>
      <c r="F31" s="77">
        <f t="shared" si="3"/>
        <v>0</v>
      </c>
      <c r="G31" s="44">
        <f t="shared" si="4"/>
        <v>0</v>
      </c>
      <c r="H31" s="44">
        <f t="shared" si="5"/>
        <v>0</v>
      </c>
      <c r="I31" s="44">
        <f t="shared" si="6"/>
        <v>0</v>
      </c>
      <c r="J31" s="44">
        <f t="shared" si="7"/>
        <v>0</v>
      </c>
      <c r="K31" s="44">
        <f t="shared" si="8"/>
        <v>0</v>
      </c>
      <c r="L31" s="44">
        <f t="shared" si="9"/>
        <v>0</v>
      </c>
      <c r="M31" s="20"/>
      <c r="N31" s="44">
        <f t="shared" si="10"/>
        <v>0</v>
      </c>
      <c r="O31" s="44">
        <f t="shared" si="11"/>
        <v>0</v>
      </c>
      <c r="P31" s="44">
        <f t="shared" si="12"/>
        <v>0</v>
      </c>
      <c r="Q31" s="44">
        <f t="shared" si="13"/>
        <v>0</v>
      </c>
      <c r="R31" s="44">
        <f t="shared" si="14"/>
        <v>0</v>
      </c>
      <c r="S31" s="44">
        <f t="shared" si="15"/>
        <v>0</v>
      </c>
      <c r="W31" s="20"/>
      <c r="X31" s="6">
        <f t="shared" si="16"/>
        <v>0</v>
      </c>
      <c r="Y31" s="77">
        <f t="shared" si="17"/>
        <v>0</v>
      </c>
      <c r="Z31" s="44">
        <f t="shared" si="18"/>
        <v>0</v>
      </c>
      <c r="AA31" s="44">
        <f t="shared" si="19"/>
        <v>0</v>
      </c>
      <c r="AB31" s="44">
        <f t="shared" si="20"/>
        <v>0</v>
      </c>
      <c r="AC31" s="44">
        <f t="shared" si="21"/>
        <v>0</v>
      </c>
      <c r="AD31" s="44">
        <f t="shared" si="22"/>
        <v>0</v>
      </c>
      <c r="AE31" s="44">
        <f t="shared" si="23"/>
        <v>0</v>
      </c>
      <c r="AF31" s="20"/>
      <c r="AG31" s="44">
        <f t="shared" si="24"/>
        <v>0</v>
      </c>
      <c r="AH31" s="44">
        <f t="shared" si="25"/>
        <v>0</v>
      </c>
      <c r="AI31" s="44">
        <f t="shared" si="26"/>
        <v>0</v>
      </c>
      <c r="AJ31" s="44">
        <f t="shared" si="27"/>
        <v>0</v>
      </c>
      <c r="AK31" s="44">
        <f t="shared" si="28"/>
        <v>0</v>
      </c>
      <c r="AL31" s="44">
        <f t="shared" si="29"/>
        <v>0</v>
      </c>
      <c r="AM31" s="20"/>
    </row>
    <row r="32" spans="4:39" x14ac:dyDescent="0.25">
      <c r="D32" s="20"/>
      <c r="E32" s="6">
        <f t="shared" si="2"/>
        <v>0</v>
      </c>
      <c r="F32" s="77">
        <f t="shared" si="3"/>
        <v>0</v>
      </c>
      <c r="G32" s="44">
        <f t="shared" si="4"/>
        <v>0</v>
      </c>
      <c r="H32" s="44">
        <f t="shared" si="5"/>
        <v>0</v>
      </c>
      <c r="I32" s="44">
        <f t="shared" si="6"/>
        <v>0</v>
      </c>
      <c r="J32" s="44">
        <f t="shared" si="7"/>
        <v>0</v>
      </c>
      <c r="K32" s="44">
        <f t="shared" si="8"/>
        <v>0</v>
      </c>
      <c r="L32" s="44">
        <f t="shared" si="9"/>
        <v>0</v>
      </c>
      <c r="M32" s="20"/>
      <c r="N32" s="44">
        <f t="shared" si="10"/>
        <v>0</v>
      </c>
      <c r="O32" s="44">
        <f t="shared" si="11"/>
        <v>0</v>
      </c>
      <c r="P32" s="44">
        <f t="shared" si="12"/>
        <v>0</v>
      </c>
      <c r="Q32" s="44">
        <f t="shared" si="13"/>
        <v>0</v>
      </c>
      <c r="R32" s="44">
        <f t="shared" si="14"/>
        <v>0</v>
      </c>
      <c r="S32" s="44">
        <f t="shared" si="15"/>
        <v>0</v>
      </c>
      <c r="W32" s="20"/>
      <c r="X32" s="6">
        <f t="shared" si="16"/>
        <v>0</v>
      </c>
      <c r="Y32" s="77">
        <f t="shared" si="17"/>
        <v>0</v>
      </c>
      <c r="Z32" s="44">
        <f t="shared" si="18"/>
        <v>0</v>
      </c>
      <c r="AA32" s="44">
        <f t="shared" si="19"/>
        <v>0</v>
      </c>
      <c r="AB32" s="44">
        <f t="shared" si="20"/>
        <v>0</v>
      </c>
      <c r="AC32" s="44">
        <f t="shared" si="21"/>
        <v>0</v>
      </c>
      <c r="AD32" s="44">
        <f t="shared" si="22"/>
        <v>0</v>
      </c>
      <c r="AE32" s="44">
        <f t="shared" si="23"/>
        <v>0</v>
      </c>
      <c r="AF32" s="20"/>
      <c r="AG32" s="44">
        <f t="shared" si="24"/>
        <v>0</v>
      </c>
      <c r="AH32" s="44">
        <f t="shared" si="25"/>
        <v>0</v>
      </c>
      <c r="AI32" s="44">
        <f t="shared" si="26"/>
        <v>0</v>
      </c>
      <c r="AJ32" s="44">
        <f t="shared" si="27"/>
        <v>0</v>
      </c>
      <c r="AK32" s="44">
        <f t="shared" si="28"/>
        <v>0</v>
      </c>
      <c r="AL32" s="44">
        <f t="shared" si="29"/>
        <v>0</v>
      </c>
      <c r="AM32" s="20"/>
    </row>
    <row r="33" spans="4:39" x14ac:dyDescent="0.25">
      <c r="D33" s="20"/>
      <c r="E33" s="6">
        <f t="shared" si="2"/>
        <v>0</v>
      </c>
      <c r="F33" s="77">
        <f t="shared" si="3"/>
        <v>0</v>
      </c>
      <c r="G33" s="44">
        <f t="shared" si="4"/>
        <v>0</v>
      </c>
      <c r="H33" s="44">
        <f t="shared" si="5"/>
        <v>0</v>
      </c>
      <c r="I33" s="44">
        <f t="shared" si="6"/>
        <v>0</v>
      </c>
      <c r="J33" s="44">
        <f t="shared" si="7"/>
        <v>0</v>
      </c>
      <c r="K33" s="44">
        <f t="shared" si="8"/>
        <v>0</v>
      </c>
      <c r="L33" s="44">
        <f t="shared" si="9"/>
        <v>0</v>
      </c>
      <c r="M33" s="20"/>
      <c r="N33" s="44">
        <f t="shared" si="10"/>
        <v>0</v>
      </c>
      <c r="O33" s="44">
        <f t="shared" si="11"/>
        <v>0</v>
      </c>
      <c r="P33" s="44">
        <f t="shared" si="12"/>
        <v>0</v>
      </c>
      <c r="Q33" s="44">
        <f t="shared" si="13"/>
        <v>0</v>
      </c>
      <c r="R33" s="44">
        <f t="shared" si="14"/>
        <v>0</v>
      </c>
      <c r="S33" s="44">
        <f t="shared" si="15"/>
        <v>0</v>
      </c>
      <c r="W33" s="20"/>
      <c r="X33" s="6">
        <f t="shared" si="16"/>
        <v>0</v>
      </c>
      <c r="Y33" s="77">
        <f t="shared" si="17"/>
        <v>0</v>
      </c>
      <c r="Z33" s="44">
        <f t="shared" si="18"/>
        <v>0</v>
      </c>
      <c r="AA33" s="44">
        <f t="shared" si="19"/>
        <v>0</v>
      </c>
      <c r="AB33" s="44">
        <f t="shared" si="20"/>
        <v>0</v>
      </c>
      <c r="AC33" s="44">
        <f t="shared" si="21"/>
        <v>0</v>
      </c>
      <c r="AD33" s="44">
        <f t="shared" si="22"/>
        <v>0</v>
      </c>
      <c r="AE33" s="44">
        <f t="shared" si="23"/>
        <v>0</v>
      </c>
      <c r="AF33" s="20"/>
      <c r="AG33" s="44">
        <f t="shared" si="24"/>
        <v>0</v>
      </c>
      <c r="AH33" s="44">
        <f t="shared" si="25"/>
        <v>0</v>
      </c>
      <c r="AI33" s="44">
        <f t="shared" si="26"/>
        <v>0</v>
      </c>
      <c r="AJ33" s="44">
        <f t="shared" si="27"/>
        <v>0</v>
      </c>
      <c r="AK33" s="44">
        <f t="shared" si="28"/>
        <v>0</v>
      </c>
      <c r="AL33" s="44">
        <f t="shared" si="29"/>
        <v>0</v>
      </c>
      <c r="AM33" s="20"/>
    </row>
    <row r="34" spans="4:39" x14ac:dyDescent="0.25">
      <c r="D34" s="20"/>
      <c r="E34" s="6">
        <f t="shared" si="2"/>
        <v>0</v>
      </c>
      <c r="F34" s="77">
        <f t="shared" si="3"/>
        <v>0</v>
      </c>
      <c r="G34" s="44">
        <f t="shared" si="4"/>
        <v>0</v>
      </c>
      <c r="H34" s="44">
        <f t="shared" si="5"/>
        <v>0</v>
      </c>
      <c r="I34" s="44">
        <f t="shared" si="6"/>
        <v>0</v>
      </c>
      <c r="J34" s="44">
        <f t="shared" si="7"/>
        <v>0</v>
      </c>
      <c r="K34" s="44">
        <f t="shared" si="8"/>
        <v>0</v>
      </c>
      <c r="L34" s="44">
        <f t="shared" si="9"/>
        <v>0</v>
      </c>
      <c r="M34" s="20"/>
      <c r="N34" s="44">
        <f t="shared" si="10"/>
        <v>0</v>
      </c>
      <c r="O34" s="44">
        <f t="shared" si="11"/>
        <v>0</v>
      </c>
      <c r="P34" s="44">
        <f t="shared" si="12"/>
        <v>0</v>
      </c>
      <c r="Q34" s="44">
        <f t="shared" si="13"/>
        <v>0</v>
      </c>
      <c r="R34" s="44">
        <f t="shared" si="14"/>
        <v>0</v>
      </c>
      <c r="S34" s="44">
        <f t="shared" si="15"/>
        <v>0</v>
      </c>
      <c r="W34" s="20"/>
      <c r="X34" s="6">
        <f t="shared" si="16"/>
        <v>0</v>
      </c>
      <c r="Y34" s="77">
        <f t="shared" si="17"/>
        <v>0</v>
      </c>
      <c r="Z34" s="44">
        <f t="shared" si="18"/>
        <v>0</v>
      </c>
      <c r="AA34" s="44">
        <f t="shared" si="19"/>
        <v>0</v>
      </c>
      <c r="AB34" s="44">
        <f t="shared" si="20"/>
        <v>0</v>
      </c>
      <c r="AC34" s="44">
        <f t="shared" si="21"/>
        <v>0</v>
      </c>
      <c r="AD34" s="44">
        <f t="shared" si="22"/>
        <v>0</v>
      </c>
      <c r="AE34" s="44">
        <f t="shared" si="23"/>
        <v>0</v>
      </c>
      <c r="AF34" s="20"/>
      <c r="AG34" s="44">
        <f t="shared" si="24"/>
        <v>0</v>
      </c>
      <c r="AH34" s="44">
        <f t="shared" si="25"/>
        <v>0</v>
      </c>
      <c r="AI34" s="44">
        <f t="shared" si="26"/>
        <v>0</v>
      </c>
      <c r="AJ34" s="44">
        <f t="shared" si="27"/>
        <v>0</v>
      </c>
      <c r="AK34" s="44">
        <f t="shared" si="28"/>
        <v>0</v>
      </c>
      <c r="AL34" s="44">
        <f t="shared" si="29"/>
        <v>0</v>
      </c>
      <c r="AM34" s="20"/>
    </row>
    <row r="35" spans="4:39" x14ac:dyDescent="0.25">
      <c r="D35" s="20"/>
      <c r="E35" s="6">
        <f t="shared" si="2"/>
        <v>0</v>
      </c>
      <c r="F35" s="77">
        <f t="shared" si="3"/>
        <v>0</v>
      </c>
      <c r="G35" s="44">
        <f t="shared" si="4"/>
        <v>0</v>
      </c>
      <c r="H35" s="44">
        <f t="shared" si="5"/>
        <v>0</v>
      </c>
      <c r="I35" s="44">
        <f t="shared" si="6"/>
        <v>0</v>
      </c>
      <c r="J35" s="44">
        <f t="shared" si="7"/>
        <v>0</v>
      </c>
      <c r="K35" s="44">
        <f t="shared" si="8"/>
        <v>0</v>
      </c>
      <c r="L35" s="44">
        <f t="shared" si="9"/>
        <v>0</v>
      </c>
      <c r="M35" s="20"/>
      <c r="N35" s="44">
        <f t="shared" si="10"/>
        <v>0</v>
      </c>
      <c r="O35" s="44">
        <f t="shared" si="11"/>
        <v>0</v>
      </c>
      <c r="P35" s="44">
        <f t="shared" si="12"/>
        <v>0</v>
      </c>
      <c r="Q35" s="44">
        <f t="shared" si="13"/>
        <v>0</v>
      </c>
      <c r="R35" s="44">
        <f t="shared" si="14"/>
        <v>0</v>
      </c>
      <c r="S35" s="44">
        <f t="shared" si="15"/>
        <v>0</v>
      </c>
      <c r="W35" s="20"/>
      <c r="X35" s="6">
        <f t="shared" si="16"/>
        <v>0</v>
      </c>
      <c r="Y35" s="77">
        <f t="shared" si="17"/>
        <v>0</v>
      </c>
      <c r="Z35" s="44">
        <f t="shared" si="18"/>
        <v>0</v>
      </c>
      <c r="AA35" s="44">
        <f t="shared" si="19"/>
        <v>0</v>
      </c>
      <c r="AB35" s="44">
        <f t="shared" si="20"/>
        <v>0</v>
      </c>
      <c r="AC35" s="44">
        <f t="shared" si="21"/>
        <v>0</v>
      </c>
      <c r="AD35" s="44">
        <f t="shared" si="22"/>
        <v>0</v>
      </c>
      <c r="AE35" s="44">
        <f t="shared" si="23"/>
        <v>0</v>
      </c>
      <c r="AF35" s="20"/>
      <c r="AG35" s="44">
        <f t="shared" si="24"/>
        <v>0</v>
      </c>
      <c r="AH35" s="44">
        <f t="shared" si="25"/>
        <v>0</v>
      </c>
      <c r="AI35" s="44">
        <f t="shared" si="26"/>
        <v>0</v>
      </c>
      <c r="AJ35" s="44">
        <f t="shared" si="27"/>
        <v>0</v>
      </c>
      <c r="AK35" s="44">
        <f t="shared" si="28"/>
        <v>0</v>
      </c>
      <c r="AL35" s="44">
        <f t="shared" si="29"/>
        <v>0</v>
      </c>
      <c r="AM35" s="20"/>
    </row>
    <row r="36" spans="4:39" x14ac:dyDescent="0.25">
      <c r="D36" s="20"/>
      <c r="E36" s="6">
        <f t="shared" si="2"/>
        <v>0</v>
      </c>
      <c r="F36" s="77">
        <f t="shared" si="3"/>
        <v>0</v>
      </c>
      <c r="G36" s="44">
        <f t="shared" si="4"/>
        <v>0</v>
      </c>
      <c r="H36" s="44">
        <f t="shared" si="5"/>
        <v>0</v>
      </c>
      <c r="I36" s="44">
        <f t="shared" si="6"/>
        <v>0</v>
      </c>
      <c r="J36" s="44">
        <f t="shared" si="7"/>
        <v>0</v>
      </c>
      <c r="K36" s="44">
        <f t="shared" si="8"/>
        <v>0</v>
      </c>
      <c r="L36" s="44">
        <f t="shared" si="9"/>
        <v>0</v>
      </c>
      <c r="M36" s="20"/>
      <c r="N36" s="44">
        <f t="shared" si="10"/>
        <v>0</v>
      </c>
      <c r="O36" s="44">
        <f t="shared" si="11"/>
        <v>0</v>
      </c>
      <c r="P36" s="44">
        <f t="shared" si="12"/>
        <v>0</v>
      </c>
      <c r="Q36" s="44">
        <f t="shared" si="13"/>
        <v>0</v>
      </c>
      <c r="R36" s="44">
        <f t="shared" si="14"/>
        <v>0</v>
      </c>
      <c r="S36" s="44">
        <f t="shared" si="15"/>
        <v>0</v>
      </c>
      <c r="W36" s="20"/>
      <c r="X36" s="6">
        <f t="shared" si="16"/>
        <v>0</v>
      </c>
      <c r="Y36" s="77">
        <f t="shared" si="17"/>
        <v>0</v>
      </c>
      <c r="Z36" s="44">
        <f t="shared" si="18"/>
        <v>0</v>
      </c>
      <c r="AA36" s="44">
        <f t="shared" si="19"/>
        <v>0</v>
      </c>
      <c r="AB36" s="44">
        <f t="shared" si="20"/>
        <v>0</v>
      </c>
      <c r="AC36" s="44">
        <f t="shared" si="21"/>
        <v>0</v>
      </c>
      <c r="AD36" s="44">
        <f t="shared" si="22"/>
        <v>0</v>
      </c>
      <c r="AE36" s="44">
        <f t="shared" si="23"/>
        <v>0</v>
      </c>
      <c r="AF36" s="20"/>
      <c r="AG36" s="44">
        <f t="shared" si="24"/>
        <v>0</v>
      </c>
      <c r="AH36" s="44">
        <f t="shared" si="25"/>
        <v>0</v>
      </c>
      <c r="AI36" s="44">
        <f t="shared" si="26"/>
        <v>0</v>
      </c>
      <c r="AJ36" s="44">
        <f t="shared" si="27"/>
        <v>0</v>
      </c>
      <c r="AK36" s="44">
        <f t="shared" si="28"/>
        <v>0</v>
      </c>
      <c r="AL36" s="44">
        <f t="shared" si="29"/>
        <v>0</v>
      </c>
      <c r="AM36" s="20"/>
    </row>
    <row r="37" spans="4:39" x14ac:dyDescent="0.25">
      <c r="D37" s="20"/>
      <c r="E37" s="6">
        <f t="shared" si="2"/>
        <v>0</v>
      </c>
      <c r="F37" s="77">
        <f t="shared" si="3"/>
        <v>0</v>
      </c>
      <c r="G37" s="44">
        <f t="shared" si="4"/>
        <v>0</v>
      </c>
      <c r="H37" s="44">
        <f t="shared" si="5"/>
        <v>0</v>
      </c>
      <c r="I37" s="44">
        <f t="shared" si="6"/>
        <v>0</v>
      </c>
      <c r="J37" s="44">
        <f t="shared" si="7"/>
        <v>0</v>
      </c>
      <c r="K37" s="44">
        <f t="shared" si="8"/>
        <v>0</v>
      </c>
      <c r="L37" s="44">
        <f t="shared" si="9"/>
        <v>0</v>
      </c>
      <c r="M37" s="20"/>
      <c r="N37" s="44">
        <f t="shared" si="10"/>
        <v>0</v>
      </c>
      <c r="O37" s="44">
        <f t="shared" si="11"/>
        <v>0</v>
      </c>
      <c r="P37" s="44">
        <f t="shared" si="12"/>
        <v>0</v>
      </c>
      <c r="Q37" s="44">
        <f t="shared" si="13"/>
        <v>0</v>
      </c>
      <c r="R37" s="44">
        <f t="shared" si="14"/>
        <v>0</v>
      </c>
      <c r="S37" s="44">
        <f t="shared" si="15"/>
        <v>0</v>
      </c>
      <c r="W37" s="20"/>
      <c r="X37" s="6">
        <f t="shared" si="16"/>
        <v>0</v>
      </c>
      <c r="Y37" s="77">
        <f t="shared" si="17"/>
        <v>0</v>
      </c>
      <c r="Z37" s="44">
        <f t="shared" si="18"/>
        <v>0</v>
      </c>
      <c r="AA37" s="44">
        <f t="shared" si="19"/>
        <v>0</v>
      </c>
      <c r="AB37" s="44">
        <f t="shared" si="20"/>
        <v>0</v>
      </c>
      <c r="AC37" s="44">
        <f t="shared" si="21"/>
        <v>0</v>
      </c>
      <c r="AD37" s="44">
        <f t="shared" si="22"/>
        <v>0</v>
      </c>
      <c r="AE37" s="44">
        <f t="shared" si="23"/>
        <v>0</v>
      </c>
      <c r="AF37" s="20"/>
      <c r="AG37" s="44">
        <f t="shared" si="24"/>
        <v>0</v>
      </c>
      <c r="AH37" s="44">
        <f t="shared" si="25"/>
        <v>0</v>
      </c>
      <c r="AI37" s="44">
        <f t="shared" si="26"/>
        <v>0</v>
      </c>
      <c r="AJ37" s="44">
        <f t="shared" si="27"/>
        <v>0</v>
      </c>
      <c r="AK37" s="44">
        <f t="shared" si="28"/>
        <v>0</v>
      </c>
      <c r="AL37" s="44">
        <f t="shared" si="29"/>
        <v>0</v>
      </c>
      <c r="AM37" s="20"/>
    </row>
    <row r="38" spans="4:39" x14ac:dyDescent="0.25">
      <c r="D38" s="20"/>
      <c r="E38" s="6">
        <f t="shared" si="2"/>
        <v>0</v>
      </c>
      <c r="F38" s="77">
        <f t="shared" si="3"/>
        <v>0</v>
      </c>
      <c r="G38" s="44">
        <f t="shared" si="4"/>
        <v>0</v>
      </c>
      <c r="H38" s="44">
        <f t="shared" si="5"/>
        <v>0</v>
      </c>
      <c r="I38" s="44">
        <f t="shared" si="6"/>
        <v>0</v>
      </c>
      <c r="J38" s="44">
        <f t="shared" si="7"/>
        <v>0</v>
      </c>
      <c r="K38" s="44">
        <f t="shared" si="8"/>
        <v>0</v>
      </c>
      <c r="L38" s="44">
        <f t="shared" si="9"/>
        <v>0</v>
      </c>
      <c r="M38" s="20"/>
      <c r="N38" s="44">
        <f t="shared" si="10"/>
        <v>0</v>
      </c>
      <c r="O38" s="44">
        <f t="shared" si="11"/>
        <v>0</v>
      </c>
      <c r="P38" s="44">
        <f t="shared" si="12"/>
        <v>0</v>
      </c>
      <c r="Q38" s="44">
        <f t="shared" si="13"/>
        <v>0</v>
      </c>
      <c r="R38" s="44">
        <f t="shared" si="14"/>
        <v>0</v>
      </c>
      <c r="S38" s="44">
        <f t="shared" si="15"/>
        <v>0</v>
      </c>
      <c r="W38" s="20"/>
      <c r="X38" s="6">
        <f t="shared" si="16"/>
        <v>0</v>
      </c>
      <c r="Y38" s="77">
        <f t="shared" si="17"/>
        <v>0</v>
      </c>
      <c r="Z38" s="44">
        <f t="shared" si="18"/>
        <v>0</v>
      </c>
      <c r="AA38" s="44">
        <f t="shared" si="19"/>
        <v>0</v>
      </c>
      <c r="AB38" s="44">
        <f t="shared" si="20"/>
        <v>0</v>
      </c>
      <c r="AC38" s="44">
        <f t="shared" si="21"/>
        <v>0</v>
      </c>
      <c r="AD38" s="44">
        <f t="shared" si="22"/>
        <v>0</v>
      </c>
      <c r="AE38" s="44">
        <f t="shared" si="23"/>
        <v>0</v>
      </c>
      <c r="AF38" s="20"/>
      <c r="AG38" s="44">
        <f t="shared" si="24"/>
        <v>0</v>
      </c>
      <c r="AH38" s="44">
        <f t="shared" si="25"/>
        <v>0</v>
      </c>
      <c r="AI38" s="44">
        <f t="shared" si="26"/>
        <v>0</v>
      </c>
      <c r="AJ38" s="44">
        <f t="shared" si="27"/>
        <v>0</v>
      </c>
      <c r="AK38" s="44">
        <f t="shared" si="28"/>
        <v>0</v>
      </c>
      <c r="AL38" s="44">
        <f t="shared" si="29"/>
        <v>0</v>
      </c>
      <c r="AM38" s="20"/>
    </row>
    <row r="39" spans="4:39" x14ac:dyDescent="0.25">
      <c r="D39" s="20"/>
      <c r="E39" s="6">
        <f t="shared" si="2"/>
        <v>0</v>
      </c>
      <c r="F39" s="77">
        <f t="shared" si="3"/>
        <v>0</v>
      </c>
      <c r="G39" s="44">
        <f t="shared" si="4"/>
        <v>0</v>
      </c>
      <c r="H39" s="44">
        <f t="shared" si="5"/>
        <v>0</v>
      </c>
      <c r="I39" s="44">
        <f t="shared" si="6"/>
        <v>0</v>
      </c>
      <c r="J39" s="44">
        <f t="shared" si="7"/>
        <v>0</v>
      </c>
      <c r="K39" s="44">
        <f t="shared" si="8"/>
        <v>0</v>
      </c>
      <c r="L39" s="44">
        <f t="shared" si="9"/>
        <v>0</v>
      </c>
      <c r="M39" s="20"/>
      <c r="N39" s="44">
        <f t="shared" si="10"/>
        <v>0</v>
      </c>
      <c r="O39" s="44">
        <f t="shared" si="11"/>
        <v>0</v>
      </c>
      <c r="P39" s="44">
        <f t="shared" si="12"/>
        <v>0</v>
      </c>
      <c r="Q39" s="44">
        <f t="shared" si="13"/>
        <v>0</v>
      </c>
      <c r="R39" s="44">
        <f t="shared" si="14"/>
        <v>0</v>
      </c>
      <c r="S39" s="44">
        <f t="shared" si="15"/>
        <v>0</v>
      </c>
      <c r="W39" s="20"/>
      <c r="X39" s="6">
        <f t="shared" si="16"/>
        <v>0</v>
      </c>
      <c r="Y39" s="77">
        <f t="shared" si="17"/>
        <v>0</v>
      </c>
      <c r="Z39" s="44">
        <f t="shared" si="18"/>
        <v>0</v>
      </c>
      <c r="AA39" s="44">
        <f t="shared" si="19"/>
        <v>0</v>
      </c>
      <c r="AB39" s="44">
        <f t="shared" si="20"/>
        <v>0</v>
      </c>
      <c r="AC39" s="44">
        <f t="shared" si="21"/>
        <v>0</v>
      </c>
      <c r="AD39" s="44">
        <f t="shared" si="22"/>
        <v>0</v>
      </c>
      <c r="AE39" s="44">
        <f t="shared" si="23"/>
        <v>0</v>
      </c>
      <c r="AF39" s="20"/>
      <c r="AG39" s="44">
        <f t="shared" si="24"/>
        <v>0</v>
      </c>
      <c r="AH39" s="44">
        <f t="shared" si="25"/>
        <v>0</v>
      </c>
      <c r="AI39" s="44">
        <f t="shared" si="26"/>
        <v>0</v>
      </c>
      <c r="AJ39" s="44">
        <f t="shared" si="27"/>
        <v>0</v>
      </c>
      <c r="AK39" s="44">
        <f t="shared" si="28"/>
        <v>0</v>
      </c>
      <c r="AL39" s="44">
        <f t="shared" si="29"/>
        <v>0</v>
      </c>
      <c r="AM39" s="20"/>
    </row>
    <row r="40" spans="4:39" x14ac:dyDescent="0.25">
      <c r="D40" s="20"/>
      <c r="E40" s="6">
        <f t="shared" si="2"/>
        <v>0</v>
      </c>
      <c r="F40" s="77">
        <f t="shared" si="3"/>
        <v>0</v>
      </c>
      <c r="G40" s="44">
        <f t="shared" si="4"/>
        <v>0</v>
      </c>
      <c r="H40" s="44">
        <f t="shared" si="5"/>
        <v>0</v>
      </c>
      <c r="I40" s="44">
        <f t="shared" si="6"/>
        <v>0</v>
      </c>
      <c r="J40" s="44">
        <f t="shared" si="7"/>
        <v>0</v>
      </c>
      <c r="K40" s="44">
        <f t="shared" si="8"/>
        <v>0</v>
      </c>
      <c r="L40" s="44">
        <f t="shared" si="9"/>
        <v>0</v>
      </c>
      <c r="M40" s="20"/>
      <c r="N40" s="44">
        <f t="shared" si="10"/>
        <v>0</v>
      </c>
      <c r="O40" s="44">
        <f t="shared" si="11"/>
        <v>0</v>
      </c>
      <c r="P40" s="44">
        <f t="shared" si="12"/>
        <v>0</v>
      </c>
      <c r="Q40" s="44">
        <f t="shared" si="13"/>
        <v>0</v>
      </c>
      <c r="R40" s="44">
        <f t="shared" si="14"/>
        <v>0</v>
      </c>
      <c r="S40" s="44">
        <f t="shared" si="15"/>
        <v>0</v>
      </c>
      <c r="W40" s="20"/>
      <c r="X40" s="6">
        <f t="shared" si="16"/>
        <v>0</v>
      </c>
      <c r="Y40" s="77">
        <f t="shared" si="17"/>
        <v>0</v>
      </c>
      <c r="Z40" s="44">
        <f t="shared" si="18"/>
        <v>0</v>
      </c>
      <c r="AA40" s="44">
        <f t="shared" si="19"/>
        <v>0</v>
      </c>
      <c r="AB40" s="44">
        <f t="shared" si="20"/>
        <v>0</v>
      </c>
      <c r="AC40" s="44">
        <f t="shared" si="21"/>
        <v>0</v>
      </c>
      <c r="AD40" s="44">
        <f t="shared" si="22"/>
        <v>0</v>
      </c>
      <c r="AE40" s="44">
        <f t="shared" si="23"/>
        <v>0</v>
      </c>
      <c r="AF40" s="20"/>
      <c r="AG40" s="44">
        <f t="shared" si="24"/>
        <v>0</v>
      </c>
      <c r="AH40" s="44">
        <f t="shared" si="25"/>
        <v>0</v>
      </c>
      <c r="AI40" s="44">
        <f t="shared" si="26"/>
        <v>0</v>
      </c>
      <c r="AJ40" s="44">
        <f t="shared" si="27"/>
        <v>0</v>
      </c>
      <c r="AK40" s="44">
        <f t="shared" si="28"/>
        <v>0</v>
      </c>
      <c r="AL40" s="44">
        <f t="shared" si="29"/>
        <v>0</v>
      </c>
      <c r="AM40" s="20"/>
    </row>
    <row r="41" spans="4:39" x14ac:dyDescent="0.25">
      <c r="D41" s="20"/>
      <c r="E41" s="6">
        <f t="shared" si="2"/>
        <v>0</v>
      </c>
      <c r="F41" s="77">
        <f t="shared" si="3"/>
        <v>0</v>
      </c>
      <c r="G41" s="44">
        <f t="shared" si="4"/>
        <v>0</v>
      </c>
      <c r="H41" s="44">
        <f t="shared" si="5"/>
        <v>0</v>
      </c>
      <c r="I41" s="44">
        <f t="shared" si="6"/>
        <v>0</v>
      </c>
      <c r="J41" s="44">
        <f t="shared" si="7"/>
        <v>0</v>
      </c>
      <c r="K41" s="44">
        <f t="shared" si="8"/>
        <v>0</v>
      </c>
      <c r="L41" s="44">
        <f t="shared" si="9"/>
        <v>0</v>
      </c>
      <c r="M41" s="20"/>
      <c r="N41" s="44">
        <f t="shared" si="10"/>
        <v>0</v>
      </c>
      <c r="O41" s="44">
        <f t="shared" si="11"/>
        <v>0</v>
      </c>
      <c r="P41" s="44">
        <f t="shared" si="12"/>
        <v>0</v>
      </c>
      <c r="Q41" s="44">
        <f t="shared" si="13"/>
        <v>0</v>
      </c>
      <c r="R41" s="44">
        <f t="shared" si="14"/>
        <v>0</v>
      </c>
      <c r="S41" s="44">
        <f t="shared" si="15"/>
        <v>0</v>
      </c>
      <c r="W41" s="20"/>
      <c r="X41" s="6">
        <f t="shared" si="16"/>
        <v>0</v>
      </c>
      <c r="Y41" s="77">
        <f t="shared" si="17"/>
        <v>0</v>
      </c>
      <c r="Z41" s="44">
        <f t="shared" si="18"/>
        <v>0</v>
      </c>
      <c r="AA41" s="44">
        <f t="shared" si="19"/>
        <v>0</v>
      </c>
      <c r="AB41" s="44">
        <f t="shared" si="20"/>
        <v>0</v>
      </c>
      <c r="AC41" s="44">
        <f t="shared" si="21"/>
        <v>0</v>
      </c>
      <c r="AD41" s="44">
        <f t="shared" si="22"/>
        <v>0</v>
      </c>
      <c r="AE41" s="44">
        <f t="shared" si="23"/>
        <v>0</v>
      </c>
      <c r="AF41" s="20"/>
      <c r="AG41" s="44">
        <f t="shared" si="24"/>
        <v>0</v>
      </c>
      <c r="AH41" s="44">
        <f t="shared" si="25"/>
        <v>0</v>
      </c>
      <c r="AI41" s="44">
        <f t="shared" si="26"/>
        <v>0</v>
      </c>
      <c r="AJ41" s="44">
        <f t="shared" si="27"/>
        <v>0</v>
      </c>
      <c r="AK41" s="44">
        <f t="shared" si="28"/>
        <v>0</v>
      </c>
      <c r="AL41" s="44">
        <f t="shared" si="29"/>
        <v>0</v>
      </c>
      <c r="AM41" s="20"/>
    </row>
    <row r="42" spans="4:39" x14ac:dyDescent="0.25">
      <c r="D42" s="20"/>
      <c r="E42" s="6">
        <f t="shared" si="2"/>
        <v>0</v>
      </c>
      <c r="F42" s="77">
        <f t="shared" si="3"/>
        <v>0</v>
      </c>
      <c r="G42" s="44">
        <f t="shared" si="4"/>
        <v>0</v>
      </c>
      <c r="H42" s="44">
        <f t="shared" si="5"/>
        <v>0</v>
      </c>
      <c r="I42" s="44">
        <f t="shared" si="6"/>
        <v>0</v>
      </c>
      <c r="J42" s="44">
        <f t="shared" si="7"/>
        <v>0</v>
      </c>
      <c r="K42" s="44">
        <f t="shared" si="8"/>
        <v>0</v>
      </c>
      <c r="L42" s="44">
        <f t="shared" si="9"/>
        <v>0</v>
      </c>
      <c r="M42" s="20"/>
      <c r="N42" s="44">
        <f t="shared" si="10"/>
        <v>0</v>
      </c>
      <c r="O42" s="44">
        <f t="shared" si="11"/>
        <v>0</v>
      </c>
      <c r="P42" s="44">
        <f t="shared" si="12"/>
        <v>0</v>
      </c>
      <c r="Q42" s="44">
        <f t="shared" si="13"/>
        <v>0</v>
      </c>
      <c r="R42" s="44">
        <f t="shared" si="14"/>
        <v>0</v>
      </c>
      <c r="S42" s="44">
        <f t="shared" si="15"/>
        <v>0</v>
      </c>
      <c r="W42" s="20"/>
      <c r="X42" s="6">
        <f t="shared" si="16"/>
        <v>0</v>
      </c>
      <c r="Y42" s="77">
        <f t="shared" si="17"/>
        <v>0</v>
      </c>
      <c r="Z42" s="44">
        <f t="shared" si="18"/>
        <v>0</v>
      </c>
      <c r="AA42" s="44">
        <f t="shared" si="19"/>
        <v>0</v>
      </c>
      <c r="AB42" s="44">
        <f t="shared" si="20"/>
        <v>0</v>
      </c>
      <c r="AC42" s="44">
        <f t="shared" si="21"/>
        <v>0</v>
      </c>
      <c r="AD42" s="44">
        <f t="shared" si="22"/>
        <v>0</v>
      </c>
      <c r="AE42" s="44">
        <f t="shared" si="23"/>
        <v>0</v>
      </c>
      <c r="AF42" s="20"/>
      <c r="AG42" s="44">
        <f t="shared" si="24"/>
        <v>0</v>
      </c>
      <c r="AH42" s="44">
        <f t="shared" si="25"/>
        <v>0</v>
      </c>
      <c r="AI42" s="44">
        <f t="shared" si="26"/>
        <v>0</v>
      </c>
      <c r="AJ42" s="44">
        <f t="shared" si="27"/>
        <v>0</v>
      </c>
      <c r="AK42" s="44">
        <f t="shared" si="28"/>
        <v>0</v>
      </c>
      <c r="AL42" s="44">
        <f t="shared" si="29"/>
        <v>0</v>
      </c>
      <c r="AM42" s="20"/>
    </row>
    <row r="43" spans="4:39" x14ac:dyDescent="0.25">
      <c r="D43" s="20"/>
      <c r="E43" s="6">
        <f t="shared" si="2"/>
        <v>0</v>
      </c>
      <c r="F43" s="77">
        <f t="shared" si="3"/>
        <v>0</v>
      </c>
      <c r="G43" s="44">
        <f t="shared" si="4"/>
        <v>0</v>
      </c>
      <c r="H43" s="44">
        <f t="shared" si="5"/>
        <v>0</v>
      </c>
      <c r="I43" s="44">
        <f t="shared" si="6"/>
        <v>0</v>
      </c>
      <c r="J43" s="44">
        <f t="shared" si="7"/>
        <v>0</v>
      </c>
      <c r="K43" s="44">
        <f t="shared" si="8"/>
        <v>0</v>
      </c>
      <c r="L43" s="44">
        <f t="shared" si="9"/>
        <v>0</v>
      </c>
      <c r="M43" s="20"/>
      <c r="N43" s="44">
        <f t="shared" si="10"/>
        <v>0</v>
      </c>
      <c r="O43" s="44">
        <f t="shared" si="11"/>
        <v>0</v>
      </c>
      <c r="P43" s="44">
        <f t="shared" si="12"/>
        <v>0</v>
      </c>
      <c r="Q43" s="44">
        <f t="shared" si="13"/>
        <v>0</v>
      </c>
      <c r="R43" s="44">
        <f t="shared" si="14"/>
        <v>0</v>
      </c>
      <c r="S43" s="44">
        <f t="shared" si="15"/>
        <v>0</v>
      </c>
      <c r="W43" s="20"/>
      <c r="X43" s="6">
        <f t="shared" si="16"/>
        <v>0</v>
      </c>
      <c r="Y43" s="77">
        <f t="shared" si="17"/>
        <v>0</v>
      </c>
      <c r="Z43" s="44">
        <f t="shared" si="18"/>
        <v>0</v>
      </c>
      <c r="AA43" s="44">
        <f t="shared" si="19"/>
        <v>0</v>
      </c>
      <c r="AB43" s="44">
        <f t="shared" si="20"/>
        <v>0</v>
      </c>
      <c r="AC43" s="44">
        <f t="shared" si="21"/>
        <v>0</v>
      </c>
      <c r="AD43" s="44">
        <f t="shared" si="22"/>
        <v>0</v>
      </c>
      <c r="AE43" s="44">
        <f t="shared" si="23"/>
        <v>0</v>
      </c>
      <c r="AF43" s="20"/>
      <c r="AG43" s="44">
        <f t="shared" si="24"/>
        <v>0</v>
      </c>
      <c r="AH43" s="44">
        <f t="shared" si="25"/>
        <v>0</v>
      </c>
      <c r="AI43" s="44">
        <f t="shared" si="26"/>
        <v>0</v>
      </c>
      <c r="AJ43" s="44">
        <f t="shared" si="27"/>
        <v>0</v>
      </c>
      <c r="AK43" s="44">
        <f t="shared" si="28"/>
        <v>0</v>
      </c>
      <c r="AL43" s="44">
        <f t="shared" si="29"/>
        <v>0</v>
      </c>
      <c r="AM43" s="20"/>
    </row>
    <row r="44" spans="4:39" x14ac:dyDescent="0.25">
      <c r="D44" s="20"/>
      <c r="E44" s="6">
        <f t="shared" si="2"/>
        <v>0</v>
      </c>
      <c r="F44" s="77">
        <f t="shared" si="3"/>
        <v>0</v>
      </c>
      <c r="G44" s="44">
        <f t="shared" si="4"/>
        <v>0</v>
      </c>
      <c r="H44" s="44">
        <f t="shared" si="5"/>
        <v>0</v>
      </c>
      <c r="I44" s="44">
        <f t="shared" si="6"/>
        <v>0</v>
      </c>
      <c r="J44" s="44">
        <f t="shared" si="7"/>
        <v>0</v>
      </c>
      <c r="K44" s="44">
        <f t="shared" si="8"/>
        <v>0</v>
      </c>
      <c r="L44" s="44">
        <f t="shared" si="9"/>
        <v>0</v>
      </c>
      <c r="M44" s="20"/>
      <c r="N44" s="44">
        <f t="shared" si="10"/>
        <v>0</v>
      </c>
      <c r="O44" s="44">
        <f t="shared" si="11"/>
        <v>0</v>
      </c>
      <c r="P44" s="44">
        <f t="shared" si="12"/>
        <v>0</v>
      </c>
      <c r="Q44" s="44">
        <f t="shared" si="13"/>
        <v>0</v>
      </c>
      <c r="R44" s="44">
        <f t="shared" si="14"/>
        <v>0</v>
      </c>
      <c r="S44" s="44">
        <f t="shared" si="15"/>
        <v>0</v>
      </c>
      <c r="W44" s="20"/>
      <c r="X44" s="6">
        <f t="shared" si="16"/>
        <v>0</v>
      </c>
      <c r="Y44" s="77">
        <f t="shared" si="17"/>
        <v>0</v>
      </c>
      <c r="Z44" s="44">
        <f t="shared" si="18"/>
        <v>0</v>
      </c>
      <c r="AA44" s="44">
        <f t="shared" si="19"/>
        <v>0</v>
      </c>
      <c r="AB44" s="44">
        <f t="shared" si="20"/>
        <v>0</v>
      </c>
      <c r="AC44" s="44">
        <f t="shared" si="21"/>
        <v>0</v>
      </c>
      <c r="AD44" s="44">
        <f t="shared" si="22"/>
        <v>0</v>
      </c>
      <c r="AE44" s="44">
        <f t="shared" si="23"/>
        <v>0</v>
      </c>
      <c r="AF44" s="20"/>
      <c r="AG44" s="44">
        <f t="shared" si="24"/>
        <v>0</v>
      </c>
      <c r="AH44" s="44">
        <f t="shared" si="25"/>
        <v>0</v>
      </c>
      <c r="AI44" s="44">
        <f t="shared" si="26"/>
        <v>0</v>
      </c>
      <c r="AJ44" s="44">
        <f t="shared" si="27"/>
        <v>0</v>
      </c>
      <c r="AK44" s="44">
        <f t="shared" si="28"/>
        <v>0</v>
      </c>
      <c r="AL44" s="44">
        <f t="shared" si="29"/>
        <v>0</v>
      </c>
      <c r="AM44" s="20"/>
    </row>
    <row r="45" spans="4:39" x14ac:dyDescent="0.25">
      <c r="D45" s="20"/>
      <c r="E45" s="6">
        <f t="shared" si="2"/>
        <v>0</v>
      </c>
      <c r="F45" s="77">
        <f t="shared" si="3"/>
        <v>0</v>
      </c>
      <c r="G45" s="44">
        <f t="shared" si="4"/>
        <v>0</v>
      </c>
      <c r="H45" s="44">
        <f t="shared" si="5"/>
        <v>0</v>
      </c>
      <c r="I45" s="44">
        <f t="shared" si="6"/>
        <v>0</v>
      </c>
      <c r="J45" s="44">
        <f t="shared" si="7"/>
        <v>0</v>
      </c>
      <c r="K45" s="44">
        <f t="shared" si="8"/>
        <v>0</v>
      </c>
      <c r="L45" s="44">
        <f t="shared" si="9"/>
        <v>0</v>
      </c>
      <c r="M45" s="20"/>
      <c r="N45" s="44">
        <f t="shared" si="10"/>
        <v>0</v>
      </c>
      <c r="O45" s="44">
        <f t="shared" si="11"/>
        <v>0</v>
      </c>
      <c r="P45" s="44">
        <f t="shared" si="12"/>
        <v>0</v>
      </c>
      <c r="Q45" s="44">
        <f t="shared" si="13"/>
        <v>0</v>
      </c>
      <c r="R45" s="44">
        <f t="shared" si="14"/>
        <v>0</v>
      </c>
      <c r="S45" s="44">
        <f t="shared" si="15"/>
        <v>0</v>
      </c>
      <c r="W45" s="20"/>
      <c r="X45" s="6">
        <f t="shared" si="16"/>
        <v>0</v>
      </c>
      <c r="Y45" s="77">
        <f t="shared" si="17"/>
        <v>0</v>
      </c>
      <c r="Z45" s="44">
        <f t="shared" si="18"/>
        <v>0</v>
      </c>
      <c r="AA45" s="44">
        <f t="shared" si="19"/>
        <v>0</v>
      </c>
      <c r="AB45" s="44">
        <f t="shared" si="20"/>
        <v>0</v>
      </c>
      <c r="AC45" s="44">
        <f t="shared" si="21"/>
        <v>0</v>
      </c>
      <c r="AD45" s="44">
        <f t="shared" si="22"/>
        <v>0</v>
      </c>
      <c r="AE45" s="44">
        <f t="shared" si="23"/>
        <v>0</v>
      </c>
      <c r="AF45" s="20"/>
      <c r="AG45" s="44">
        <f t="shared" si="24"/>
        <v>0</v>
      </c>
      <c r="AH45" s="44">
        <f t="shared" si="25"/>
        <v>0</v>
      </c>
      <c r="AI45" s="44">
        <f t="shared" si="26"/>
        <v>0</v>
      </c>
      <c r="AJ45" s="44">
        <f t="shared" si="27"/>
        <v>0</v>
      </c>
      <c r="AK45" s="44">
        <f t="shared" si="28"/>
        <v>0</v>
      </c>
      <c r="AL45" s="44">
        <f t="shared" si="29"/>
        <v>0</v>
      </c>
      <c r="AM45" s="20"/>
    </row>
    <row r="46" spans="4:39" x14ac:dyDescent="0.25">
      <c r="D46" s="20"/>
      <c r="E46" s="6">
        <f t="shared" si="2"/>
        <v>0</v>
      </c>
      <c r="F46" s="77">
        <f t="shared" si="3"/>
        <v>0</v>
      </c>
      <c r="G46" s="44">
        <f t="shared" si="4"/>
        <v>0</v>
      </c>
      <c r="H46" s="44">
        <f t="shared" si="5"/>
        <v>0</v>
      </c>
      <c r="I46" s="44">
        <f t="shared" si="6"/>
        <v>0</v>
      </c>
      <c r="J46" s="44">
        <f t="shared" si="7"/>
        <v>0</v>
      </c>
      <c r="K46" s="44">
        <f t="shared" si="8"/>
        <v>0</v>
      </c>
      <c r="L46" s="44">
        <f t="shared" si="9"/>
        <v>0</v>
      </c>
      <c r="M46" s="20"/>
      <c r="N46" s="44">
        <f t="shared" si="10"/>
        <v>0</v>
      </c>
      <c r="O46" s="44">
        <f t="shared" si="11"/>
        <v>0</v>
      </c>
      <c r="P46" s="44">
        <f t="shared" si="12"/>
        <v>0</v>
      </c>
      <c r="Q46" s="44">
        <f t="shared" si="13"/>
        <v>0</v>
      </c>
      <c r="R46" s="44">
        <f t="shared" si="14"/>
        <v>0</v>
      </c>
      <c r="S46" s="44">
        <f t="shared" si="15"/>
        <v>0</v>
      </c>
      <c r="W46" s="20"/>
      <c r="X46" s="6">
        <f t="shared" si="16"/>
        <v>0</v>
      </c>
      <c r="Y46" s="77">
        <f t="shared" si="17"/>
        <v>0</v>
      </c>
      <c r="Z46" s="44">
        <f t="shared" si="18"/>
        <v>0</v>
      </c>
      <c r="AA46" s="44">
        <f t="shared" si="19"/>
        <v>0</v>
      </c>
      <c r="AB46" s="44">
        <f t="shared" si="20"/>
        <v>0</v>
      </c>
      <c r="AC46" s="44">
        <f t="shared" si="21"/>
        <v>0</v>
      </c>
      <c r="AD46" s="44">
        <f t="shared" si="22"/>
        <v>0</v>
      </c>
      <c r="AE46" s="44">
        <f t="shared" si="23"/>
        <v>0</v>
      </c>
      <c r="AF46" s="20"/>
      <c r="AG46" s="44">
        <f t="shared" si="24"/>
        <v>0</v>
      </c>
      <c r="AH46" s="44">
        <f t="shared" si="25"/>
        <v>0</v>
      </c>
      <c r="AI46" s="44">
        <f t="shared" si="26"/>
        <v>0</v>
      </c>
      <c r="AJ46" s="44">
        <f t="shared" si="27"/>
        <v>0</v>
      </c>
      <c r="AK46" s="44">
        <f t="shared" si="28"/>
        <v>0</v>
      </c>
      <c r="AL46" s="44">
        <f t="shared" si="29"/>
        <v>0</v>
      </c>
      <c r="AM46" s="20"/>
    </row>
    <row r="47" spans="4:39" x14ac:dyDescent="0.25">
      <c r="D47" s="20"/>
      <c r="E47" s="6">
        <f t="shared" si="2"/>
        <v>0</v>
      </c>
      <c r="F47" s="77">
        <f t="shared" si="3"/>
        <v>0</v>
      </c>
      <c r="G47" s="44">
        <f t="shared" si="4"/>
        <v>0</v>
      </c>
      <c r="H47" s="44">
        <f t="shared" si="5"/>
        <v>0</v>
      </c>
      <c r="I47" s="44">
        <f t="shared" si="6"/>
        <v>0</v>
      </c>
      <c r="J47" s="44">
        <f t="shared" si="7"/>
        <v>0</v>
      </c>
      <c r="K47" s="44">
        <f t="shared" si="8"/>
        <v>0</v>
      </c>
      <c r="L47" s="44">
        <f t="shared" si="9"/>
        <v>0</v>
      </c>
      <c r="M47" s="20"/>
      <c r="N47" s="44">
        <f t="shared" si="10"/>
        <v>0</v>
      </c>
      <c r="O47" s="44">
        <f t="shared" si="11"/>
        <v>0</v>
      </c>
      <c r="P47" s="44">
        <f t="shared" si="12"/>
        <v>0</v>
      </c>
      <c r="Q47" s="44">
        <f t="shared" si="13"/>
        <v>0</v>
      </c>
      <c r="R47" s="44">
        <f t="shared" si="14"/>
        <v>0</v>
      </c>
      <c r="S47" s="44">
        <f t="shared" si="15"/>
        <v>0</v>
      </c>
      <c r="W47" s="20"/>
      <c r="X47" s="6">
        <f t="shared" si="16"/>
        <v>0</v>
      </c>
      <c r="Y47" s="77">
        <f t="shared" si="17"/>
        <v>0</v>
      </c>
      <c r="Z47" s="44">
        <f t="shared" si="18"/>
        <v>0</v>
      </c>
      <c r="AA47" s="44">
        <f t="shared" si="19"/>
        <v>0</v>
      </c>
      <c r="AB47" s="44">
        <f t="shared" si="20"/>
        <v>0</v>
      </c>
      <c r="AC47" s="44">
        <f t="shared" si="21"/>
        <v>0</v>
      </c>
      <c r="AD47" s="44">
        <f t="shared" si="22"/>
        <v>0</v>
      </c>
      <c r="AE47" s="44">
        <f t="shared" si="23"/>
        <v>0</v>
      </c>
      <c r="AF47" s="20"/>
      <c r="AG47" s="44">
        <f t="shared" si="24"/>
        <v>0</v>
      </c>
      <c r="AH47" s="44">
        <f t="shared" si="25"/>
        <v>0</v>
      </c>
      <c r="AI47" s="44">
        <f t="shared" si="26"/>
        <v>0</v>
      </c>
      <c r="AJ47" s="44">
        <f t="shared" si="27"/>
        <v>0</v>
      </c>
      <c r="AK47" s="44">
        <f t="shared" si="28"/>
        <v>0</v>
      </c>
      <c r="AL47" s="44">
        <f t="shared" si="29"/>
        <v>0</v>
      </c>
      <c r="AM47" s="20"/>
    </row>
    <row r="48" spans="4:39" x14ac:dyDescent="0.25">
      <c r="D48" s="20"/>
      <c r="E48" s="6">
        <f t="shared" si="2"/>
        <v>0</v>
      </c>
      <c r="F48" s="77">
        <f t="shared" si="3"/>
        <v>0</v>
      </c>
      <c r="G48" s="44">
        <f t="shared" si="4"/>
        <v>0</v>
      </c>
      <c r="H48" s="44">
        <f t="shared" si="5"/>
        <v>0</v>
      </c>
      <c r="I48" s="44">
        <f t="shared" si="6"/>
        <v>0</v>
      </c>
      <c r="J48" s="44">
        <f t="shared" si="7"/>
        <v>0</v>
      </c>
      <c r="K48" s="44">
        <f t="shared" si="8"/>
        <v>0</v>
      </c>
      <c r="L48" s="44">
        <f t="shared" si="9"/>
        <v>0</v>
      </c>
      <c r="M48" s="20"/>
      <c r="N48" s="44">
        <f t="shared" si="10"/>
        <v>0</v>
      </c>
      <c r="O48" s="44">
        <f t="shared" si="11"/>
        <v>0</v>
      </c>
      <c r="P48" s="44">
        <f t="shared" si="12"/>
        <v>0</v>
      </c>
      <c r="Q48" s="44">
        <f t="shared" si="13"/>
        <v>0</v>
      </c>
      <c r="R48" s="44">
        <f t="shared" si="14"/>
        <v>0</v>
      </c>
      <c r="S48" s="44">
        <f t="shared" si="15"/>
        <v>0</v>
      </c>
      <c r="W48" s="20"/>
      <c r="X48" s="6">
        <f t="shared" si="16"/>
        <v>0</v>
      </c>
      <c r="Y48" s="77">
        <f t="shared" si="17"/>
        <v>0</v>
      </c>
      <c r="Z48" s="44">
        <f t="shared" si="18"/>
        <v>0</v>
      </c>
      <c r="AA48" s="44">
        <f t="shared" si="19"/>
        <v>0</v>
      </c>
      <c r="AB48" s="44">
        <f t="shared" si="20"/>
        <v>0</v>
      </c>
      <c r="AC48" s="44">
        <f t="shared" si="21"/>
        <v>0</v>
      </c>
      <c r="AD48" s="44">
        <f t="shared" si="22"/>
        <v>0</v>
      </c>
      <c r="AE48" s="44">
        <f t="shared" si="23"/>
        <v>0</v>
      </c>
      <c r="AF48" s="20"/>
      <c r="AG48" s="44">
        <f t="shared" si="24"/>
        <v>0</v>
      </c>
      <c r="AH48" s="44">
        <f t="shared" si="25"/>
        <v>0</v>
      </c>
      <c r="AI48" s="44">
        <f t="shared" si="26"/>
        <v>0</v>
      </c>
      <c r="AJ48" s="44">
        <f t="shared" si="27"/>
        <v>0</v>
      </c>
      <c r="AK48" s="44">
        <f t="shared" si="28"/>
        <v>0</v>
      </c>
      <c r="AL48" s="44">
        <f t="shared" si="29"/>
        <v>0</v>
      </c>
      <c r="AM48" s="20"/>
    </row>
    <row r="49" spans="4:39" x14ac:dyDescent="0.25">
      <c r="D49" s="20"/>
      <c r="E49" s="6">
        <f t="shared" si="2"/>
        <v>0</v>
      </c>
      <c r="F49" s="77">
        <f t="shared" si="3"/>
        <v>0</v>
      </c>
      <c r="G49" s="44">
        <f t="shared" si="4"/>
        <v>0</v>
      </c>
      <c r="H49" s="44">
        <f t="shared" si="5"/>
        <v>0</v>
      </c>
      <c r="I49" s="44">
        <f t="shared" si="6"/>
        <v>0</v>
      </c>
      <c r="J49" s="44">
        <f t="shared" si="7"/>
        <v>0</v>
      </c>
      <c r="K49" s="44">
        <f t="shared" si="8"/>
        <v>0</v>
      </c>
      <c r="L49" s="44">
        <f t="shared" si="9"/>
        <v>0</v>
      </c>
      <c r="M49" s="20"/>
      <c r="N49" s="44">
        <f t="shared" si="10"/>
        <v>0</v>
      </c>
      <c r="O49" s="44">
        <f t="shared" si="11"/>
        <v>0</v>
      </c>
      <c r="P49" s="44">
        <f t="shared" si="12"/>
        <v>0</v>
      </c>
      <c r="Q49" s="44">
        <f t="shared" si="13"/>
        <v>0</v>
      </c>
      <c r="R49" s="44">
        <f t="shared" si="14"/>
        <v>0</v>
      </c>
      <c r="S49" s="44">
        <f t="shared" si="15"/>
        <v>0</v>
      </c>
      <c r="W49" s="20"/>
      <c r="X49" s="6">
        <f t="shared" si="16"/>
        <v>0</v>
      </c>
      <c r="Y49" s="77">
        <f t="shared" si="17"/>
        <v>0</v>
      </c>
      <c r="Z49" s="44">
        <f t="shared" si="18"/>
        <v>0</v>
      </c>
      <c r="AA49" s="44">
        <f t="shared" si="19"/>
        <v>0</v>
      </c>
      <c r="AB49" s="44">
        <f t="shared" si="20"/>
        <v>0</v>
      </c>
      <c r="AC49" s="44">
        <f t="shared" si="21"/>
        <v>0</v>
      </c>
      <c r="AD49" s="44">
        <f t="shared" si="22"/>
        <v>0</v>
      </c>
      <c r="AE49" s="44">
        <f t="shared" si="23"/>
        <v>0</v>
      </c>
      <c r="AF49" s="20"/>
      <c r="AG49" s="44">
        <f t="shared" si="24"/>
        <v>0</v>
      </c>
      <c r="AH49" s="44">
        <f t="shared" si="25"/>
        <v>0</v>
      </c>
      <c r="AI49" s="44">
        <f t="shared" si="26"/>
        <v>0</v>
      </c>
      <c r="AJ49" s="44">
        <f t="shared" si="27"/>
        <v>0</v>
      </c>
      <c r="AK49" s="44">
        <f t="shared" si="28"/>
        <v>0</v>
      </c>
      <c r="AL49" s="44">
        <f t="shared" si="29"/>
        <v>0</v>
      </c>
      <c r="AM49" s="20"/>
    </row>
    <row r="50" spans="4:39" x14ac:dyDescent="0.25">
      <c r="D50" s="20"/>
      <c r="E50" s="6">
        <f t="shared" si="2"/>
        <v>0</v>
      </c>
      <c r="F50" s="77">
        <f t="shared" si="3"/>
        <v>0</v>
      </c>
      <c r="G50" s="44">
        <f t="shared" si="4"/>
        <v>0</v>
      </c>
      <c r="H50" s="44">
        <f t="shared" si="5"/>
        <v>0</v>
      </c>
      <c r="I50" s="44">
        <f t="shared" si="6"/>
        <v>0</v>
      </c>
      <c r="J50" s="44">
        <f t="shared" si="7"/>
        <v>0</v>
      </c>
      <c r="K50" s="44">
        <f t="shared" si="8"/>
        <v>0</v>
      </c>
      <c r="L50" s="44">
        <f t="shared" si="9"/>
        <v>0</v>
      </c>
      <c r="M50" s="20"/>
      <c r="N50" s="44">
        <f t="shared" si="10"/>
        <v>0</v>
      </c>
      <c r="O50" s="44">
        <f t="shared" si="11"/>
        <v>0</v>
      </c>
      <c r="P50" s="44">
        <f t="shared" si="12"/>
        <v>0</v>
      </c>
      <c r="Q50" s="44">
        <f t="shared" si="13"/>
        <v>0</v>
      </c>
      <c r="R50" s="44">
        <f t="shared" si="14"/>
        <v>0</v>
      </c>
      <c r="S50" s="44">
        <f t="shared" si="15"/>
        <v>0</v>
      </c>
      <c r="W50" s="20"/>
      <c r="X50" s="6">
        <f t="shared" si="16"/>
        <v>0</v>
      </c>
      <c r="Y50" s="77">
        <f t="shared" si="17"/>
        <v>0</v>
      </c>
      <c r="Z50" s="44">
        <f t="shared" si="18"/>
        <v>0</v>
      </c>
      <c r="AA50" s="44">
        <f t="shared" si="19"/>
        <v>0</v>
      </c>
      <c r="AB50" s="44">
        <f t="shared" si="20"/>
        <v>0</v>
      </c>
      <c r="AC50" s="44">
        <f t="shared" si="21"/>
        <v>0</v>
      </c>
      <c r="AD50" s="44">
        <f t="shared" si="22"/>
        <v>0</v>
      </c>
      <c r="AE50" s="44">
        <f t="shared" si="23"/>
        <v>0</v>
      </c>
      <c r="AF50" s="20"/>
      <c r="AG50" s="44">
        <f t="shared" si="24"/>
        <v>0</v>
      </c>
      <c r="AH50" s="44">
        <f t="shared" si="25"/>
        <v>0</v>
      </c>
      <c r="AI50" s="44">
        <f t="shared" si="26"/>
        <v>0</v>
      </c>
      <c r="AJ50" s="44">
        <f t="shared" si="27"/>
        <v>0</v>
      </c>
      <c r="AK50" s="44">
        <f t="shared" si="28"/>
        <v>0</v>
      </c>
      <c r="AL50" s="44">
        <f t="shared" si="29"/>
        <v>0</v>
      </c>
      <c r="AM50" s="20"/>
    </row>
    <row r="51" spans="4:39" x14ac:dyDescent="0.25">
      <c r="D51" s="20"/>
      <c r="E51" s="6">
        <f t="shared" si="2"/>
        <v>0</v>
      </c>
      <c r="F51" s="77">
        <f t="shared" si="3"/>
        <v>0</v>
      </c>
      <c r="G51" s="44">
        <f t="shared" si="4"/>
        <v>0</v>
      </c>
      <c r="H51" s="44">
        <f t="shared" si="5"/>
        <v>0</v>
      </c>
      <c r="I51" s="44">
        <f t="shared" si="6"/>
        <v>0</v>
      </c>
      <c r="J51" s="44">
        <f t="shared" si="7"/>
        <v>0</v>
      </c>
      <c r="K51" s="44">
        <f t="shared" si="8"/>
        <v>0</v>
      </c>
      <c r="L51" s="44">
        <f t="shared" si="9"/>
        <v>0</v>
      </c>
      <c r="M51" s="20"/>
      <c r="N51" s="44">
        <f t="shared" si="10"/>
        <v>0</v>
      </c>
      <c r="O51" s="44">
        <f t="shared" si="11"/>
        <v>0</v>
      </c>
      <c r="P51" s="44">
        <f t="shared" si="12"/>
        <v>0</v>
      </c>
      <c r="Q51" s="44">
        <f t="shared" si="13"/>
        <v>0</v>
      </c>
      <c r="R51" s="44">
        <f t="shared" si="14"/>
        <v>0</v>
      </c>
      <c r="S51" s="44">
        <f t="shared" si="15"/>
        <v>0</v>
      </c>
      <c r="W51" s="20"/>
      <c r="X51" s="6">
        <f t="shared" si="16"/>
        <v>0</v>
      </c>
      <c r="Y51" s="77">
        <f t="shared" si="17"/>
        <v>0</v>
      </c>
      <c r="Z51" s="44">
        <f t="shared" si="18"/>
        <v>0</v>
      </c>
      <c r="AA51" s="44">
        <f t="shared" si="19"/>
        <v>0</v>
      </c>
      <c r="AB51" s="44">
        <f t="shared" si="20"/>
        <v>0</v>
      </c>
      <c r="AC51" s="44">
        <f t="shared" si="21"/>
        <v>0</v>
      </c>
      <c r="AD51" s="44">
        <f t="shared" si="22"/>
        <v>0</v>
      </c>
      <c r="AE51" s="44">
        <f t="shared" si="23"/>
        <v>0</v>
      </c>
      <c r="AF51" s="20"/>
      <c r="AG51" s="44">
        <f t="shared" si="24"/>
        <v>0</v>
      </c>
      <c r="AH51" s="44">
        <f t="shared" si="25"/>
        <v>0</v>
      </c>
      <c r="AI51" s="44">
        <f t="shared" si="26"/>
        <v>0</v>
      </c>
      <c r="AJ51" s="44">
        <f t="shared" si="27"/>
        <v>0</v>
      </c>
      <c r="AK51" s="44">
        <f t="shared" si="28"/>
        <v>0</v>
      </c>
      <c r="AL51" s="44">
        <f t="shared" si="29"/>
        <v>0</v>
      </c>
      <c r="AM51" s="20"/>
    </row>
    <row r="52" spans="4:39" x14ac:dyDescent="0.25">
      <c r="D52" s="20"/>
      <c r="E52" s="6">
        <f t="shared" si="2"/>
        <v>0</v>
      </c>
      <c r="F52" s="77">
        <f t="shared" si="3"/>
        <v>0</v>
      </c>
      <c r="G52" s="44">
        <f t="shared" si="4"/>
        <v>0</v>
      </c>
      <c r="H52" s="44">
        <f t="shared" si="5"/>
        <v>0</v>
      </c>
      <c r="I52" s="44">
        <f t="shared" si="6"/>
        <v>0</v>
      </c>
      <c r="J52" s="44">
        <f t="shared" si="7"/>
        <v>0</v>
      </c>
      <c r="K52" s="44">
        <f t="shared" si="8"/>
        <v>0</v>
      </c>
      <c r="L52" s="44">
        <f t="shared" si="9"/>
        <v>0</v>
      </c>
      <c r="M52" s="20"/>
      <c r="N52" s="44">
        <f t="shared" si="10"/>
        <v>0</v>
      </c>
      <c r="O52" s="44">
        <f t="shared" si="11"/>
        <v>0</v>
      </c>
      <c r="P52" s="44">
        <f t="shared" si="12"/>
        <v>0</v>
      </c>
      <c r="Q52" s="44">
        <f t="shared" si="13"/>
        <v>0</v>
      </c>
      <c r="R52" s="44">
        <f t="shared" si="14"/>
        <v>0</v>
      </c>
      <c r="S52" s="44">
        <f t="shared" si="15"/>
        <v>0</v>
      </c>
      <c r="W52" s="20"/>
      <c r="X52" s="6">
        <f t="shared" si="16"/>
        <v>0</v>
      </c>
      <c r="Y52" s="77">
        <f t="shared" si="17"/>
        <v>0</v>
      </c>
      <c r="Z52" s="44">
        <f t="shared" si="18"/>
        <v>0</v>
      </c>
      <c r="AA52" s="44">
        <f t="shared" si="19"/>
        <v>0</v>
      </c>
      <c r="AB52" s="44">
        <f t="shared" si="20"/>
        <v>0</v>
      </c>
      <c r="AC52" s="44">
        <f t="shared" si="21"/>
        <v>0</v>
      </c>
      <c r="AD52" s="44">
        <f t="shared" si="22"/>
        <v>0</v>
      </c>
      <c r="AE52" s="44">
        <f t="shared" si="23"/>
        <v>0</v>
      </c>
      <c r="AF52" s="20"/>
      <c r="AG52" s="44">
        <f t="shared" si="24"/>
        <v>0</v>
      </c>
      <c r="AH52" s="44">
        <f t="shared" si="25"/>
        <v>0</v>
      </c>
      <c r="AI52" s="44">
        <f t="shared" si="26"/>
        <v>0</v>
      </c>
      <c r="AJ52" s="44">
        <f t="shared" si="27"/>
        <v>0</v>
      </c>
      <c r="AK52" s="44">
        <f t="shared" si="28"/>
        <v>0</v>
      </c>
      <c r="AL52" s="44">
        <f t="shared" si="29"/>
        <v>0</v>
      </c>
      <c r="AM52" s="20"/>
    </row>
    <row r="53" spans="4:39" x14ac:dyDescent="0.25">
      <c r="D53" s="20"/>
      <c r="E53" s="6">
        <f t="shared" si="2"/>
        <v>0</v>
      </c>
      <c r="F53" s="77">
        <f t="shared" si="3"/>
        <v>0</v>
      </c>
      <c r="G53" s="44">
        <f t="shared" si="4"/>
        <v>0</v>
      </c>
      <c r="H53" s="44">
        <f t="shared" si="5"/>
        <v>0</v>
      </c>
      <c r="I53" s="44">
        <f t="shared" si="6"/>
        <v>0</v>
      </c>
      <c r="J53" s="44">
        <f t="shared" si="7"/>
        <v>0</v>
      </c>
      <c r="K53" s="44">
        <f t="shared" si="8"/>
        <v>0</v>
      </c>
      <c r="L53" s="44">
        <f t="shared" si="9"/>
        <v>0</v>
      </c>
      <c r="M53" s="20"/>
      <c r="N53" s="44">
        <f t="shared" si="10"/>
        <v>0</v>
      </c>
      <c r="O53" s="44">
        <f t="shared" si="11"/>
        <v>0</v>
      </c>
      <c r="P53" s="44">
        <f t="shared" si="12"/>
        <v>0</v>
      </c>
      <c r="Q53" s="44">
        <f t="shared" si="13"/>
        <v>0</v>
      </c>
      <c r="R53" s="44">
        <f t="shared" si="14"/>
        <v>0</v>
      </c>
      <c r="S53" s="44">
        <f t="shared" si="15"/>
        <v>0</v>
      </c>
      <c r="W53" s="20"/>
      <c r="X53" s="6">
        <f t="shared" si="16"/>
        <v>0</v>
      </c>
      <c r="Y53" s="77">
        <f t="shared" si="17"/>
        <v>0</v>
      </c>
      <c r="Z53" s="44">
        <f t="shared" si="18"/>
        <v>0</v>
      </c>
      <c r="AA53" s="44">
        <f t="shared" si="19"/>
        <v>0</v>
      </c>
      <c r="AB53" s="44">
        <f t="shared" si="20"/>
        <v>0</v>
      </c>
      <c r="AC53" s="44">
        <f t="shared" si="21"/>
        <v>0</v>
      </c>
      <c r="AD53" s="44">
        <f t="shared" si="22"/>
        <v>0</v>
      </c>
      <c r="AE53" s="44">
        <f t="shared" si="23"/>
        <v>0</v>
      </c>
      <c r="AF53" s="20"/>
      <c r="AG53" s="44">
        <f t="shared" si="24"/>
        <v>0</v>
      </c>
      <c r="AH53" s="44">
        <f t="shared" si="25"/>
        <v>0</v>
      </c>
      <c r="AI53" s="44">
        <f t="shared" si="26"/>
        <v>0</v>
      </c>
      <c r="AJ53" s="44">
        <f t="shared" si="27"/>
        <v>0</v>
      </c>
      <c r="AK53" s="44">
        <f t="shared" si="28"/>
        <v>0</v>
      </c>
      <c r="AL53" s="44">
        <f t="shared" si="29"/>
        <v>0</v>
      </c>
      <c r="AM53" s="20"/>
    </row>
    <row r="54" spans="4:39" x14ac:dyDescent="0.25">
      <c r="D54" s="20"/>
      <c r="E54" s="6">
        <f t="shared" si="2"/>
        <v>0</v>
      </c>
      <c r="F54" s="77">
        <f t="shared" si="3"/>
        <v>0</v>
      </c>
      <c r="G54" s="44">
        <f t="shared" si="4"/>
        <v>0</v>
      </c>
      <c r="H54" s="44">
        <f t="shared" si="5"/>
        <v>0</v>
      </c>
      <c r="I54" s="44">
        <f t="shared" si="6"/>
        <v>0</v>
      </c>
      <c r="J54" s="44">
        <f t="shared" si="7"/>
        <v>0</v>
      </c>
      <c r="K54" s="44">
        <f t="shared" si="8"/>
        <v>0</v>
      </c>
      <c r="L54" s="44">
        <f t="shared" si="9"/>
        <v>0</v>
      </c>
      <c r="M54" s="20"/>
      <c r="N54" s="44">
        <f t="shared" si="10"/>
        <v>0</v>
      </c>
      <c r="O54" s="44">
        <f t="shared" si="11"/>
        <v>0</v>
      </c>
      <c r="P54" s="44">
        <f t="shared" si="12"/>
        <v>0</v>
      </c>
      <c r="Q54" s="44">
        <f t="shared" si="13"/>
        <v>0</v>
      </c>
      <c r="R54" s="44">
        <f t="shared" si="14"/>
        <v>0</v>
      </c>
      <c r="S54" s="44">
        <f t="shared" si="15"/>
        <v>0</v>
      </c>
      <c r="W54" s="20"/>
      <c r="X54" s="6">
        <f t="shared" si="16"/>
        <v>0</v>
      </c>
      <c r="Y54" s="77">
        <f t="shared" si="17"/>
        <v>0</v>
      </c>
      <c r="Z54" s="44">
        <f t="shared" si="18"/>
        <v>0</v>
      </c>
      <c r="AA54" s="44">
        <f t="shared" si="19"/>
        <v>0</v>
      </c>
      <c r="AB54" s="44">
        <f t="shared" si="20"/>
        <v>0</v>
      </c>
      <c r="AC54" s="44">
        <f t="shared" si="21"/>
        <v>0</v>
      </c>
      <c r="AD54" s="44">
        <f t="shared" si="22"/>
        <v>0</v>
      </c>
      <c r="AE54" s="44">
        <f t="shared" si="23"/>
        <v>0</v>
      </c>
      <c r="AF54" s="20"/>
      <c r="AG54" s="44">
        <f t="shared" si="24"/>
        <v>0</v>
      </c>
      <c r="AH54" s="44">
        <f t="shared" si="25"/>
        <v>0</v>
      </c>
      <c r="AI54" s="44">
        <f t="shared" si="26"/>
        <v>0</v>
      </c>
      <c r="AJ54" s="44">
        <f t="shared" si="27"/>
        <v>0</v>
      </c>
      <c r="AK54" s="44">
        <f t="shared" si="28"/>
        <v>0</v>
      </c>
      <c r="AL54" s="44">
        <f t="shared" si="29"/>
        <v>0</v>
      </c>
      <c r="AM54" s="20"/>
    </row>
    <row r="55" spans="4:39" x14ac:dyDescent="0.25">
      <c r="D55" s="20"/>
      <c r="E55" s="6">
        <f t="shared" si="2"/>
        <v>0</v>
      </c>
      <c r="F55" s="77">
        <f t="shared" si="3"/>
        <v>0</v>
      </c>
      <c r="G55" s="44">
        <f t="shared" si="4"/>
        <v>0</v>
      </c>
      <c r="H55" s="44">
        <f t="shared" si="5"/>
        <v>0</v>
      </c>
      <c r="I55" s="44">
        <f t="shared" si="6"/>
        <v>0</v>
      </c>
      <c r="J55" s="44">
        <f t="shared" si="7"/>
        <v>0</v>
      </c>
      <c r="K55" s="44">
        <f t="shared" si="8"/>
        <v>0</v>
      </c>
      <c r="L55" s="44">
        <f t="shared" si="9"/>
        <v>0</v>
      </c>
      <c r="M55" s="20"/>
      <c r="N55" s="44">
        <f t="shared" si="10"/>
        <v>0</v>
      </c>
      <c r="O55" s="44">
        <f t="shared" si="11"/>
        <v>0</v>
      </c>
      <c r="P55" s="44">
        <f t="shared" si="12"/>
        <v>0</v>
      </c>
      <c r="Q55" s="44">
        <f t="shared" si="13"/>
        <v>0</v>
      </c>
      <c r="R55" s="44">
        <f t="shared" si="14"/>
        <v>0</v>
      </c>
      <c r="S55" s="44">
        <f t="shared" si="15"/>
        <v>0</v>
      </c>
      <c r="W55" s="20"/>
      <c r="X55" s="6">
        <f t="shared" si="16"/>
        <v>0</v>
      </c>
      <c r="Y55" s="77">
        <f t="shared" si="17"/>
        <v>0</v>
      </c>
      <c r="Z55" s="44">
        <f t="shared" si="18"/>
        <v>0</v>
      </c>
      <c r="AA55" s="44">
        <f t="shared" si="19"/>
        <v>0</v>
      </c>
      <c r="AB55" s="44">
        <f t="shared" si="20"/>
        <v>0</v>
      </c>
      <c r="AC55" s="44">
        <f t="shared" si="21"/>
        <v>0</v>
      </c>
      <c r="AD55" s="44">
        <f t="shared" si="22"/>
        <v>0</v>
      </c>
      <c r="AE55" s="44">
        <f t="shared" si="23"/>
        <v>0</v>
      </c>
      <c r="AF55" s="20"/>
      <c r="AG55" s="44">
        <f t="shared" si="24"/>
        <v>0</v>
      </c>
      <c r="AH55" s="44">
        <f t="shared" si="25"/>
        <v>0</v>
      </c>
      <c r="AI55" s="44">
        <f t="shared" si="26"/>
        <v>0</v>
      </c>
      <c r="AJ55" s="44">
        <f t="shared" si="27"/>
        <v>0</v>
      </c>
      <c r="AK55" s="44">
        <f t="shared" si="28"/>
        <v>0</v>
      </c>
      <c r="AL55" s="44">
        <f t="shared" si="29"/>
        <v>0</v>
      </c>
      <c r="AM55" s="20"/>
    </row>
    <row r="56" spans="4:39" x14ac:dyDescent="0.25">
      <c r="E56" s="6"/>
      <c r="F56" s="77"/>
      <c r="G56" s="44"/>
      <c r="H56" s="44"/>
      <c r="I56" s="44"/>
      <c r="J56" s="44"/>
      <c r="K56" s="44"/>
      <c r="L56" s="44"/>
      <c r="N56" s="44"/>
      <c r="O56" s="44"/>
      <c r="P56" s="44"/>
      <c r="Q56" s="44"/>
      <c r="R56" s="44"/>
      <c r="S56" s="44"/>
      <c r="X56" s="6"/>
      <c r="Y56" s="77"/>
      <c r="Z56" s="44"/>
      <c r="AA56" s="44"/>
      <c r="AB56" s="44"/>
      <c r="AC56" s="44"/>
      <c r="AD56" s="44"/>
      <c r="AE56" s="44"/>
      <c r="AG56" s="44"/>
      <c r="AH56" s="44"/>
      <c r="AI56" s="44"/>
      <c r="AJ56" s="44"/>
      <c r="AK56" s="44"/>
      <c r="AL56" s="44"/>
    </row>
    <row r="57" spans="4:39" x14ac:dyDescent="0.25">
      <c r="E57" s="6"/>
      <c r="F57" s="77"/>
      <c r="G57" s="44"/>
      <c r="H57" s="44"/>
      <c r="I57" s="44"/>
      <c r="J57" s="44"/>
      <c r="K57" s="44"/>
      <c r="L57" s="44"/>
      <c r="N57" s="44"/>
      <c r="O57" s="44"/>
      <c r="P57" s="44"/>
      <c r="Q57" s="44"/>
      <c r="R57" s="44"/>
      <c r="S57" s="44"/>
      <c r="X57" s="6"/>
      <c r="Y57" s="77"/>
      <c r="Z57" s="44"/>
      <c r="AA57" s="44"/>
      <c r="AB57" s="44"/>
      <c r="AC57" s="44"/>
      <c r="AD57" s="44"/>
      <c r="AE57" s="44"/>
      <c r="AG57" s="44"/>
      <c r="AH57" s="44"/>
      <c r="AI57" s="44"/>
      <c r="AJ57" s="44"/>
      <c r="AK57" s="44"/>
      <c r="AL57" s="44"/>
    </row>
    <row r="58" spans="4:39" x14ac:dyDescent="0.25">
      <c r="E58" s="6"/>
      <c r="F58" s="77"/>
      <c r="G58" s="44"/>
      <c r="H58" s="44"/>
      <c r="I58" s="44"/>
      <c r="J58" s="44"/>
      <c r="K58" s="44"/>
      <c r="L58" s="44"/>
      <c r="N58" s="44"/>
      <c r="O58" s="44"/>
      <c r="P58" s="44"/>
      <c r="Q58" s="44"/>
      <c r="R58" s="44"/>
      <c r="S58" s="44"/>
      <c r="X58" s="6"/>
      <c r="Y58" s="77"/>
      <c r="Z58" s="44"/>
      <c r="AA58" s="44"/>
      <c r="AB58" s="44"/>
      <c r="AC58" s="44"/>
      <c r="AD58" s="44"/>
      <c r="AE58" s="44"/>
      <c r="AG58" s="44"/>
      <c r="AH58" s="44"/>
      <c r="AI58" s="44"/>
      <c r="AJ58" s="44"/>
      <c r="AK58" s="44"/>
      <c r="AL58" s="44"/>
    </row>
    <row r="59" spans="4:39" x14ac:dyDescent="0.25">
      <c r="E59" s="6"/>
      <c r="F59" s="77"/>
      <c r="G59" s="44"/>
      <c r="H59" s="44"/>
      <c r="I59" s="44"/>
      <c r="J59" s="44"/>
      <c r="K59" s="44"/>
      <c r="L59" s="44"/>
      <c r="N59" s="44"/>
      <c r="O59" s="44"/>
      <c r="P59" s="44"/>
      <c r="Q59" s="44"/>
      <c r="R59" s="44"/>
      <c r="S59" s="44"/>
      <c r="X59" s="6"/>
      <c r="Y59" s="77"/>
      <c r="Z59" s="44"/>
      <c r="AA59" s="44"/>
      <c r="AB59" s="44"/>
      <c r="AC59" s="44"/>
      <c r="AD59" s="44"/>
      <c r="AE59" s="44"/>
      <c r="AG59" s="44"/>
      <c r="AH59" s="44"/>
      <c r="AI59" s="44"/>
      <c r="AJ59" s="44"/>
      <c r="AK59" s="44"/>
      <c r="AL59" s="44"/>
    </row>
    <row r="60" spans="4:39" x14ac:dyDescent="0.25">
      <c r="E60" s="6"/>
      <c r="F60" s="77"/>
      <c r="G60" s="44"/>
      <c r="H60" s="44"/>
      <c r="I60" s="44"/>
      <c r="J60" s="44"/>
      <c r="K60" s="44"/>
      <c r="L60" s="44"/>
      <c r="N60" s="44"/>
      <c r="O60" s="44"/>
      <c r="P60" s="44"/>
      <c r="Q60" s="44"/>
      <c r="R60" s="44"/>
      <c r="S60" s="44"/>
      <c r="X60" s="6"/>
      <c r="Y60" s="77"/>
      <c r="Z60" s="44"/>
      <c r="AA60" s="44"/>
      <c r="AB60" s="44"/>
      <c r="AC60" s="44"/>
      <c r="AD60" s="44"/>
      <c r="AE60" s="44"/>
      <c r="AG60" s="44"/>
      <c r="AH60" s="44"/>
      <c r="AI60" s="44"/>
      <c r="AJ60" s="44"/>
      <c r="AK60" s="44"/>
      <c r="AL60" s="44"/>
    </row>
    <row r="61" spans="4:39" x14ac:dyDescent="0.25">
      <c r="E61" s="6"/>
      <c r="F61" s="77"/>
      <c r="G61" s="44"/>
      <c r="H61" s="44"/>
      <c r="I61" s="44"/>
      <c r="J61" s="44"/>
      <c r="K61" s="44"/>
      <c r="L61" s="44"/>
      <c r="N61" s="44"/>
      <c r="O61" s="44"/>
      <c r="P61" s="44"/>
      <c r="Q61" s="44"/>
      <c r="R61" s="44"/>
      <c r="S61" s="44"/>
      <c r="X61" s="6"/>
      <c r="Y61" s="77"/>
      <c r="Z61" s="44"/>
      <c r="AA61" s="44"/>
      <c r="AB61" s="44"/>
      <c r="AC61" s="44"/>
      <c r="AD61" s="44"/>
      <c r="AE61" s="44"/>
      <c r="AG61" s="44"/>
      <c r="AH61" s="44"/>
      <c r="AI61" s="44"/>
      <c r="AJ61" s="44"/>
      <c r="AK61" s="44"/>
      <c r="AL61" s="44"/>
    </row>
    <row r="62" spans="4:39" x14ac:dyDescent="0.25">
      <c r="E62" s="6"/>
      <c r="F62" s="77"/>
      <c r="G62" s="44"/>
      <c r="H62" s="44"/>
      <c r="I62" s="44"/>
      <c r="J62" s="44"/>
      <c r="K62" s="44"/>
      <c r="L62" s="44"/>
      <c r="N62" s="44"/>
      <c r="O62" s="44"/>
      <c r="P62" s="44"/>
      <c r="Q62" s="44"/>
      <c r="R62" s="44"/>
      <c r="S62" s="44"/>
      <c r="X62" s="6"/>
      <c r="Y62" s="77"/>
      <c r="Z62" s="44"/>
      <c r="AA62" s="44"/>
      <c r="AB62" s="44"/>
      <c r="AC62" s="44"/>
      <c r="AD62" s="44"/>
      <c r="AE62" s="44"/>
      <c r="AG62" s="44"/>
      <c r="AH62" s="44"/>
      <c r="AI62" s="44"/>
      <c r="AJ62" s="44"/>
      <c r="AK62" s="44"/>
      <c r="AL62" s="44"/>
    </row>
    <row r="63" spans="4:39" x14ac:dyDescent="0.25">
      <c r="E63" s="6"/>
      <c r="F63" s="77"/>
      <c r="G63" s="44"/>
      <c r="H63" s="44"/>
      <c r="I63" s="44"/>
      <c r="J63" s="44"/>
      <c r="K63" s="44"/>
      <c r="L63" s="44"/>
      <c r="N63" s="44"/>
      <c r="O63" s="44"/>
      <c r="P63" s="44"/>
      <c r="Q63" s="44"/>
      <c r="R63" s="44"/>
      <c r="S63" s="44"/>
      <c r="X63" s="6"/>
      <c r="Y63" s="77"/>
      <c r="Z63" s="44"/>
      <c r="AA63" s="44"/>
      <c r="AB63" s="44"/>
      <c r="AC63" s="44"/>
      <c r="AD63" s="44"/>
      <c r="AE63" s="44"/>
      <c r="AG63" s="44"/>
      <c r="AH63" s="44"/>
      <c r="AI63" s="44"/>
      <c r="AJ63" s="44"/>
      <c r="AK63" s="44"/>
      <c r="AL63" s="44"/>
    </row>
    <row r="64" spans="4:39" x14ac:dyDescent="0.25">
      <c r="E64" s="6"/>
      <c r="F64" s="77"/>
      <c r="G64" s="44"/>
      <c r="H64" s="44"/>
      <c r="I64" s="44"/>
      <c r="J64" s="44"/>
      <c r="K64" s="44"/>
      <c r="L64" s="44"/>
      <c r="N64" s="44"/>
      <c r="O64" s="44"/>
      <c r="P64" s="44"/>
      <c r="Q64" s="44"/>
      <c r="R64" s="44"/>
      <c r="S64" s="44"/>
      <c r="X64" s="6"/>
      <c r="Y64" s="77"/>
      <c r="Z64" s="44"/>
      <c r="AA64" s="44"/>
      <c r="AB64" s="44"/>
      <c r="AC64" s="44"/>
      <c r="AD64" s="44"/>
      <c r="AE64" s="44"/>
      <c r="AG64" s="44"/>
      <c r="AH64" s="44"/>
      <c r="AI64" s="44"/>
      <c r="AJ64" s="44"/>
      <c r="AK64" s="44"/>
      <c r="AL64" s="44"/>
    </row>
    <row r="65" spans="5:38" x14ac:dyDescent="0.25">
      <c r="E65" s="6"/>
      <c r="F65" s="77"/>
      <c r="G65" s="44"/>
      <c r="H65" s="44"/>
      <c r="I65" s="44"/>
      <c r="J65" s="44"/>
      <c r="K65" s="44"/>
      <c r="L65" s="44"/>
      <c r="N65" s="44"/>
      <c r="O65" s="44"/>
      <c r="P65" s="44"/>
      <c r="Q65" s="44"/>
      <c r="R65" s="44"/>
      <c r="S65" s="44"/>
      <c r="X65" s="6"/>
      <c r="Y65" s="77"/>
      <c r="Z65" s="44"/>
      <c r="AA65" s="44"/>
      <c r="AB65" s="44"/>
      <c r="AC65" s="44"/>
      <c r="AD65" s="44"/>
      <c r="AE65" s="44"/>
      <c r="AG65" s="44"/>
      <c r="AH65" s="44"/>
      <c r="AI65" s="44"/>
      <c r="AJ65" s="44"/>
      <c r="AK65" s="44"/>
      <c r="AL65" s="44"/>
    </row>
    <row r="66" spans="5:38" x14ac:dyDescent="0.25">
      <c r="E66" s="6"/>
      <c r="F66" s="77"/>
      <c r="G66" s="44"/>
      <c r="H66" s="44"/>
      <c r="I66" s="44"/>
      <c r="J66" s="44"/>
      <c r="K66" s="44"/>
      <c r="L66" s="44"/>
      <c r="N66" s="44"/>
      <c r="O66" s="44"/>
      <c r="P66" s="44"/>
      <c r="Q66" s="44"/>
      <c r="R66" s="44"/>
      <c r="S66" s="44"/>
      <c r="X66" s="6"/>
      <c r="Y66" s="77"/>
      <c r="Z66" s="44"/>
      <c r="AA66" s="44"/>
      <c r="AB66" s="44"/>
      <c r="AC66" s="44"/>
      <c r="AD66" s="44"/>
      <c r="AE66" s="44"/>
      <c r="AG66" s="44"/>
      <c r="AH66" s="44"/>
      <c r="AI66" s="44"/>
      <c r="AJ66" s="44"/>
      <c r="AK66" s="44"/>
      <c r="AL66" s="44"/>
    </row>
    <row r="67" spans="5:38" x14ac:dyDescent="0.25">
      <c r="E67" s="6"/>
      <c r="F67" s="77"/>
      <c r="G67" s="44"/>
      <c r="H67" s="44"/>
      <c r="I67" s="44"/>
      <c r="J67" s="44"/>
      <c r="K67" s="44"/>
      <c r="L67" s="44"/>
      <c r="N67" s="44"/>
      <c r="O67" s="44"/>
      <c r="P67" s="44"/>
      <c r="Q67" s="44"/>
      <c r="R67" s="44"/>
      <c r="S67" s="44"/>
      <c r="X67" s="6"/>
      <c r="Y67" s="77"/>
      <c r="Z67" s="44"/>
      <c r="AA67" s="44"/>
      <c r="AB67" s="44"/>
      <c r="AC67" s="44"/>
      <c r="AD67" s="44"/>
      <c r="AE67" s="44"/>
      <c r="AG67" s="44"/>
      <c r="AH67" s="44"/>
      <c r="AI67" s="44"/>
      <c r="AJ67" s="44"/>
      <c r="AK67" s="44"/>
      <c r="AL67" s="44"/>
    </row>
    <row r="68" spans="5:38" x14ac:dyDescent="0.25">
      <c r="E68" s="6"/>
      <c r="F68" s="77"/>
      <c r="G68" s="44"/>
      <c r="H68" s="44"/>
      <c r="I68" s="44"/>
      <c r="J68" s="44"/>
      <c r="K68" s="44"/>
      <c r="L68" s="44"/>
      <c r="N68" s="44"/>
      <c r="O68" s="44"/>
      <c r="P68" s="44"/>
      <c r="Q68" s="44"/>
      <c r="R68" s="44"/>
      <c r="S68" s="44"/>
      <c r="X68" s="6"/>
      <c r="Y68" s="77"/>
      <c r="Z68" s="44"/>
      <c r="AA68" s="44"/>
      <c r="AB68" s="44"/>
      <c r="AC68" s="44"/>
      <c r="AD68" s="44"/>
      <c r="AE68" s="44"/>
      <c r="AG68" s="44"/>
      <c r="AH68" s="44"/>
      <c r="AI68" s="44"/>
      <c r="AJ68" s="44"/>
      <c r="AK68" s="44"/>
      <c r="AL68" s="44"/>
    </row>
    <row r="69" spans="5:38" x14ac:dyDescent="0.25">
      <c r="E69" s="6"/>
      <c r="F69" s="77"/>
      <c r="G69" s="44"/>
      <c r="H69" s="44"/>
      <c r="I69" s="44"/>
      <c r="J69" s="44"/>
      <c r="K69" s="44"/>
      <c r="L69" s="44"/>
      <c r="N69" s="44"/>
      <c r="O69" s="44"/>
      <c r="P69" s="44"/>
      <c r="Q69" s="44"/>
      <c r="R69" s="44"/>
      <c r="S69" s="44"/>
      <c r="X69" s="6"/>
      <c r="Y69" s="77"/>
      <c r="Z69" s="44"/>
      <c r="AA69" s="44"/>
      <c r="AB69" s="44"/>
      <c r="AC69" s="44"/>
      <c r="AD69" s="44"/>
      <c r="AE69" s="44"/>
      <c r="AG69" s="44"/>
      <c r="AH69" s="44"/>
      <c r="AI69" s="44"/>
      <c r="AJ69" s="44"/>
      <c r="AK69" s="44"/>
      <c r="AL69" s="44"/>
    </row>
    <row r="70" spans="5:38" x14ac:dyDescent="0.25">
      <c r="E70" s="6"/>
      <c r="F70" s="77"/>
      <c r="G70" s="44"/>
      <c r="H70" s="44"/>
      <c r="I70" s="44"/>
      <c r="J70" s="44"/>
      <c r="K70" s="44"/>
      <c r="L70" s="44"/>
      <c r="N70" s="44"/>
      <c r="O70" s="44"/>
      <c r="P70" s="44"/>
      <c r="Q70" s="44"/>
      <c r="R70" s="44"/>
      <c r="S70" s="44"/>
      <c r="X70" s="6"/>
      <c r="Y70" s="77"/>
      <c r="Z70" s="44"/>
      <c r="AA70" s="44"/>
      <c r="AB70" s="44"/>
      <c r="AC70" s="44"/>
      <c r="AD70" s="44"/>
      <c r="AE70" s="44"/>
      <c r="AG70" s="44"/>
      <c r="AH70" s="44"/>
      <c r="AI70" s="44"/>
      <c r="AJ70" s="44"/>
      <c r="AK70" s="44"/>
      <c r="AL70" s="44"/>
    </row>
    <row r="71" spans="5:38" x14ac:dyDescent="0.25">
      <c r="E71" s="6"/>
      <c r="F71" s="77"/>
      <c r="G71" s="44"/>
      <c r="H71" s="44"/>
      <c r="I71" s="44"/>
      <c r="J71" s="44"/>
      <c r="K71" s="44"/>
      <c r="L71" s="44"/>
      <c r="N71" s="44"/>
      <c r="O71" s="44"/>
      <c r="P71" s="44"/>
      <c r="Q71" s="44"/>
      <c r="R71" s="44"/>
      <c r="S71" s="44"/>
      <c r="X71" s="6"/>
      <c r="Y71" s="77"/>
      <c r="Z71" s="44"/>
      <c r="AA71" s="44"/>
      <c r="AB71" s="44"/>
      <c r="AC71" s="44"/>
      <c r="AD71" s="44"/>
      <c r="AE71" s="44"/>
      <c r="AG71" s="44"/>
      <c r="AH71" s="44"/>
      <c r="AI71" s="44"/>
      <c r="AJ71" s="44"/>
      <c r="AK71" s="44"/>
      <c r="AL71" s="44"/>
    </row>
    <row r="72" spans="5:38" x14ac:dyDescent="0.25">
      <c r="E72" s="6"/>
      <c r="F72" s="77"/>
      <c r="G72" s="44"/>
      <c r="H72" s="44"/>
      <c r="I72" s="44"/>
      <c r="J72" s="44"/>
      <c r="K72" s="44"/>
      <c r="L72" s="44"/>
      <c r="N72" s="44"/>
      <c r="O72" s="44"/>
      <c r="P72" s="44"/>
      <c r="Q72" s="44"/>
      <c r="R72" s="44"/>
      <c r="S72" s="44"/>
      <c r="X72" s="6"/>
      <c r="Y72" s="77"/>
      <c r="Z72" s="44"/>
      <c r="AA72" s="44"/>
      <c r="AB72" s="44"/>
      <c r="AC72" s="44"/>
      <c r="AD72" s="44"/>
      <c r="AE72" s="44"/>
      <c r="AG72" s="44"/>
      <c r="AH72" s="44"/>
      <c r="AI72" s="44"/>
      <c r="AJ72" s="44"/>
      <c r="AK72" s="44"/>
      <c r="AL72" s="44"/>
    </row>
    <row r="73" spans="5:38" x14ac:dyDescent="0.25">
      <c r="E73" s="6"/>
      <c r="F73" s="77"/>
      <c r="G73" s="44"/>
      <c r="H73" s="44"/>
      <c r="I73" s="44"/>
      <c r="J73" s="44"/>
      <c r="K73" s="44"/>
      <c r="L73" s="44"/>
      <c r="N73" s="44"/>
      <c r="O73" s="44"/>
      <c r="P73" s="44"/>
      <c r="Q73" s="44"/>
      <c r="R73" s="44"/>
      <c r="S73" s="44"/>
      <c r="X73" s="6"/>
      <c r="Y73" s="77"/>
      <c r="Z73" s="44"/>
      <c r="AA73" s="44"/>
      <c r="AB73" s="44"/>
      <c r="AC73" s="44"/>
      <c r="AD73" s="44"/>
      <c r="AE73" s="44"/>
      <c r="AG73" s="44"/>
      <c r="AH73" s="44"/>
      <c r="AI73" s="44"/>
      <c r="AJ73" s="44"/>
      <c r="AK73" s="44"/>
      <c r="AL73" s="44"/>
    </row>
    <row r="74" spans="5:38" x14ac:dyDescent="0.25">
      <c r="E74" s="6"/>
      <c r="F74" s="77"/>
      <c r="G74" s="44"/>
      <c r="H74" s="44"/>
      <c r="I74" s="44"/>
      <c r="J74" s="44"/>
      <c r="K74" s="44"/>
      <c r="L74" s="44"/>
      <c r="N74" s="44"/>
      <c r="O74" s="44"/>
      <c r="P74" s="44"/>
      <c r="Q74" s="44"/>
      <c r="R74" s="44"/>
      <c r="S74" s="44"/>
      <c r="X74" s="6"/>
      <c r="Y74" s="77"/>
      <c r="Z74" s="44"/>
      <c r="AA74" s="44"/>
      <c r="AB74" s="44"/>
      <c r="AC74" s="44"/>
      <c r="AD74" s="44"/>
      <c r="AE74" s="44"/>
      <c r="AG74" s="44"/>
      <c r="AH74" s="44"/>
      <c r="AI74" s="44"/>
      <c r="AJ74" s="44"/>
      <c r="AK74" s="44"/>
      <c r="AL74" s="44"/>
    </row>
    <row r="75" spans="5:38" x14ac:dyDescent="0.25">
      <c r="E75" s="6"/>
      <c r="F75" s="77"/>
      <c r="G75" s="44"/>
      <c r="H75" s="44"/>
      <c r="I75" s="44"/>
      <c r="J75" s="44"/>
      <c r="K75" s="44"/>
      <c r="L75" s="44"/>
      <c r="N75" s="44"/>
      <c r="O75" s="44"/>
      <c r="P75" s="44"/>
      <c r="Q75" s="44"/>
      <c r="R75" s="44"/>
      <c r="S75" s="44"/>
      <c r="X75" s="6"/>
      <c r="Y75" s="77"/>
      <c r="Z75" s="44"/>
      <c r="AA75" s="44"/>
      <c r="AB75" s="44"/>
      <c r="AC75" s="44"/>
      <c r="AD75" s="44"/>
      <c r="AE75" s="44"/>
      <c r="AG75" s="44"/>
      <c r="AH75" s="44"/>
      <c r="AI75" s="44"/>
      <c r="AJ75" s="44"/>
      <c r="AK75" s="44"/>
      <c r="AL75" s="44"/>
    </row>
    <row r="76" spans="5:38" x14ac:dyDescent="0.25">
      <c r="E76" s="6"/>
      <c r="F76" s="77"/>
      <c r="G76" s="44"/>
      <c r="H76" s="44"/>
      <c r="I76" s="44"/>
      <c r="J76" s="44"/>
      <c r="K76" s="44"/>
      <c r="L76" s="44"/>
      <c r="N76" s="44"/>
      <c r="O76" s="44"/>
      <c r="P76" s="44"/>
      <c r="Q76" s="44"/>
      <c r="R76" s="44"/>
      <c r="S76" s="44"/>
      <c r="X76" s="6"/>
      <c r="Y76" s="77"/>
      <c r="Z76" s="44"/>
      <c r="AA76" s="44"/>
      <c r="AB76" s="44"/>
      <c r="AC76" s="44"/>
      <c r="AD76" s="44"/>
      <c r="AE76" s="44"/>
      <c r="AG76" s="44"/>
      <c r="AH76" s="44"/>
      <c r="AI76" s="44"/>
      <c r="AJ76" s="44"/>
      <c r="AK76" s="44"/>
      <c r="AL76" s="44"/>
    </row>
    <row r="77" spans="5:38" x14ac:dyDescent="0.25">
      <c r="E77" s="6"/>
      <c r="F77" s="77"/>
      <c r="G77" s="44"/>
      <c r="H77" s="44"/>
      <c r="I77" s="44"/>
      <c r="J77" s="44"/>
      <c r="K77" s="44"/>
      <c r="L77" s="44"/>
      <c r="N77" s="44"/>
      <c r="O77" s="44"/>
      <c r="P77" s="44"/>
      <c r="Q77" s="44"/>
      <c r="R77" s="44"/>
      <c r="S77" s="44"/>
      <c r="X77" s="6"/>
      <c r="Y77" s="77"/>
      <c r="Z77" s="44"/>
      <c r="AA77" s="44"/>
      <c r="AB77" s="44"/>
      <c r="AC77" s="44"/>
      <c r="AD77" s="44"/>
      <c r="AE77" s="44"/>
      <c r="AG77" s="44"/>
      <c r="AH77" s="44"/>
      <c r="AI77" s="44"/>
      <c r="AJ77" s="44"/>
      <c r="AK77" s="44"/>
      <c r="AL77" s="44"/>
    </row>
    <row r="78" spans="5:38" x14ac:dyDescent="0.25">
      <c r="E78" s="6"/>
      <c r="F78" s="77"/>
      <c r="G78" s="44"/>
      <c r="H78" s="44"/>
      <c r="I78" s="44"/>
      <c r="J78" s="44"/>
      <c r="K78" s="44"/>
      <c r="L78" s="44"/>
      <c r="N78" s="44"/>
      <c r="O78" s="44"/>
      <c r="P78" s="44"/>
      <c r="Q78" s="44"/>
      <c r="R78" s="44"/>
      <c r="S78" s="44"/>
      <c r="X78" s="6"/>
      <c r="Y78" s="77"/>
      <c r="Z78" s="44"/>
      <c r="AA78" s="44"/>
      <c r="AB78" s="44"/>
      <c r="AC78" s="44"/>
      <c r="AD78" s="44"/>
      <c r="AE78" s="44"/>
      <c r="AG78" s="44"/>
      <c r="AH78" s="44"/>
      <c r="AI78" s="44"/>
      <c r="AJ78" s="44"/>
      <c r="AK78" s="44"/>
      <c r="AL78" s="44"/>
    </row>
    <row r="79" spans="5:38" x14ac:dyDescent="0.25">
      <c r="E79" s="6"/>
      <c r="F79" s="77"/>
      <c r="G79" s="44"/>
      <c r="H79" s="44"/>
      <c r="I79" s="44"/>
      <c r="J79" s="44"/>
      <c r="K79" s="44"/>
      <c r="L79" s="44"/>
      <c r="N79" s="44"/>
      <c r="O79" s="44"/>
      <c r="P79" s="44"/>
      <c r="Q79" s="44"/>
      <c r="R79" s="44"/>
      <c r="S79" s="44"/>
      <c r="X79" s="6"/>
      <c r="Y79" s="77"/>
      <c r="Z79" s="44"/>
      <c r="AA79" s="44"/>
      <c r="AB79" s="44"/>
      <c r="AC79" s="44"/>
      <c r="AD79" s="44"/>
      <c r="AE79" s="44"/>
      <c r="AG79" s="44"/>
      <c r="AH79" s="44"/>
      <c r="AI79" s="44"/>
      <c r="AJ79" s="44"/>
      <c r="AK79" s="44"/>
      <c r="AL79" s="44"/>
    </row>
    <row r="80" spans="5:38" x14ac:dyDescent="0.25">
      <c r="E80" s="6"/>
      <c r="F80" s="77"/>
      <c r="G80" s="44"/>
      <c r="H80" s="44"/>
      <c r="I80" s="44"/>
      <c r="J80" s="44"/>
      <c r="K80" s="44"/>
      <c r="L80" s="44"/>
      <c r="N80" s="44"/>
      <c r="O80" s="44"/>
      <c r="P80" s="44"/>
      <c r="Q80" s="44"/>
      <c r="R80" s="44"/>
      <c r="S80" s="44"/>
      <c r="X80" s="6"/>
      <c r="Y80" s="77"/>
      <c r="Z80" s="44"/>
      <c r="AA80" s="44"/>
      <c r="AB80" s="44"/>
      <c r="AC80" s="44"/>
      <c r="AD80" s="44"/>
      <c r="AE80" s="44"/>
      <c r="AG80" s="44"/>
      <c r="AH80" s="44"/>
      <c r="AI80" s="44"/>
      <c r="AJ80" s="44"/>
      <c r="AK80" s="44"/>
      <c r="AL80" s="44"/>
    </row>
    <row r="81" spans="5:38" x14ac:dyDescent="0.25">
      <c r="E81" s="6"/>
      <c r="F81" s="77"/>
      <c r="G81" s="44"/>
      <c r="H81" s="44"/>
      <c r="I81" s="44"/>
      <c r="J81" s="44"/>
      <c r="K81" s="44"/>
      <c r="L81" s="44"/>
      <c r="N81" s="44"/>
      <c r="O81" s="44"/>
      <c r="P81" s="44"/>
      <c r="Q81" s="44"/>
      <c r="R81" s="44"/>
      <c r="S81" s="44"/>
      <c r="X81" s="6"/>
      <c r="Y81" s="77"/>
      <c r="Z81" s="44"/>
      <c r="AA81" s="44"/>
      <c r="AB81" s="44"/>
      <c r="AC81" s="44"/>
      <c r="AD81" s="44"/>
      <c r="AE81" s="44"/>
      <c r="AG81" s="44"/>
      <c r="AH81" s="44"/>
      <c r="AI81" s="44"/>
      <c r="AJ81" s="44"/>
      <c r="AK81" s="44"/>
      <c r="AL81" s="44"/>
    </row>
    <row r="82" spans="5:38" x14ac:dyDescent="0.25">
      <c r="E82" s="6"/>
      <c r="F82" s="77"/>
      <c r="G82" s="44"/>
      <c r="H82" s="44"/>
      <c r="I82" s="44"/>
      <c r="J82" s="44"/>
      <c r="K82" s="44"/>
      <c r="L82" s="44"/>
      <c r="N82" s="44"/>
      <c r="O82" s="44"/>
      <c r="P82" s="44"/>
      <c r="Q82" s="44"/>
      <c r="R82" s="44"/>
      <c r="S82" s="44"/>
      <c r="X82" s="6"/>
      <c r="Y82" s="77"/>
      <c r="Z82" s="44"/>
      <c r="AA82" s="44"/>
      <c r="AB82" s="44"/>
      <c r="AC82" s="44"/>
      <c r="AD82" s="44"/>
      <c r="AE82" s="44"/>
      <c r="AG82" s="44"/>
      <c r="AH82" s="44"/>
      <c r="AI82" s="44"/>
      <c r="AJ82" s="44"/>
      <c r="AK82" s="44"/>
      <c r="AL82" s="44"/>
    </row>
    <row r="83" spans="5:38" x14ac:dyDescent="0.25">
      <c r="E83" s="6"/>
      <c r="F83" s="77"/>
      <c r="G83" s="44"/>
      <c r="H83" s="44"/>
      <c r="I83" s="44"/>
      <c r="J83" s="44"/>
      <c r="K83" s="44"/>
      <c r="L83" s="44"/>
      <c r="N83" s="44"/>
      <c r="O83" s="44"/>
      <c r="P83" s="44"/>
      <c r="Q83" s="44"/>
      <c r="R83" s="44"/>
      <c r="S83" s="44"/>
      <c r="X83" s="6"/>
      <c r="Y83" s="77"/>
      <c r="Z83" s="44"/>
      <c r="AA83" s="44"/>
      <c r="AB83" s="44"/>
      <c r="AC83" s="44"/>
      <c r="AD83" s="44"/>
      <c r="AE83" s="44"/>
      <c r="AG83" s="44"/>
      <c r="AH83" s="44"/>
      <c r="AI83" s="44"/>
      <c r="AJ83" s="44"/>
      <c r="AK83" s="44"/>
      <c r="AL83" s="44"/>
    </row>
    <row r="84" spans="5:38" x14ac:dyDescent="0.25">
      <c r="E84" s="6"/>
      <c r="F84" s="77"/>
      <c r="G84" s="44"/>
      <c r="H84" s="44"/>
      <c r="I84" s="44"/>
      <c r="J84" s="44"/>
      <c r="K84" s="44"/>
      <c r="L84" s="44"/>
      <c r="N84" s="44"/>
      <c r="O84" s="44"/>
      <c r="P84" s="44"/>
      <c r="Q84" s="44"/>
      <c r="R84" s="44"/>
      <c r="S84" s="44"/>
      <c r="X84" s="6"/>
      <c r="Y84" s="77"/>
      <c r="Z84" s="44"/>
      <c r="AA84" s="44"/>
      <c r="AB84" s="44"/>
      <c r="AC84" s="44"/>
      <c r="AD84" s="44"/>
      <c r="AE84" s="44"/>
      <c r="AG84" s="44"/>
      <c r="AH84" s="44"/>
      <c r="AI84" s="44"/>
      <c r="AJ84" s="44"/>
      <c r="AK84" s="44"/>
      <c r="AL84" s="44"/>
    </row>
    <row r="85" spans="5:38" x14ac:dyDescent="0.25">
      <c r="E85" s="6"/>
      <c r="F85" s="77"/>
      <c r="G85" s="44"/>
      <c r="H85" s="44"/>
      <c r="I85" s="44"/>
      <c r="J85" s="44"/>
      <c r="K85" s="44"/>
      <c r="L85" s="44"/>
      <c r="N85" s="44"/>
      <c r="O85" s="44"/>
      <c r="P85" s="44"/>
      <c r="Q85" s="44"/>
      <c r="R85" s="44"/>
      <c r="S85" s="44"/>
      <c r="X85" s="6"/>
      <c r="Y85" s="77"/>
      <c r="Z85" s="44"/>
      <c r="AA85" s="44"/>
      <c r="AB85" s="44"/>
      <c r="AC85" s="44"/>
      <c r="AD85" s="44"/>
      <c r="AE85" s="44"/>
      <c r="AG85" s="44"/>
      <c r="AH85" s="44"/>
      <c r="AI85" s="44"/>
      <c r="AJ85" s="44"/>
      <c r="AK85" s="44"/>
      <c r="AL85" s="44"/>
    </row>
    <row r="86" spans="5:38" x14ac:dyDescent="0.25">
      <c r="E86" s="6"/>
      <c r="F86" s="77"/>
      <c r="G86" s="44"/>
      <c r="H86" s="44"/>
      <c r="I86" s="44"/>
      <c r="J86" s="44"/>
      <c r="K86" s="44"/>
      <c r="L86" s="44"/>
      <c r="N86" s="44"/>
      <c r="O86" s="44"/>
      <c r="P86" s="44"/>
      <c r="Q86" s="44"/>
      <c r="R86" s="44"/>
      <c r="S86" s="44"/>
      <c r="X86" s="6"/>
      <c r="Y86" s="77"/>
      <c r="Z86" s="44"/>
      <c r="AA86" s="44"/>
      <c r="AB86" s="44"/>
      <c r="AC86" s="44"/>
      <c r="AD86" s="44"/>
      <c r="AE86" s="44"/>
      <c r="AG86" s="44"/>
      <c r="AH86" s="44"/>
      <c r="AI86" s="44"/>
      <c r="AJ86" s="44"/>
      <c r="AK86" s="44"/>
      <c r="AL86" s="44"/>
    </row>
    <row r="87" spans="5:38" x14ac:dyDescent="0.25">
      <c r="E87" s="6"/>
      <c r="F87" s="77"/>
      <c r="G87" s="44"/>
      <c r="H87" s="44"/>
      <c r="I87" s="44"/>
      <c r="J87" s="44"/>
      <c r="K87" s="44"/>
      <c r="L87" s="44"/>
      <c r="N87" s="44"/>
      <c r="O87" s="44"/>
      <c r="P87" s="44"/>
      <c r="Q87" s="44"/>
      <c r="R87" s="44"/>
      <c r="S87" s="44"/>
      <c r="X87" s="6"/>
      <c r="Y87" s="77"/>
      <c r="Z87" s="44"/>
      <c r="AA87" s="44"/>
      <c r="AB87" s="44"/>
      <c r="AC87" s="44"/>
      <c r="AD87" s="44"/>
      <c r="AE87" s="44"/>
      <c r="AG87" s="44"/>
      <c r="AH87" s="44"/>
      <c r="AI87" s="44"/>
      <c r="AJ87" s="44"/>
      <c r="AK87" s="44"/>
      <c r="AL87" s="44"/>
    </row>
    <row r="88" spans="5:38" x14ac:dyDescent="0.25">
      <c r="E88" s="6"/>
      <c r="F88" s="77"/>
      <c r="G88" s="44"/>
      <c r="H88" s="44"/>
      <c r="I88" s="44"/>
      <c r="J88" s="44"/>
      <c r="K88" s="44"/>
      <c r="L88" s="44"/>
      <c r="N88" s="44"/>
      <c r="O88" s="44"/>
      <c r="P88" s="44"/>
      <c r="Q88" s="44"/>
      <c r="R88" s="44"/>
      <c r="S88" s="44"/>
      <c r="X88" s="6"/>
      <c r="Y88" s="77"/>
      <c r="Z88" s="44"/>
      <c r="AA88" s="44"/>
      <c r="AB88" s="44"/>
      <c r="AC88" s="44"/>
      <c r="AD88" s="44"/>
      <c r="AE88" s="44"/>
      <c r="AG88" s="44"/>
      <c r="AH88" s="44"/>
      <c r="AI88" s="44"/>
      <c r="AJ88" s="44"/>
      <c r="AK88" s="44"/>
      <c r="AL88" s="44"/>
    </row>
    <row r="89" spans="5:38" x14ac:dyDescent="0.25">
      <c r="E89" s="6"/>
      <c r="F89" s="77"/>
      <c r="G89" s="44"/>
      <c r="H89" s="44"/>
      <c r="I89" s="44"/>
      <c r="J89" s="44"/>
      <c r="K89" s="44"/>
      <c r="L89" s="44"/>
      <c r="N89" s="44"/>
      <c r="O89" s="44"/>
      <c r="P89" s="44"/>
      <c r="Q89" s="44"/>
      <c r="R89" s="44"/>
      <c r="S89" s="44"/>
      <c r="X89" s="6"/>
      <c r="Y89" s="77"/>
      <c r="Z89" s="44"/>
      <c r="AA89" s="44"/>
      <c r="AB89" s="44"/>
      <c r="AC89" s="44"/>
      <c r="AD89" s="44"/>
      <c r="AE89" s="44"/>
      <c r="AG89" s="44"/>
      <c r="AH89" s="44"/>
      <c r="AI89" s="44"/>
      <c r="AJ89" s="44"/>
      <c r="AK89" s="44"/>
      <c r="AL89" s="44"/>
    </row>
    <row r="90" spans="5:38" x14ac:dyDescent="0.25">
      <c r="E90" s="6"/>
      <c r="F90" s="77"/>
      <c r="G90" s="44"/>
      <c r="H90" s="44"/>
      <c r="I90" s="44"/>
      <c r="J90" s="44"/>
      <c r="K90" s="44"/>
      <c r="L90" s="44"/>
      <c r="N90" s="44"/>
      <c r="O90" s="44"/>
      <c r="P90" s="44"/>
      <c r="Q90" s="44"/>
      <c r="R90" s="44"/>
      <c r="S90" s="44"/>
      <c r="X90" s="6"/>
      <c r="Y90" s="77"/>
      <c r="Z90" s="44"/>
      <c r="AA90" s="44"/>
      <c r="AB90" s="44"/>
      <c r="AC90" s="44"/>
      <c r="AD90" s="44"/>
      <c r="AE90" s="44"/>
      <c r="AG90" s="44"/>
      <c r="AH90" s="44"/>
      <c r="AI90" s="44"/>
      <c r="AJ90" s="44"/>
      <c r="AK90" s="44"/>
      <c r="AL90" s="44"/>
    </row>
    <row r="91" spans="5:38" x14ac:dyDescent="0.25">
      <c r="E91" s="6"/>
      <c r="F91" s="77"/>
      <c r="G91" s="44"/>
      <c r="H91" s="44"/>
      <c r="I91" s="44"/>
      <c r="J91" s="44"/>
      <c r="K91" s="44"/>
      <c r="L91" s="44"/>
      <c r="N91" s="44"/>
      <c r="O91" s="44"/>
      <c r="P91" s="44"/>
      <c r="Q91" s="44"/>
      <c r="R91" s="44"/>
      <c r="S91" s="44"/>
      <c r="X91" s="6"/>
      <c r="Y91" s="77"/>
      <c r="Z91" s="44"/>
      <c r="AA91" s="44"/>
      <c r="AB91" s="44"/>
      <c r="AC91" s="44"/>
      <c r="AD91" s="44"/>
      <c r="AE91" s="44"/>
      <c r="AG91" s="44"/>
      <c r="AH91" s="44"/>
      <c r="AI91" s="44"/>
      <c r="AJ91" s="44"/>
      <c r="AK91" s="44"/>
      <c r="AL91" s="44"/>
    </row>
    <row r="92" spans="5:38" x14ac:dyDescent="0.25">
      <c r="E92" s="6"/>
      <c r="F92" s="77"/>
      <c r="G92" s="44"/>
      <c r="H92" s="44"/>
      <c r="I92" s="44"/>
      <c r="J92" s="44"/>
      <c r="K92" s="44"/>
      <c r="L92" s="44"/>
      <c r="N92" s="44"/>
      <c r="O92" s="44"/>
      <c r="P92" s="44"/>
      <c r="Q92" s="44"/>
      <c r="R92" s="44"/>
      <c r="S92" s="44"/>
      <c r="X92" s="6"/>
      <c r="Y92" s="77"/>
      <c r="Z92" s="44"/>
      <c r="AA92" s="44"/>
      <c r="AB92" s="44"/>
      <c r="AC92" s="44"/>
      <c r="AD92" s="44"/>
      <c r="AE92" s="44"/>
      <c r="AG92" s="44"/>
      <c r="AH92" s="44"/>
      <c r="AI92" s="44"/>
      <c r="AJ92" s="44"/>
      <c r="AK92" s="44"/>
      <c r="AL92" s="44"/>
    </row>
    <row r="93" spans="5:38" x14ac:dyDescent="0.25">
      <c r="E93" s="6"/>
      <c r="F93" s="77"/>
      <c r="G93" s="44"/>
      <c r="H93" s="44"/>
      <c r="I93" s="44"/>
      <c r="J93" s="44"/>
      <c r="K93" s="44"/>
      <c r="L93" s="44"/>
      <c r="N93" s="44"/>
      <c r="O93" s="44"/>
      <c r="P93" s="44"/>
      <c r="Q93" s="44"/>
      <c r="R93" s="44"/>
      <c r="S93" s="44"/>
      <c r="X93" s="6"/>
      <c r="Y93" s="77"/>
      <c r="Z93" s="44"/>
      <c r="AA93" s="44"/>
      <c r="AB93" s="44"/>
      <c r="AC93" s="44"/>
      <c r="AD93" s="44"/>
      <c r="AE93" s="44"/>
      <c r="AG93" s="44"/>
      <c r="AH93" s="44"/>
      <c r="AI93" s="44"/>
      <c r="AJ93" s="44"/>
      <c r="AK93" s="44"/>
      <c r="AL93" s="44"/>
    </row>
    <row r="94" spans="5:38" x14ac:dyDescent="0.25">
      <c r="E94" s="6"/>
      <c r="F94" s="77"/>
      <c r="G94" s="44"/>
      <c r="H94" s="44"/>
      <c r="I94" s="44"/>
      <c r="J94" s="44"/>
      <c r="K94" s="44"/>
      <c r="L94" s="44"/>
      <c r="N94" s="44"/>
      <c r="O94" s="44"/>
      <c r="P94" s="44"/>
      <c r="Q94" s="44"/>
      <c r="R94" s="44"/>
      <c r="S94" s="44"/>
      <c r="X94" s="6"/>
      <c r="Y94" s="77"/>
      <c r="Z94" s="44"/>
      <c r="AA94" s="44"/>
      <c r="AB94" s="44"/>
      <c r="AC94" s="44"/>
      <c r="AD94" s="44"/>
      <c r="AE94" s="44"/>
      <c r="AG94" s="44"/>
      <c r="AH94" s="44"/>
      <c r="AI94" s="44"/>
      <c r="AJ94" s="44"/>
      <c r="AK94" s="44"/>
      <c r="AL94" s="44"/>
    </row>
    <row r="95" spans="5:38" x14ac:dyDescent="0.25">
      <c r="E95" s="6"/>
      <c r="F95" s="77"/>
      <c r="G95" s="44"/>
      <c r="H95" s="44"/>
      <c r="I95" s="44"/>
      <c r="J95" s="44"/>
      <c r="K95" s="44"/>
      <c r="L95" s="44"/>
      <c r="N95" s="44"/>
      <c r="O95" s="44"/>
      <c r="P95" s="44"/>
      <c r="Q95" s="44"/>
      <c r="R95" s="44"/>
      <c r="S95" s="44"/>
      <c r="X95" s="6"/>
      <c r="Y95" s="77"/>
      <c r="Z95" s="44"/>
      <c r="AA95" s="44"/>
      <c r="AB95" s="44"/>
      <c r="AC95" s="44"/>
      <c r="AD95" s="44"/>
      <c r="AE95" s="44"/>
      <c r="AG95" s="44"/>
      <c r="AH95" s="44"/>
      <c r="AI95" s="44"/>
      <c r="AJ95" s="44"/>
      <c r="AK95" s="44"/>
      <c r="AL95" s="44"/>
    </row>
    <row r="96" spans="5:38" x14ac:dyDescent="0.25">
      <c r="E96" s="6"/>
      <c r="F96" s="77"/>
      <c r="G96" s="44"/>
      <c r="H96" s="44"/>
      <c r="I96" s="44"/>
      <c r="J96" s="44"/>
      <c r="K96" s="44"/>
      <c r="L96" s="44"/>
      <c r="N96" s="44"/>
      <c r="O96" s="44"/>
      <c r="P96" s="44"/>
      <c r="Q96" s="44"/>
      <c r="R96" s="44"/>
      <c r="S96" s="44"/>
      <c r="X96" s="6"/>
      <c r="Y96" s="77"/>
      <c r="Z96" s="44"/>
      <c r="AA96" s="44"/>
      <c r="AB96" s="44"/>
      <c r="AC96" s="44"/>
      <c r="AD96" s="44"/>
      <c r="AE96" s="44"/>
      <c r="AG96" s="44"/>
      <c r="AH96" s="44"/>
      <c r="AI96" s="44"/>
      <c r="AJ96" s="44"/>
      <c r="AK96" s="44"/>
      <c r="AL96" s="44"/>
    </row>
    <row r="97" spans="5:38" x14ac:dyDescent="0.25">
      <c r="E97" s="6"/>
      <c r="F97" s="77"/>
      <c r="G97" s="44"/>
      <c r="H97" s="44"/>
      <c r="I97" s="44"/>
      <c r="J97" s="44"/>
      <c r="K97" s="44"/>
      <c r="L97" s="44"/>
      <c r="N97" s="44"/>
      <c r="O97" s="44"/>
      <c r="P97" s="44"/>
      <c r="Q97" s="44"/>
      <c r="R97" s="44"/>
      <c r="S97" s="44"/>
      <c r="X97" s="6"/>
      <c r="Y97" s="77"/>
      <c r="Z97" s="44"/>
      <c r="AA97" s="44"/>
      <c r="AB97" s="44"/>
      <c r="AC97" s="44"/>
      <c r="AD97" s="44"/>
      <c r="AE97" s="44"/>
      <c r="AG97" s="44"/>
      <c r="AH97" s="44"/>
      <c r="AI97" s="44"/>
      <c r="AJ97" s="44"/>
      <c r="AK97" s="44"/>
      <c r="AL97" s="44"/>
    </row>
    <row r="98" spans="5:38" x14ac:dyDescent="0.25">
      <c r="E98" s="6"/>
      <c r="F98" s="77"/>
      <c r="G98" s="44"/>
      <c r="H98" s="44"/>
      <c r="I98" s="44"/>
      <c r="J98" s="44"/>
      <c r="K98" s="44"/>
      <c r="L98" s="44"/>
      <c r="N98" s="44"/>
      <c r="O98" s="44"/>
      <c r="P98" s="44"/>
      <c r="Q98" s="44"/>
      <c r="R98" s="44"/>
      <c r="S98" s="44"/>
      <c r="X98" s="6"/>
      <c r="Y98" s="77"/>
      <c r="Z98" s="44"/>
      <c r="AA98" s="44"/>
      <c r="AB98" s="44"/>
      <c r="AC98" s="44"/>
      <c r="AD98" s="44"/>
      <c r="AE98" s="44"/>
      <c r="AG98" s="44"/>
      <c r="AH98" s="44"/>
      <c r="AI98" s="44"/>
      <c r="AJ98" s="44"/>
      <c r="AK98" s="44"/>
      <c r="AL98" s="44"/>
    </row>
    <row r="99" spans="5:38" x14ac:dyDescent="0.25">
      <c r="E99" s="6"/>
      <c r="F99" s="77"/>
      <c r="G99" s="44"/>
      <c r="H99" s="44"/>
      <c r="I99" s="44"/>
      <c r="J99" s="44"/>
      <c r="K99" s="44"/>
      <c r="L99" s="44"/>
      <c r="N99" s="44"/>
      <c r="O99" s="44"/>
      <c r="P99" s="44"/>
      <c r="Q99" s="44"/>
      <c r="R99" s="44"/>
      <c r="S99" s="44"/>
      <c r="X99" s="6"/>
      <c r="Y99" s="77"/>
      <c r="Z99" s="44"/>
      <c r="AA99" s="44"/>
      <c r="AB99" s="44"/>
      <c r="AC99" s="44"/>
      <c r="AD99" s="44"/>
      <c r="AE99" s="44"/>
      <c r="AG99" s="44"/>
      <c r="AH99" s="44"/>
      <c r="AI99" s="44"/>
      <c r="AJ99" s="44"/>
      <c r="AK99" s="44"/>
      <c r="AL99" s="44"/>
    </row>
    <row r="100" spans="5:38" x14ac:dyDescent="0.25">
      <c r="E100" s="6"/>
      <c r="F100" s="77"/>
      <c r="G100" s="44"/>
      <c r="H100" s="44"/>
      <c r="I100" s="44"/>
      <c r="J100" s="44"/>
      <c r="K100" s="44"/>
      <c r="L100" s="44"/>
      <c r="N100" s="44"/>
      <c r="O100" s="44"/>
      <c r="P100" s="44"/>
      <c r="Q100" s="44"/>
      <c r="R100" s="44"/>
      <c r="S100" s="44"/>
      <c r="X100" s="6"/>
      <c r="Y100" s="77"/>
      <c r="Z100" s="44"/>
      <c r="AA100" s="44"/>
      <c r="AB100" s="44"/>
      <c r="AC100" s="44"/>
      <c r="AD100" s="44"/>
      <c r="AE100" s="44"/>
      <c r="AG100" s="44"/>
      <c r="AH100" s="44"/>
      <c r="AI100" s="44"/>
      <c r="AJ100" s="44"/>
      <c r="AK100" s="44"/>
      <c r="AL100" s="44"/>
    </row>
    <row r="101" spans="5:38" x14ac:dyDescent="0.25">
      <c r="E101" s="6"/>
      <c r="F101" s="77"/>
      <c r="G101" s="44"/>
      <c r="H101" s="44"/>
      <c r="I101" s="44"/>
      <c r="J101" s="44"/>
      <c r="K101" s="44"/>
      <c r="L101" s="44"/>
      <c r="N101" s="44"/>
      <c r="O101" s="44"/>
      <c r="P101" s="44"/>
      <c r="Q101" s="44"/>
      <c r="R101" s="44"/>
      <c r="S101" s="44"/>
      <c r="X101" s="6"/>
      <c r="Y101" s="77"/>
      <c r="Z101" s="44"/>
      <c r="AA101" s="44"/>
      <c r="AB101" s="44"/>
      <c r="AC101" s="44"/>
      <c r="AD101" s="44"/>
      <c r="AE101" s="44"/>
      <c r="AG101" s="44"/>
      <c r="AH101" s="44"/>
      <c r="AI101" s="44"/>
      <c r="AJ101" s="44"/>
      <c r="AK101" s="44"/>
      <c r="AL101" s="44"/>
    </row>
    <row r="102" spans="5:38" x14ac:dyDescent="0.25">
      <c r="E102" s="6"/>
      <c r="F102" s="77"/>
      <c r="G102" s="44"/>
      <c r="H102" s="44"/>
      <c r="I102" s="44"/>
      <c r="J102" s="44"/>
      <c r="K102" s="44"/>
      <c r="L102" s="44"/>
      <c r="N102" s="44"/>
      <c r="O102" s="44"/>
      <c r="P102" s="44"/>
      <c r="Q102" s="44"/>
      <c r="R102" s="44"/>
      <c r="S102" s="44"/>
      <c r="X102" s="6"/>
      <c r="Y102" s="77"/>
      <c r="Z102" s="44"/>
      <c r="AA102" s="44"/>
      <c r="AB102" s="44"/>
      <c r="AC102" s="44"/>
      <c r="AD102" s="44"/>
      <c r="AE102" s="44"/>
      <c r="AG102" s="44"/>
      <c r="AH102" s="44"/>
      <c r="AI102" s="44"/>
      <c r="AJ102" s="44"/>
      <c r="AK102" s="44"/>
      <c r="AL102" s="44"/>
    </row>
    <row r="103" spans="5:38" x14ac:dyDescent="0.25">
      <c r="E103" s="6"/>
      <c r="F103" s="77"/>
      <c r="G103" s="44"/>
      <c r="H103" s="44"/>
      <c r="I103" s="44"/>
      <c r="J103" s="44"/>
      <c r="K103" s="44"/>
      <c r="L103" s="44"/>
      <c r="N103" s="44"/>
      <c r="O103" s="44"/>
      <c r="P103" s="44"/>
      <c r="Q103" s="44"/>
      <c r="R103" s="44"/>
      <c r="S103" s="44"/>
      <c r="X103" s="6"/>
      <c r="Y103" s="77"/>
      <c r="Z103" s="44"/>
      <c r="AA103" s="44"/>
      <c r="AB103" s="44"/>
      <c r="AC103" s="44"/>
      <c r="AD103" s="44"/>
      <c r="AE103" s="44"/>
      <c r="AG103" s="44"/>
      <c r="AH103" s="44"/>
      <c r="AI103" s="44"/>
      <c r="AJ103" s="44"/>
      <c r="AK103" s="44"/>
      <c r="AL103" s="44"/>
    </row>
    <row r="104" spans="5:38" x14ac:dyDescent="0.25">
      <c r="E104" s="6"/>
      <c r="F104" s="77"/>
      <c r="G104" s="44"/>
      <c r="H104" s="44"/>
      <c r="I104" s="44"/>
      <c r="J104" s="44"/>
      <c r="K104" s="44"/>
      <c r="L104" s="44"/>
      <c r="N104" s="44"/>
      <c r="O104" s="44"/>
      <c r="P104" s="44"/>
      <c r="Q104" s="44"/>
      <c r="R104" s="44"/>
      <c r="S104" s="44"/>
      <c r="X104" s="6"/>
      <c r="Y104" s="77"/>
      <c r="Z104" s="44"/>
      <c r="AA104" s="44"/>
      <c r="AB104" s="44"/>
      <c r="AC104" s="44"/>
      <c r="AD104" s="44"/>
      <c r="AE104" s="44"/>
      <c r="AG104" s="44"/>
      <c r="AH104" s="44"/>
      <c r="AI104" s="44"/>
      <c r="AJ104" s="44"/>
      <c r="AK104" s="44"/>
      <c r="AL104" s="44"/>
    </row>
    <row r="105" spans="5:38" x14ac:dyDescent="0.25">
      <c r="E105" s="6"/>
      <c r="F105" s="77"/>
      <c r="G105" s="44"/>
      <c r="H105" s="44"/>
      <c r="I105" s="44"/>
      <c r="J105" s="44"/>
      <c r="K105" s="44"/>
      <c r="L105" s="44"/>
      <c r="N105" s="44"/>
      <c r="O105" s="44"/>
      <c r="P105" s="44"/>
      <c r="Q105" s="44"/>
      <c r="R105" s="44"/>
      <c r="S105" s="44"/>
      <c r="X105" s="6"/>
      <c r="Y105" s="77"/>
      <c r="Z105" s="44"/>
      <c r="AA105" s="44"/>
      <c r="AB105" s="44"/>
      <c r="AC105" s="44"/>
      <c r="AD105" s="44"/>
      <c r="AE105" s="44"/>
      <c r="AG105" s="44"/>
      <c r="AH105" s="44"/>
      <c r="AI105" s="44"/>
      <c r="AJ105" s="44"/>
      <c r="AK105" s="44"/>
      <c r="AL105" s="44"/>
    </row>
    <row r="106" spans="5:38" x14ac:dyDescent="0.25">
      <c r="E106" s="6"/>
      <c r="F106" s="77"/>
      <c r="G106" s="44"/>
      <c r="H106" s="44"/>
      <c r="I106" s="44"/>
      <c r="J106" s="44"/>
      <c r="K106" s="44"/>
      <c r="L106" s="44"/>
      <c r="N106" s="44"/>
      <c r="O106" s="44"/>
      <c r="P106" s="44"/>
      <c r="Q106" s="44"/>
      <c r="R106" s="44"/>
      <c r="S106" s="44"/>
      <c r="X106" s="6"/>
      <c r="Y106" s="77"/>
      <c r="Z106" s="44"/>
      <c r="AA106" s="44"/>
      <c r="AB106" s="44"/>
      <c r="AC106" s="44"/>
      <c r="AD106" s="44"/>
      <c r="AE106" s="44"/>
      <c r="AG106" s="44"/>
      <c r="AH106" s="44"/>
      <c r="AI106" s="44"/>
      <c r="AJ106" s="44"/>
      <c r="AK106" s="44"/>
      <c r="AL106" s="44"/>
    </row>
    <row r="107" spans="5:38" x14ac:dyDescent="0.25">
      <c r="E107" s="6"/>
      <c r="F107" s="77"/>
      <c r="G107" s="44"/>
      <c r="H107" s="44"/>
      <c r="I107" s="44"/>
      <c r="J107" s="44"/>
      <c r="K107" s="44"/>
      <c r="L107" s="44"/>
      <c r="N107" s="44"/>
      <c r="O107" s="44"/>
      <c r="P107" s="44"/>
      <c r="Q107" s="44"/>
      <c r="R107" s="44"/>
      <c r="S107" s="44"/>
      <c r="X107" s="6"/>
      <c r="Y107" s="77"/>
      <c r="Z107" s="44"/>
      <c r="AA107" s="44"/>
      <c r="AB107" s="44"/>
      <c r="AC107" s="44"/>
      <c r="AD107" s="44"/>
      <c r="AE107" s="44"/>
      <c r="AG107" s="44"/>
      <c r="AH107" s="44"/>
      <c r="AI107" s="44"/>
      <c r="AJ107" s="44"/>
      <c r="AK107" s="44"/>
      <c r="AL107" s="44"/>
    </row>
    <row r="108" spans="5:38" x14ac:dyDescent="0.25">
      <c r="E108" s="6"/>
      <c r="F108" s="77"/>
      <c r="G108" s="44"/>
      <c r="H108" s="44"/>
      <c r="I108" s="44"/>
      <c r="J108" s="44"/>
      <c r="K108" s="44"/>
      <c r="L108" s="44"/>
      <c r="N108" s="44"/>
      <c r="O108" s="44"/>
      <c r="P108" s="44"/>
      <c r="Q108" s="44"/>
      <c r="R108" s="44"/>
      <c r="S108" s="44"/>
      <c r="X108" s="6"/>
      <c r="Y108" s="77"/>
      <c r="Z108" s="44"/>
      <c r="AA108" s="44"/>
      <c r="AB108" s="44"/>
      <c r="AC108" s="44"/>
      <c r="AD108" s="44"/>
      <c r="AE108" s="44"/>
      <c r="AG108" s="44"/>
      <c r="AH108" s="44"/>
      <c r="AI108" s="44"/>
      <c r="AJ108" s="44"/>
      <c r="AK108" s="44"/>
      <c r="AL108" s="44"/>
    </row>
    <row r="109" spans="5:38" x14ac:dyDescent="0.25">
      <c r="E109" s="6"/>
      <c r="F109" s="77"/>
      <c r="G109" s="44"/>
      <c r="H109" s="44"/>
      <c r="I109" s="44"/>
      <c r="J109" s="44"/>
      <c r="K109" s="44"/>
      <c r="L109" s="44"/>
      <c r="N109" s="44"/>
      <c r="O109" s="44"/>
      <c r="P109" s="44"/>
      <c r="Q109" s="44"/>
      <c r="R109" s="44"/>
      <c r="S109" s="44"/>
      <c r="X109" s="6"/>
      <c r="Y109" s="77"/>
      <c r="Z109" s="44"/>
      <c r="AA109" s="44"/>
      <c r="AB109" s="44"/>
      <c r="AC109" s="44"/>
      <c r="AD109" s="44"/>
      <c r="AE109" s="44"/>
      <c r="AG109" s="44"/>
      <c r="AH109" s="44"/>
      <c r="AI109" s="44"/>
      <c r="AJ109" s="44"/>
      <c r="AK109" s="44"/>
      <c r="AL109" s="44"/>
    </row>
    <row r="110" spans="5:38" x14ac:dyDescent="0.25">
      <c r="E110" s="6"/>
      <c r="F110" s="77"/>
      <c r="G110" s="44"/>
      <c r="H110" s="44"/>
      <c r="I110" s="44"/>
      <c r="J110" s="44"/>
      <c r="K110" s="44"/>
      <c r="L110" s="44"/>
      <c r="N110" s="44"/>
      <c r="O110" s="44"/>
      <c r="P110" s="44"/>
      <c r="Q110" s="44"/>
      <c r="R110" s="44"/>
      <c r="S110" s="44"/>
      <c r="X110" s="6"/>
      <c r="Y110" s="77"/>
      <c r="Z110" s="44"/>
      <c r="AA110" s="44"/>
      <c r="AB110" s="44"/>
      <c r="AC110" s="44"/>
      <c r="AD110" s="44"/>
      <c r="AE110" s="44"/>
      <c r="AG110" s="44"/>
      <c r="AH110" s="44"/>
      <c r="AI110" s="44"/>
      <c r="AJ110" s="44"/>
      <c r="AK110" s="44"/>
      <c r="AL110" s="44"/>
    </row>
    <row r="111" spans="5:38" x14ac:dyDescent="0.25">
      <c r="E111" s="6"/>
      <c r="F111" s="77"/>
      <c r="G111" s="44"/>
      <c r="H111" s="44"/>
      <c r="I111" s="44"/>
      <c r="J111" s="44"/>
      <c r="K111" s="44"/>
      <c r="L111" s="44"/>
      <c r="N111" s="44"/>
      <c r="O111" s="44"/>
      <c r="P111" s="44"/>
      <c r="Q111" s="44"/>
      <c r="R111" s="44"/>
      <c r="S111" s="44"/>
      <c r="X111" s="6"/>
      <c r="Y111" s="77"/>
      <c r="Z111" s="44"/>
      <c r="AA111" s="44"/>
      <c r="AB111" s="44"/>
      <c r="AC111" s="44"/>
      <c r="AD111" s="44"/>
      <c r="AE111" s="44"/>
      <c r="AG111" s="44"/>
      <c r="AH111" s="44"/>
      <c r="AI111" s="44"/>
      <c r="AJ111" s="44"/>
      <c r="AK111" s="44"/>
      <c r="AL111" s="44"/>
    </row>
    <row r="112" spans="5:38" x14ac:dyDescent="0.25">
      <c r="E112" s="6"/>
      <c r="F112" s="77"/>
      <c r="G112" s="44"/>
      <c r="H112" s="44"/>
      <c r="I112" s="44"/>
      <c r="J112" s="44"/>
      <c r="K112" s="44"/>
      <c r="L112" s="44"/>
      <c r="N112" s="44"/>
      <c r="O112" s="44"/>
      <c r="P112" s="44"/>
      <c r="Q112" s="44"/>
      <c r="R112" s="44"/>
      <c r="S112" s="44"/>
      <c r="X112" s="6"/>
      <c r="Y112" s="77"/>
      <c r="Z112" s="44"/>
      <c r="AA112" s="44"/>
      <c r="AB112" s="44"/>
      <c r="AC112" s="44"/>
      <c r="AD112" s="44"/>
      <c r="AE112" s="44"/>
      <c r="AG112" s="44"/>
      <c r="AH112" s="44"/>
      <c r="AI112" s="44"/>
      <c r="AJ112" s="44"/>
      <c r="AK112" s="44"/>
      <c r="AL112" s="44"/>
    </row>
    <row r="113" spans="5:38" x14ac:dyDescent="0.25">
      <c r="E113" s="6"/>
      <c r="F113" s="77"/>
      <c r="G113" s="44"/>
      <c r="H113" s="44"/>
      <c r="I113" s="44"/>
      <c r="J113" s="44"/>
      <c r="K113" s="44"/>
      <c r="L113" s="44"/>
      <c r="N113" s="44"/>
      <c r="O113" s="44"/>
      <c r="P113" s="44"/>
      <c r="Q113" s="44"/>
      <c r="R113" s="44"/>
      <c r="S113" s="44"/>
      <c r="X113" s="6"/>
      <c r="Y113" s="77"/>
      <c r="Z113" s="44"/>
      <c r="AA113" s="44"/>
      <c r="AB113" s="44"/>
      <c r="AC113" s="44"/>
      <c r="AD113" s="44"/>
      <c r="AE113" s="44"/>
      <c r="AG113" s="44"/>
      <c r="AH113" s="44"/>
      <c r="AI113" s="44"/>
      <c r="AJ113" s="44"/>
      <c r="AK113" s="44"/>
      <c r="AL113" s="44"/>
    </row>
    <row r="114" spans="5:38" x14ac:dyDescent="0.25">
      <c r="E114" s="6"/>
      <c r="F114" s="77"/>
      <c r="G114" s="44"/>
      <c r="H114" s="44"/>
      <c r="I114" s="44"/>
      <c r="J114" s="44"/>
      <c r="K114" s="44"/>
      <c r="L114" s="44"/>
      <c r="N114" s="44"/>
      <c r="O114" s="44"/>
      <c r="P114" s="44"/>
      <c r="Q114" s="44"/>
      <c r="R114" s="44"/>
      <c r="S114" s="44"/>
      <c r="X114" s="6"/>
      <c r="Y114" s="77"/>
      <c r="Z114" s="44"/>
      <c r="AA114" s="44"/>
      <c r="AB114" s="44"/>
      <c r="AC114" s="44"/>
      <c r="AD114" s="44"/>
      <c r="AE114" s="44"/>
      <c r="AG114" s="44"/>
      <c r="AH114" s="44"/>
      <c r="AI114" s="44"/>
      <c r="AJ114" s="44"/>
      <c r="AK114" s="44"/>
      <c r="AL114" s="44"/>
    </row>
    <row r="115" spans="5:38" x14ac:dyDescent="0.25">
      <c r="E115" s="6"/>
      <c r="F115" s="77"/>
      <c r="G115" s="44"/>
      <c r="H115" s="44"/>
      <c r="I115" s="44"/>
      <c r="J115" s="44"/>
      <c r="K115" s="44"/>
      <c r="L115" s="44"/>
      <c r="N115" s="44"/>
      <c r="O115" s="44"/>
      <c r="P115" s="44"/>
      <c r="Q115" s="44"/>
      <c r="R115" s="44"/>
      <c r="S115" s="44"/>
      <c r="X115" s="6"/>
      <c r="Y115" s="77"/>
      <c r="Z115" s="44"/>
      <c r="AA115" s="44"/>
      <c r="AB115" s="44"/>
      <c r="AC115" s="44"/>
      <c r="AD115" s="44"/>
      <c r="AE115" s="44"/>
      <c r="AG115" s="44"/>
      <c r="AH115" s="44"/>
      <c r="AI115" s="44"/>
      <c r="AJ115" s="44"/>
      <c r="AK115" s="44"/>
      <c r="AL115" s="44"/>
    </row>
    <row r="116" spans="5:38" x14ac:dyDescent="0.25">
      <c r="E116" s="6"/>
      <c r="F116" s="77"/>
      <c r="G116" s="44"/>
      <c r="H116" s="44"/>
      <c r="I116" s="44"/>
      <c r="J116" s="44"/>
      <c r="K116" s="44"/>
      <c r="L116" s="44"/>
      <c r="N116" s="44"/>
      <c r="O116" s="44"/>
      <c r="P116" s="44"/>
      <c r="Q116" s="44"/>
      <c r="R116" s="44"/>
      <c r="S116" s="44"/>
      <c r="X116" s="6"/>
      <c r="Y116" s="77"/>
      <c r="Z116" s="44"/>
      <c r="AA116" s="44"/>
      <c r="AB116" s="44"/>
      <c r="AC116" s="44"/>
      <c r="AD116" s="44"/>
      <c r="AE116" s="44"/>
      <c r="AG116" s="44"/>
      <c r="AH116" s="44"/>
      <c r="AI116" s="44"/>
      <c r="AJ116" s="44"/>
      <c r="AK116" s="44"/>
      <c r="AL116" s="44"/>
    </row>
    <row r="117" spans="5:38" x14ac:dyDescent="0.25">
      <c r="E117" s="6"/>
      <c r="F117" s="77"/>
      <c r="G117" s="44"/>
      <c r="H117" s="44"/>
      <c r="I117" s="44"/>
      <c r="J117" s="44"/>
      <c r="K117" s="44"/>
      <c r="L117" s="44"/>
      <c r="N117" s="44"/>
      <c r="O117" s="44"/>
      <c r="P117" s="44"/>
      <c r="Q117" s="44"/>
      <c r="R117" s="44"/>
      <c r="S117" s="44"/>
      <c r="X117" s="6"/>
      <c r="Y117" s="77"/>
      <c r="Z117" s="44"/>
      <c r="AA117" s="44"/>
      <c r="AB117" s="44"/>
      <c r="AC117" s="44"/>
      <c r="AD117" s="44"/>
      <c r="AE117" s="44"/>
      <c r="AG117" s="44"/>
      <c r="AH117" s="44"/>
      <c r="AI117" s="44"/>
      <c r="AJ117" s="44"/>
      <c r="AK117" s="44"/>
      <c r="AL117" s="44"/>
    </row>
    <row r="118" spans="5:38" x14ac:dyDescent="0.25">
      <c r="E118" s="6"/>
      <c r="F118" s="77"/>
      <c r="G118" s="44"/>
      <c r="H118" s="44"/>
      <c r="I118" s="44"/>
      <c r="J118" s="44"/>
      <c r="K118" s="44"/>
      <c r="L118" s="44"/>
      <c r="N118" s="44"/>
      <c r="O118" s="44"/>
      <c r="P118" s="44"/>
      <c r="Q118" s="44"/>
      <c r="R118" s="44"/>
      <c r="S118" s="44"/>
      <c r="X118" s="6"/>
      <c r="Y118" s="77"/>
      <c r="Z118" s="44"/>
      <c r="AA118" s="44"/>
      <c r="AB118" s="44"/>
      <c r="AC118" s="44"/>
      <c r="AD118" s="44"/>
      <c r="AE118" s="44"/>
      <c r="AG118" s="44"/>
      <c r="AH118" s="44"/>
      <c r="AI118" s="44"/>
      <c r="AJ118" s="44"/>
      <c r="AK118" s="44"/>
      <c r="AL118" s="44"/>
    </row>
    <row r="119" spans="5:38" x14ac:dyDescent="0.25">
      <c r="E119" s="6"/>
      <c r="F119" s="77"/>
      <c r="G119" s="44"/>
      <c r="H119" s="44"/>
      <c r="I119" s="44"/>
      <c r="J119" s="44"/>
      <c r="K119" s="44"/>
      <c r="L119" s="44"/>
      <c r="N119" s="44"/>
      <c r="O119" s="44"/>
      <c r="P119" s="44"/>
      <c r="Q119" s="44"/>
      <c r="R119" s="44"/>
      <c r="S119" s="44"/>
      <c r="X119" s="6"/>
      <c r="Y119" s="77"/>
      <c r="Z119" s="44"/>
      <c r="AA119" s="44"/>
      <c r="AB119" s="44"/>
      <c r="AC119" s="44"/>
      <c r="AD119" s="44"/>
      <c r="AE119" s="44"/>
      <c r="AG119" s="44"/>
      <c r="AH119" s="44"/>
      <c r="AI119" s="44"/>
      <c r="AJ119" s="44"/>
      <c r="AK119" s="44"/>
      <c r="AL119" s="44"/>
    </row>
    <row r="120" spans="5:38" x14ac:dyDescent="0.25">
      <c r="E120" s="6"/>
      <c r="F120" s="77"/>
      <c r="G120" s="44"/>
      <c r="H120" s="44"/>
      <c r="I120" s="44"/>
      <c r="J120" s="44"/>
      <c r="K120" s="44"/>
      <c r="L120" s="44"/>
      <c r="N120" s="44"/>
      <c r="O120" s="44"/>
      <c r="P120" s="44"/>
      <c r="Q120" s="44"/>
      <c r="R120" s="44"/>
      <c r="S120" s="44"/>
      <c r="X120" s="6"/>
      <c r="Y120" s="77"/>
      <c r="Z120" s="44"/>
      <c r="AA120" s="44"/>
      <c r="AB120" s="44"/>
      <c r="AC120" s="44"/>
      <c r="AD120" s="44"/>
      <c r="AE120" s="44"/>
      <c r="AG120" s="44"/>
      <c r="AH120" s="44"/>
      <c r="AI120" s="44"/>
      <c r="AJ120" s="44"/>
      <c r="AK120" s="44"/>
      <c r="AL120" s="44"/>
    </row>
    <row r="121" spans="5:38" x14ac:dyDescent="0.25">
      <c r="E121" s="6"/>
      <c r="F121" s="77"/>
      <c r="G121" s="44"/>
      <c r="H121" s="44"/>
      <c r="I121" s="44"/>
      <c r="J121" s="44"/>
      <c r="K121" s="44"/>
      <c r="L121" s="44"/>
      <c r="N121" s="44"/>
      <c r="O121" s="44"/>
      <c r="P121" s="44"/>
      <c r="Q121" s="44"/>
      <c r="R121" s="44"/>
      <c r="S121" s="44"/>
      <c r="X121" s="6"/>
      <c r="Y121" s="77"/>
      <c r="Z121" s="44"/>
      <c r="AA121" s="44"/>
      <c r="AB121" s="44"/>
      <c r="AC121" s="44"/>
      <c r="AD121" s="44"/>
      <c r="AE121" s="44"/>
      <c r="AG121" s="44"/>
      <c r="AH121" s="44"/>
      <c r="AI121" s="44"/>
      <c r="AJ121" s="44"/>
      <c r="AK121" s="44"/>
      <c r="AL121" s="44"/>
    </row>
    <row r="122" spans="5:38" x14ac:dyDescent="0.25">
      <c r="E122" s="6"/>
      <c r="F122" s="77"/>
      <c r="G122" s="44"/>
      <c r="H122" s="44"/>
      <c r="I122" s="44"/>
      <c r="J122" s="44"/>
      <c r="K122" s="44"/>
      <c r="L122" s="44"/>
      <c r="N122" s="44"/>
      <c r="O122" s="44"/>
      <c r="P122" s="44"/>
      <c r="Q122" s="44"/>
      <c r="R122" s="44"/>
      <c r="S122" s="44"/>
      <c r="X122" s="6"/>
      <c r="Y122" s="77"/>
      <c r="Z122" s="44"/>
      <c r="AA122" s="44"/>
      <c r="AB122" s="44"/>
      <c r="AC122" s="44"/>
      <c r="AD122" s="44"/>
      <c r="AE122" s="44"/>
      <c r="AG122" s="44"/>
      <c r="AH122" s="44"/>
      <c r="AI122" s="44"/>
      <c r="AJ122" s="44"/>
      <c r="AK122" s="44"/>
      <c r="AL122" s="44"/>
    </row>
    <row r="123" spans="5:38" x14ac:dyDescent="0.25">
      <c r="E123" s="6"/>
      <c r="F123" s="77"/>
      <c r="G123" s="44"/>
      <c r="H123" s="44"/>
      <c r="I123" s="44"/>
      <c r="J123" s="44"/>
      <c r="K123" s="44"/>
      <c r="L123" s="44"/>
      <c r="N123" s="44"/>
      <c r="O123" s="44"/>
      <c r="P123" s="44"/>
      <c r="Q123" s="44"/>
      <c r="R123" s="44"/>
      <c r="S123" s="44"/>
      <c r="X123" s="6"/>
      <c r="Y123" s="77"/>
      <c r="Z123" s="44"/>
      <c r="AA123" s="44"/>
      <c r="AB123" s="44"/>
      <c r="AC123" s="44"/>
      <c r="AD123" s="44"/>
      <c r="AE123" s="44"/>
      <c r="AG123" s="44"/>
      <c r="AH123" s="44"/>
      <c r="AI123" s="44"/>
      <c r="AJ123" s="44"/>
      <c r="AK123" s="44"/>
      <c r="AL123" s="44"/>
    </row>
    <row r="124" spans="5:38" x14ac:dyDescent="0.25">
      <c r="E124" s="6"/>
      <c r="F124" s="77"/>
      <c r="G124" s="44"/>
      <c r="H124" s="44"/>
      <c r="I124" s="44"/>
      <c r="J124" s="44"/>
      <c r="K124" s="44"/>
      <c r="L124" s="44"/>
      <c r="N124" s="44"/>
      <c r="O124" s="44"/>
      <c r="P124" s="44"/>
      <c r="Q124" s="44"/>
      <c r="R124" s="44"/>
      <c r="S124" s="44"/>
      <c r="X124" s="6"/>
      <c r="Y124" s="77"/>
      <c r="Z124" s="44"/>
      <c r="AA124" s="44"/>
      <c r="AB124" s="44"/>
      <c r="AC124" s="44"/>
      <c r="AD124" s="44"/>
      <c r="AE124" s="44"/>
      <c r="AG124" s="44"/>
      <c r="AH124" s="44"/>
      <c r="AI124" s="44"/>
      <c r="AJ124" s="44"/>
      <c r="AK124" s="44"/>
      <c r="AL124" s="44"/>
    </row>
    <row r="125" spans="5:38" x14ac:dyDescent="0.25">
      <c r="E125" s="6"/>
      <c r="F125" s="77"/>
      <c r="G125" s="44"/>
      <c r="H125" s="44"/>
      <c r="I125" s="44"/>
      <c r="J125" s="44"/>
      <c r="K125" s="44"/>
      <c r="L125" s="44"/>
      <c r="N125" s="44"/>
      <c r="O125" s="44"/>
      <c r="P125" s="44"/>
      <c r="Q125" s="44"/>
      <c r="R125" s="44"/>
      <c r="S125" s="44"/>
      <c r="X125" s="6"/>
      <c r="Y125" s="77"/>
      <c r="Z125" s="44"/>
      <c r="AA125" s="44"/>
      <c r="AB125" s="44"/>
      <c r="AC125" s="44"/>
      <c r="AD125" s="44"/>
      <c r="AE125" s="44"/>
      <c r="AG125" s="44"/>
      <c r="AH125" s="44"/>
      <c r="AI125" s="44"/>
      <c r="AJ125" s="44"/>
      <c r="AK125" s="44"/>
      <c r="AL125" s="44"/>
    </row>
    <row r="126" spans="5:38" x14ac:dyDescent="0.25">
      <c r="E126" s="6"/>
      <c r="F126" s="77"/>
      <c r="G126" s="44"/>
      <c r="H126" s="44"/>
      <c r="I126" s="44"/>
      <c r="J126" s="44"/>
      <c r="K126" s="44"/>
      <c r="L126" s="44"/>
      <c r="N126" s="44"/>
      <c r="O126" s="44"/>
      <c r="P126" s="44"/>
      <c r="Q126" s="44"/>
      <c r="R126" s="44"/>
      <c r="S126" s="44"/>
      <c r="X126" s="6"/>
      <c r="Y126" s="77"/>
      <c r="Z126" s="44"/>
      <c r="AA126" s="44"/>
      <c r="AB126" s="44"/>
      <c r="AC126" s="44"/>
      <c r="AD126" s="44"/>
      <c r="AE126" s="44"/>
      <c r="AG126" s="44"/>
      <c r="AH126" s="44"/>
      <c r="AI126" s="44"/>
      <c r="AJ126" s="44"/>
      <c r="AK126" s="44"/>
      <c r="AL126" s="44"/>
    </row>
    <row r="127" spans="5:38" x14ac:dyDescent="0.25">
      <c r="E127" s="6"/>
      <c r="F127" s="77"/>
      <c r="G127" s="44"/>
      <c r="H127" s="44"/>
      <c r="I127" s="44"/>
      <c r="J127" s="44"/>
      <c r="K127" s="44"/>
      <c r="L127" s="44"/>
      <c r="N127" s="44"/>
      <c r="O127" s="44"/>
      <c r="P127" s="44"/>
      <c r="Q127" s="44"/>
      <c r="R127" s="44"/>
      <c r="S127" s="44"/>
      <c r="X127" s="6"/>
      <c r="Y127" s="77"/>
      <c r="Z127" s="44"/>
      <c r="AA127" s="44"/>
      <c r="AB127" s="44"/>
      <c r="AC127" s="44"/>
      <c r="AD127" s="44"/>
      <c r="AE127" s="44"/>
      <c r="AG127" s="44"/>
      <c r="AH127" s="44"/>
      <c r="AI127" s="44"/>
      <c r="AJ127" s="44"/>
      <c r="AK127" s="44"/>
      <c r="AL127" s="44"/>
    </row>
    <row r="128" spans="5:38" x14ac:dyDescent="0.25">
      <c r="E128" s="6"/>
      <c r="F128" s="77"/>
      <c r="G128" s="44"/>
      <c r="H128" s="44"/>
      <c r="I128" s="44"/>
      <c r="J128" s="44"/>
      <c r="K128" s="44"/>
      <c r="L128" s="44"/>
      <c r="N128" s="44"/>
      <c r="O128" s="44"/>
      <c r="P128" s="44"/>
      <c r="Q128" s="44"/>
      <c r="R128" s="44"/>
      <c r="S128" s="44"/>
      <c r="X128" s="6"/>
      <c r="Y128" s="77"/>
      <c r="Z128" s="44"/>
      <c r="AA128" s="44"/>
      <c r="AB128" s="44"/>
      <c r="AC128" s="44"/>
      <c r="AD128" s="44"/>
      <c r="AE128" s="44"/>
      <c r="AG128" s="44"/>
      <c r="AH128" s="44"/>
      <c r="AI128" s="44"/>
      <c r="AJ128" s="44"/>
      <c r="AK128" s="44"/>
      <c r="AL128" s="44"/>
    </row>
    <row r="129" spans="5:38" x14ac:dyDescent="0.25">
      <c r="E129" s="6"/>
      <c r="F129" s="77"/>
      <c r="G129" s="44"/>
      <c r="H129" s="44"/>
      <c r="I129" s="44"/>
      <c r="J129" s="44"/>
      <c r="K129" s="44"/>
      <c r="L129" s="44"/>
      <c r="N129" s="44"/>
      <c r="O129" s="44"/>
      <c r="P129" s="44"/>
      <c r="Q129" s="44"/>
      <c r="R129" s="44"/>
      <c r="S129" s="44"/>
      <c r="X129" s="6"/>
      <c r="Y129" s="77"/>
      <c r="Z129" s="44"/>
      <c r="AA129" s="44"/>
      <c r="AB129" s="44"/>
      <c r="AC129" s="44"/>
      <c r="AD129" s="44"/>
      <c r="AE129" s="44"/>
      <c r="AG129" s="44"/>
      <c r="AH129" s="44"/>
      <c r="AI129" s="44"/>
      <c r="AJ129" s="44"/>
      <c r="AK129" s="44"/>
      <c r="AL129" s="44"/>
    </row>
    <row r="130" spans="5:38" x14ac:dyDescent="0.25">
      <c r="E130" s="6"/>
      <c r="F130" s="77"/>
      <c r="G130" s="44"/>
      <c r="H130" s="44"/>
      <c r="I130" s="44"/>
      <c r="J130" s="44"/>
      <c r="K130" s="44"/>
      <c r="L130" s="44"/>
      <c r="N130" s="44"/>
      <c r="O130" s="44"/>
      <c r="P130" s="44"/>
      <c r="Q130" s="44"/>
      <c r="R130" s="44"/>
      <c r="S130" s="44"/>
      <c r="X130" s="6"/>
      <c r="Y130" s="77"/>
      <c r="Z130" s="44"/>
      <c r="AA130" s="44"/>
      <c r="AB130" s="44"/>
      <c r="AC130" s="44"/>
      <c r="AD130" s="44"/>
      <c r="AE130" s="44"/>
      <c r="AG130" s="44"/>
      <c r="AH130" s="44"/>
      <c r="AI130" s="44"/>
      <c r="AJ130" s="44"/>
      <c r="AK130" s="44"/>
      <c r="AL130" s="44"/>
    </row>
    <row r="131" spans="5:38" x14ac:dyDescent="0.25">
      <c r="E131" s="6"/>
      <c r="F131" s="77"/>
      <c r="G131" s="44"/>
      <c r="H131" s="44"/>
      <c r="I131" s="44"/>
      <c r="J131" s="44"/>
      <c r="K131" s="44"/>
      <c r="L131" s="44"/>
      <c r="N131" s="44"/>
      <c r="O131" s="44"/>
      <c r="P131" s="44"/>
      <c r="Q131" s="44"/>
      <c r="R131" s="44"/>
      <c r="S131" s="44"/>
      <c r="X131" s="6"/>
      <c r="Y131" s="77"/>
      <c r="Z131" s="44"/>
      <c r="AA131" s="44"/>
      <c r="AB131" s="44"/>
      <c r="AC131" s="44"/>
      <c r="AD131" s="44"/>
      <c r="AE131" s="44"/>
      <c r="AG131" s="44"/>
      <c r="AH131" s="44"/>
      <c r="AI131" s="44"/>
      <c r="AJ131" s="44"/>
      <c r="AK131" s="44"/>
      <c r="AL131" s="44"/>
    </row>
    <row r="132" spans="5:38" x14ac:dyDescent="0.25">
      <c r="E132" s="6"/>
      <c r="F132" s="77"/>
      <c r="G132" s="44"/>
      <c r="H132" s="44"/>
      <c r="I132" s="44"/>
      <c r="J132" s="44"/>
      <c r="K132" s="44"/>
      <c r="L132" s="44"/>
      <c r="N132" s="44"/>
      <c r="O132" s="44"/>
      <c r="P132" s="44"/>
      <c r="Q132" s="44"/>
      <c r="R132" s="44"/>
      <c r="S132" s="44"/>
      <c r="X132" s="6"/>
      <c r="Y132" s="77"/>
      <c r="Z132" s="44"/>
      <c r="AA132" s="44"/>
      <c r="AB132" s="44"/>
      <c r="AC132" s="44"/>
      <c r="AD132" s="44"/>
      <c r="AE132" s="44"/>
      <c r="AG132" s="44"/>
      <c r="AH132" s="44"/>
      <c r="AI132" s="44"/>
      <c r="AJ132" s="44"/>
      <c r="AK132" s="44"/>
      <c r="AL132" s="44"/>
    </row>
    <row r="133" spans="5:38" x14ac:dyDescent="0.25">
      <c r="E133" s="6"/>
      <c r="F133" s="77"/>
      <c r="G133" s="44"/>
      <c r="H133" s="44"/>
      <c r="I133" s="44"/>
      <c r="J133" s="44"/>
      <c r="K133" s="44"/>
      <c r="L133" s="44"/>
      <c r="N133" s="44"/>
      <c r="O133" s="44"/>
      <c r="P133" s="44"/>
      <c r="Q133" s="44"/>
      <c r="R133" s="44"/>
      <c r="S133" s="44"/>
      <c r="X133" s="6"/>
      <c r="Y133" s="77"/>
      <c r="Z133" s="44"/>
      <c r="AA133" s="44"/>
      <c r="AB133" s="44"/>
      <c r="AC133" s="44"/>
      <c r="AD133" s="44"/>
      <c r="AE133" s="44"/>
      <c r="AG133" s="44"/>
      <c r="AH133" s="44"/>
      <c r="AI133" s="44"/>
      <c r="AJ133" s="44"/>
      <c r="AK133" s="44"/>
      <c r="AL133" s="44"/>
    </row>
    <row r="134" spans="5:38" x14ac:dyDescent="0.25">
      <c r="E134" s="6"/>
      <c r="F134" s="77"/>
      <c r="G134" s="44"/>
      <c r="H134" s="44"/>
      <c r="I134" s="44"/>
      <c r="J134" s="44"/>
      <c r="K134" s="44"/>
      <c r="L134" s="44"/>
      <c r="N134" s="44"/>
      <c r="O134" s="44"/>
      <c r="P134" s="44"/>
      <c r="Q134" s="44"/>
      <c r="R134" s="44"/>
      <c r="S134" s="44"/>
      <c r="X134" s="6"/>
      <c r="Y134" s="77"/>
      <c r="Z134" s="44"/>
      <c r="AA134" s="44"/>
      <c r="AB134" s="44"/>
      <c r="AC134" s="44"/>
      <c r="AD134" s="44"/>
      <c r="AE134" s="44"/>
      <c r="AG134" s="44"/>
      <c r="AH134" s="44"/>
      <c r="AI134" s="44"/>
      <c r="AJ134" s="44"/>
      <c r="AK134" s="44"/>
      <c r="AL134" s="44"/>
    </row>
    <row r="135" spans="5:38" x14ac:dyDescent="0.25">
      <c r="E135" s="6"/>
      <c r="F135" s="77"/>
      <c r="G135" s="44"/>
      <c r="H135" s="44"/>
      <c r="I135" s="44"/>
      <c r="J135" s="44"/>
      <c r="K135" s="44"/>
      <c r="L135" s="44"/>
      <c r="N135" s="44"/>
      <c r="O135" s="44"/>
      <c r="P135" s="44"/>
      <c r="Q135" s="44"/>
      <c r="R135" s="44"/>
      <c r="S135" s="44"/>
      <c r="X135" s="6"/>
      <c r="Y135" s="77"/>
      <c r="Z135" s="44"/>
      <c r="AA135" s="44"/>
      <c r="AB135" s="44"/>
      <c r="AC135" s="44"/>
      <c r="AD135" s="44"/>
      <c r="AE135" s="44"/>
      <c r="AG135" s="44"/>
      <c r="AH135" s="44"/>
      <c r="AI135" s="44"/>
      <c r="AJ135" s="44"/>
      <c r="AK135" s="44"/>
      <c r="AL135" s="44"/>
    </row>
    <row r="136" spans="5:38" x14ac:dyDescent="0.25">
      <c r="E136" s="6"/>
      <c r="F136" s="77"/>
      <c r="G136" s="44"/>
      <c r="H136" s="44"/>
      <c r="I136" s="44"/>
      <c r="J136" s="44"/>
      <c r="K136" s="44"/>
      <c r="L136" s="44"/>
      <c r="N136" s="44"/>
      <c r="O136" s="44"/>
      <c r="P136" s="44"/>
      <c r="Q136" s="44"/>
      <c r="R136" s="44"/>
      <c r="S136" s="44"/>
      <c r="X136" s="6"/>
      <c r="Y136" s="77"/>
      <c r="Z136" s="44"/>
      <c r="AA136" s="44"/>
      <c r="AB136" s="44"/>
      <c r="AC136" s="44"/>
      <c r="AD136" s="44"/>
      <c r="AE136" s="44"/>
      <c r="AG136" s="44"/>
      <c r="AH136" s="44"/>
      <c r="AI136" s="44"/>
      <c r="AJ136" s="44"/>
      <c r="AK136" s="44"/>
      <c r="AL136" s="44"/>
    </row>
    <row r="137" spans="5:38" x14ac:dyDescent="0.25">
      <c r="E137" s="6"/>
      <c r="F137" s="77"/>
      <c r="G137" s="44"/>
      <c r="H137" s="44"/>
      <c r="I137" s="44"/>
      <c r="J137" s="44"/>
      <c r="K137" s="44"/>
      <c r="L137" s="44"/>
      <c r="N137" s="44"/>
      <c r="O137" s="44"/>
      <c r="P137" s="44"/>
      <c r="Q137" s="44"/>
      <c r="R137" s="44"/>
      <c r="S137" s="44"/>
      <c r="X137" s="6"/>
      <c r="Y137" s="77"/>
      <c r="Z137" s="44"/>
      <c r="AA137" s="44"/>
      <c r="AB137" s="44"/>
      <c r="AC137" s="44"/>
      <c r="AD137" s="44"/>
      <c r="AE137" s="44"/>
      <c r="AG137" s="44"/>
      <c r="AH137" s="44"/>
      <c r="AI137" s="44"/>
      <c r="AJ137" s="44"/>
      <c r="AK137" s="44"/>
      <c r="AL137" s="44"/>
    </row>
    <row r="138" spans="5:38" x14ac:dyDescent="0.25">
      <c r="E138" s="6"/>
      <c r="F138" s="77"/>
      <c r="G138" s="44"/>
      <c r="H138" s="44"/>
      <c r="I138" s="44"/>
      <c r="J138" s="44"/>
      <c r="K138" s="44"/>
      <c r="L138" s="44"/>
      <c r="N138" s="44"/>
      <c r="O138" s="44"/>
      <c r="P138" s="44"/>
      <c r="Q138" s="44"/>
      <c r="R138" s="44"/>
      <c r="S138" s="44"/>
      <c r="X138" s="6"/>
      <c r="Y138" s="77"/>
      <c r="Z138" s="44"/>
      <c r="AA138" s="44"/>
      <c r="AB138" s="44"/>
      <c r="AC138" s="44"/>
      <c r="AD138" s="44"/>
      <c r="AE138" s="44"/>
      <c r="AG138" s="44"/>
      <c r="AH138" s="44"/>
      <c r="AI138" s="44"/>
      <c r="AJ138" s="44"/>
      <c r="AK138" s="44"/>
      <c r="AL138" s="44"/>
    </row>
    <row r="139" spans="5:38" x14ac:dyDescent="0.25">
      <c r="E139" s="6"/>
      <c r="F139" s="77"/>
      <c r="G139" s="44"/>
      <c r="H139" s="44"/>
      <c r="I139" s="44"/>
      <c r="J139" s="44"/>
      <c r="K139" s="44"/>
      <c r="L139" s="44"/>
      <c r="N139" s="44"/>
      <c r="O139" s="44"/>
      <c r="P139" s="44"/>
      <c r="Q139" s="44"/>
      <c r="R139" s="44"/>
      <c r="S139" s="44"/>
      <c r="X139" s="6"/>
      <c r="Y139" s="77"/>
      <c r="Z139" s="44"/>
      <c r="AA139" s="44"/>
      <c r="AB139" s="44"/>
      <c r="AC139" s="44"/>
      <c r="AD139" s="44"/>
      <c r="AE139" s="44"/>
      <c r="AG139" s="44"/>
      <c r="AH139" s="44"/>
      <c r="AI139" s="44"/>
      <c r="AJ139" s="44"/>
      <c r="AK139" s="44"/>
      <c r="AL139" s="44"/>
    </row>
    <row r="140" spans="5:38" x14ac:dyDescent="0.25">
      <c r="E140" s="6"/>
      <c r="F140" s="77"/>
      <c r="G140" s="44"/>
      <c r="H140" s="44"/>
      <c r="I140" s="44"/>
      <c r="J140" s="44"/>
      <c r="K140" s="44"/>
      <c r="L140" s="44"/>
      <c r="N140" s="44"/>
      <c r="O140" s="44"/>
      <c r="P140" s="44"/>
      <c r="Q140" s="44"/>
      <c r="R140" s="44"/>
      <c r="S140" s="44"/>
      <c r="X140" s="6"/>
      <c r="Y140" s="77"/>
      <c r="Z140" s="44"/>
      <c r="AA140" s="44"/>
      <c r="AB140" s="44"/>
      <c r="AC140" s="44"/>
      <c r="AD140" s="44"/>
      <c r="AE140" s="44"/>
      <c r="AG140" s="44"/>
      <c r="AH140" s="44"/>
      <c r="AI140" s="44"/>
      <c r="AJ140" s="44"/>
      <c r="AK140" s="44"/>
      <c r="AL140" s="44"/>
    </row>
    <row r="141" spans="5:38" x14ac:dyDescent="0.25">
      <c r="E141" s="6"/>
      <c r="F141" s="77"/>
      <c r="G141" s="44"/>
      <c r="H141" s="44"/>
      <c r="I141" s="44"/>
      <c r="J141" s="44"/>
      <c r="K141" s="44"/>
      <c r="L141" s="44"/>
      <c r="N141" s="44"/>
      <c r="O141" s="44"/>
      <c r="P141" s="44"/>
      <c r="Q141" s="44"/>
      <c r="R141" s="44"/>
      <c r="S141" s="44"/>
      <c r="X141" s="6"/>
      <c r="Y141" s="77"/>
      <c r="Z141" s="44"/>
      <c r="AA141" s="44"/>
      <c r="AB141" s="44"/>
      <c r="AC141" s="44"/>
      <c r="AD141" s="44"/>
      <c r="AE141" s="44"/>
      <c r="AG141" s="44"/>
      <c r="AH141" s="44"/>
      <c r="AI141" s="44"/>
      <c r="AJ141" s="44"/>
      <c r="AK141" s="44"/>
      <c r="AL141" s="44"/>
    </row>
    <row r="142" spans="5:38" x14ac:dyDescent="0.25">
      <c r="E142" s="6"/>
      <c r="F142" s="77"/>
      <c r="G142" s="44"/>
      <c r="H142" s="44"/>
      <c r="I142" s="44"/>
      <c r="J142" s="44"/>
      <c r="K142" s="44"/>
      <c r="L142" s="44"/>
      <c r="N142" s="44"/>
      <c r="O142" s="44"/>
      <c r="P142" s="44"/>
      <c r="Q142" s="44"/>
      <c r="R142" s="44"/>
      <c r="S142" s="44"/>
      <c r="X142" s="6"/>
      <c r="Y142" s="77"/>
      <c r="Z142" s="44"/>
      <c r="AA142" s="44"/>
      <c r="AB142" s="44"/>
      <c r="AC142" s="44"/>
      <c r="AD142" s="44"/>
      <c r="AE142" s="44"/>
      <c r="AG142" s="44"/>
      <c r="AH142" s="44"/>
      <c r="AI142" s="44"/>
      <c r="AJ142" s="44"/>
      <c r="AK142" s="44"/>
      <c r="AL142" s="44"/>
    </row>
    <row r="143" spans="5:38" x14ac:dyDescent="0.25">
      <c r="E143" s="6"/>
      <c r="F143" s="77"/>
      <c r="G143" s="44"/>
      <c r="H143" s="44"/>
      <c r="I143" s="44"/>
      <c r="J143" s="44"/>
      <c r="K143" s="44"/>
      <c r="L143" s="44"/>
      <c r="N143" s="44"/>
      <c r="O143" s="44"/>
      <c r="P143" s="44"/>
      <c r="Q143" s="44"/>
      <c r="R143" s="44"/>
      <c r="S143" s="44"/>
      <c r="X143" s="6"/>
      <c r="Y143" s="77"/>
      <c r="Z143" s="44"/>
      <c r="AA143" s="44"/>
      <c r="AB143" s="44"/>
      <c r="AC143" s="44"/>
      <c r="AD143" s="44"/>
      <c r="AE143" s="44"/>
      <c r="AG143" s="44"/>
      <c r="AH143" s="44"/>
      <c r="AI143" s="44"/>
      <c r="AJ143" s="44"/>
      <c r="AK143" s="44"/>
      <c r="AL143" s="44"/>
    </row>
    <row r="144" spans="5:38" x14ac:dyDescent="0.25">
      <c r="E144" s="6"/>
      <c r="F144" s="77"/>
      <c r="G144" s="44"/>
      <c r="H144" s="44"/>
      <c r="I144" s="44"/>
      <c r="J144" s="44"/>
      <c r="K144" s="44"/>
      <c r="L144" s="44"/>
      <c r="N144" s="44"/>
      <c r="O144" s="44"/>
      <c r="P144" s="44"/>
      <c r="Q144" s="44"/>
      <c r="R144" s="44"/>
      <c r="S144" s="44"/>
      <c r="X144" s="6"/>
      <c r="Y144" s="77"/>
      <c r="Z144" s="44"/>
      <c r="AA144" s="44"/>
      <c r="AB144" s="44"/>
      <c r="AC144" s="44"/>
      <c r="AD144" s="44"/>
      <c r="AE144" s="44"/>
      <c r="AG144" s="44"/>
      <c r="AH144" s="44"/>
      <c r="AI144" s="44"/>
      <c r="AJ144" s="44"/>
      <c r="AK144" s="44"/>
      <c r="AL144" s="44"/>
    </row>
    <row r="145" spans="5:38" x14ac:dyDescent="0.25">
      <c r="E145" s="6"/>
      <c r="F145" s="77"/>
      <c r="G145" s="44"/>
      <c r="H145" s="44"/>
      <c r="I145" s="44"/>
      <c r="J145" s="44"/>
      <c r="K145" s="44"/>
      <c r="L145" s="44"/>
      <c r="N145" s="44"/>
      <c r="O145" s="44"/>
      <c r="P145" s="44"/>
      <c r="Q145" s="44"/>
      <c r="R145" s="44"/>
      <c r="S145" s="44"/>
      <c r="X145" s="6"/>
      <c r="Y145" s="77"/>
      <c r="Z145" s="44"/>
      <c r="AA145" s="44"/>
      <c r="AB145" s="44"/>
      <c r="AC145" s="44"/>
      <c r="AD145" s="44"/>
      <c r="AE145" s="44"/>
      <c r="AG145" s="44"/>
      <c r="AH145" s="44"/>
      <c r="AI145" s="44"/>
      <c r="AJ145" s="44"/>
      <c r="AK145" s="44"/>
      <c r="AL145" s="44"/>
    </row>
    <row r="146" spans="5:38" x14ac:dyDescent="0.25">
      <c r="E146" s="6"/>
      <c r="F146" s="77"/>
      <c r="G146" s="44"/>
      <c r="H146" s="44"/>
      <c r="I146" s="44"/>
      <c r="J146" s="44"/>
      <c r="K146" s="44"/>
      <c r="L146" s="44"/>
      <c r="N146" s="44"/>
      <c r="O146" s="44"/>
      <c r="P146" s="44"/>
      <c r="Q146" s="44"/>
      <c r="R146" s="44"/>
      <c r="S146" s="44"/>
      <c r="X146" s="6"/>
      <c r="Y146" s="77"/>
      <c r="Z146" s="44"/>
      <c r="AA146" s="44"/>
      <c r="AB146" s="44"/>
      <c r="AC146" s="44"/>
      <c r="AD146" s="44"/>
      <c r="AE146" s="44"/>
      <c r="AG146" s="44"/>
      <c r="AH146" s="44"/>
      <c r="AI146" s="44"/>
      <c r="AJ146" s="44"/>
      <c r="AK146" s="44"/>
      <c r="AL146" s="44"/>
    </row>
    <row r="147" spans="5:38" x14ac:dyDescent="0.25">
      <c r="E147" s="6"/>
      <c r="F147" s="77"/>
      <c r="G147" s="44"/>
      <c r="H147" s="44"/>
      <c r="I147" s="44"/>
      <c r="J147" s="44"/>
      <c r="K147" s="44"/>
      <c r="L147" s="44"/>
      <c r="N147" s="44"/>
      <c r="O147" s="44"/>
      <c r="P147" s="44"/>
      <c r="Q147" s="44"/>
      <c r="R147" s="44"/>
      <c r="S147" s="44"/>
      <c r="X147" s="6"/>
      <c r="Y147" s="77"/>
      <c r="Z147" s="44"/>
      <c r="AA147" s="44"/>
      <c r="AB147" s="44"/>
      <c r="AC147" s="44"/>
      <c r="AD147" s="44"/>
      <c r="AE147" s="44"/>
      <c r="AG147" s="44"/>
      <c r="AH147" s="44"/>
      <c r="AI147" s="44"/>
      <c r="AJ147" s="44"/>
      <c r="AK147" s="44"/>
      <c r="AL147" s="44"/>
    </row>
    <row r="148" spans="5:38" x14ac:dyDescent="0.25">
      <c r="E148" s="6"/>
      <c r="F148" s="77"/>
      <c r="G148" s="44"/>
      <c r="H148" s="44"/>
      <c r="I148" s="44"/>
      <c r="J148" s="44"/>
      <c r="K148" s="44"/>
      <c r="L148" s="44"/>
      <c r="N148" s="44"/>
      <c r="O148" s="44"/>
      <c r="P148" s="44"/>
      <c r="Q148" s="44"/>
      <c r="R148" s="44"/>
      <c r="S148" s="44"/>
      <c r="X148" s="6"/>
      <c r="Y148" s="77"/>
      <c r="Z148" s="44"/>
      <c r="AA148" s="44"/>
      <c r="AB148" s="44"/>
      <c r="AC148" s="44"/>
      <c r="AD148" s="44"/>
      <c r="AE148" s="44"/>
      <c r="AG148" s="44"/>
      <c r="AH148" s="44"/>
      <c r="AI148" s="44"/>
      <c r="AJ148" s="44"/>
      <c r="AK148" s="44"/>
      <c r="AL148" s="44"/>
    </row>
    <row r="149" spans="5:38" x14ac:dyDescent="0.25">
      <c r="E149" s="6"/>
      <c r="F149" s="77"/>
      <c r="G149" s="44"/>
      <c r="H149" s="44"/>
      <c r="I149" s="44"/>
      <c r="J149" s="44"/>
      <c r="K149" s="44"/>
      <c r="L149" s="44"/>
      <c r="N149" s="44"/>
      <c r="O149" s="44"/>
      <c r="P149" s="44"/>
      <c r="Q149" s="44"/>
      <c r="R149" s="44"/>
      <c r="S149" s="44"/>
      <c r="X149" s="6"/>
      <c r="Y149" s="77"/>
      <c r="Z149" s="44"/>
      <c r="AA149" s="44"/>
      <c r="AB149" s="44"/>
      <c r="AC149" s="44"/>
      <c r="AD149" s="44"/>
      <c r="AE149" s="44"/>
      <c r="AG149" s="44"/>
      <c r="AH149" s="44"/>
      <c r="AI149" s="44"/>
      <c r="AJ149" s="44"/>
      <c r="AK149" s="44"/>
      <c r="AL149" s="44"/>
    </row>
    <row r="150" spans="5:38" x14ac:dyDescent="0.25">
      <c r="E150" s="6"/>
      <c r="F150" s="77"/>
      <c r="G150" s="44"/>
      <c r="H150" s="44"/>
      <c r="I150" s="44"/>
      <c r="J150" s="44"/>
      <c r="K150" s="44"/>
      <c r="L150" s="44"/>
      <c r="N150" s="44"/>
      <c r="O150" s="44"/>
      <c r="P150" s="44"/>
      <c r="Q150" s="44"/>
      <c r="R150" s="44"/>
      <c r="S150" s="44"/>
      <c r="X150" s="6"/>
      <c r="Y150" s="77"/>
      <c r="Z150" s="44"/>
      <c r="AA150" s="44"/>
      <c r="AB150" s="44"/>
      <c r="AC150" s="44"/>
      <c r="AD150" s="44"/>
      <c r="AE150" s="44"/>
      <c r="AG150" s="44"/>
      <c r="AH150" s="44"/>
      <c r="AI150" s="44"/>
      <c r="AJ150" s="44"/>
      <c r="AK150" s="44"/>
      <c r="AL150" s="44"/>
    </row>
    <row r="151" spans="5:38" x14ac:dyDescent="0.25">
      <c r="E151" s="6"/>
      <c r="F151" s="77"/>
      <c r="G151" s="44"/>
      <c r="H151" s="44"/>
      <c r="I151" s="44"/>
      <c r="J151" s="44"/>
      <c r="K151" s="44"/>
      <c r="L151" s="44"/>
      <c r="N151" s="44"/>
      <c r="O151" s="44"/>
      <c r="P151" s="44"/>
      <c r="Q151" s="44"/>
      <c r="R151" s="44"/>
      <c r="S151" s="44"/>
      <c r="X151" s="6"/>
      <c r="Y151" s="77"/>
      <c r="Z151" s="44"/>
      <c r="AA151" s="44"/>
      <c r="AB151" s="44"/>
      <c r="AC151" s="44"/>
      <c r="AD151" s="44"/>
      <c r="AE151" s="44"/>
      <c r="AG151" s="44"/>
      <c r="AH151" s="44"/>
      <c r="AI151" s="44"/>
      <c r="AJ151" s="44"/>
      <c r="AK151" s="44"/>
      <c r="AL151" s="44"/>
    </row>
    <row r="152" spans="5:38" x14ac:dyDescent="0.25">
      <c r="E152" s="6"/>
      <c r="F152" s="77"/>
      <c r="G152" s="44"/>
      <c r="H152" s="44"/>
      <c r="I152" s="44"/>
      <c r="J152" s="44"/>
      <c r="K152" s="44"/>
      <c r="L152" s="44"/>
      <c r="N152" s="44"/>
      <c r="O152" s="44"/>
      <c r="P152" s="44"/>
      <c r="Q152" s="44"/>
      <c r="R152" s="44"/>
      <c r="S152" s="44"/>
      <c r="X152" s="6"/>
      <c r="Y152" s="77"/>
      <c r="Z152" s="44"/>
      <c r="AA152" s="44"/>
      <c r="AB152" s="44"/>
      <c r="AC152" s="44"/>
      <c r="AD152" s="44"/>
      <c r="AE152" s="44"/>
      <c r="AG152" s="44"/>
      <c r="AH152" s="44"/>
      <c r="AI152" s="44"/>
      <c r="AJ152" s="44"/>
      <c r="AK152" s="44"/>
      <c r="AL152" s="44"/>
    </row>
    <row r="153" spans="5:38" x14ac:dyDescent="0.25">
      <c r="E153" s="6"/>
      <c r="F153" s="77"/>
      <c r="G153" s="44"/>
      <c r="H153" s="44"/>
      <c r="I153" s="44"/>
      <c r="J153" s="44"/>
      <c r="K153" s="44"/>
      <c r="L153" s="44"/>
      <c r="N153" s="44"/>
      <c r="O153" s="44"/>
      <c r="P153" s="44"/>
      <c r="Q153" s="44"/>
      <c r="R153" s="44"/>
      <c r="S153" s="44"/>
      <c r="X153" s="6"/>
      <c r="Y153" s="77"/>
      <c r="Z153" s="44"/>
      <c r="AA153" s="44"/>
      <c r="AB153" s="44"/>
      <c r="AC153" s="44"/>
      <c r="AD153" s="44"/>
      <c r="AE153" s="44"/>
      <c r="AG153" s="44"/>
      <c r="AH153" s="44"/>
      <c r="AI153" s="44"/>
      <c r="AJ153" s="44"/>
      <c r="AK153" s="44"/>
      <c r="AL153" s="44"/>
    </row>
    <row r="154" spans="5:38" x14ac:dyDescent="0.25">
      <c r="E154" s="6"/>
      <c r="F154" s="77"/>
      <c r="G154" s="44"/>
      <c r="H154" s="44"/>
      <c r="I154" s="44"/>
      <c r="J154" s="44"/>
      <c r="K154" s="44"/>
      <c r="L154" s="44"/>
      <c r="N154" s="44"/>
      <c r="O154" s="44"/>
      <c r="P154" s="44"/>
      <c r="Q154" s="44"/>
      <c r="R154" s="44"/>
      <c r="S154" s="44"/>
      <c r="X154" s="6"/>
      <c r="Y154" s="77"/>
      <c r="Z154" s="44"/>
      <c r="AA154" s="44"/>
      <c r="AB154" s="44"/>
      <c r="AC154" s="44"/>
      <c r="AD154" s="44"/>
      <c r="AE154" s="44"/>
      <c r="AG154" s="44"/>
      <c r="AH154" s="44"/>
      <c r="AI154" s="44"/>
      <c r="AJ154" s="44"/>
      <c r="AK154" s="44"/>
      <c r="AL154" s="44"/>
    </row>
    <row r="155" spans="5:38" x14ac:dyDescent="0.25">
      <c r="E155" s="6"/>
      <c r="F155" s="77"/>
      <c r="G155" s="44"/>
      <c r="H155" s="44"/>
      <c r="I155" s="44"/>
      <c r="J155" s="44"/>
      <c r="K155" s="44"/>
      <c r="L155" s="44"/>
      <c r="N155" s="44"/>
      <c r="O155" s="44"/>
      <c r="P155" s="44"/>
      <c r="Q155" s="44"/>
      <c r="R155" s="44"/>
      <c r="S155" s="44"/>
      <c r="X155" s="6"/>
      <c r="Y155" s="77"/>
      <c r="Z155" s="44"/>
      <c r="AA155" s="44"/>
      <c r="AB155" s="44"/>
      <c r="AC155" s="44"/>
      <c r="AD155" s="44"/>
      <c r="AE155" s="44"/>
      <c r="AG155" s="44"/>
      <c r="AH155" s="44"/>
      <c r="AI155" s="44"/>
      <c r="AJ155" s="44"/>
      <c r="AK155" s="44"/>
      <c r="AL155" s="44"/>
    </row>
    <row r="156" spans="5:38" x14ac:dyDescent="0.25">
      <c r="E156" s="6"/>
      <c r="F156" s="77"/>
      <c r="G156" s="44"/>
      <c r="H156" s="44"/>
      <c r="I156" s="44"/>
      <c r="J156" s="44"/>
      <c r="K156" s="44"/>
      <c r="L156" s="44"/>
      <c r="N156" s="44"/>
      <c r="O156" s="44"/>
      <c r="P156" s="44"/>
      <c r="Q156" s="44"/>
      <c r="R156" s="44"/>
      <c r="S156" s="44"/>
      <c r="X156" s="6"/>
      <c r="Y156" s="77"/>
      <c r="Z156" s="44"/>
      <c r="AA156" s="44"/>
      <c r="AB156" s="44"/>
      <c r="AC156" s="44"/>
      <c r="AD156" s="44"/>
      <c r="AE156" s="44"/>
      <c r="AG156" s="44"/>
      <c r="AH156" s="44"/>
      <c r="AI156" s="44"/>
      <c r="AJ156" s="44"/>
      <c r="AK156" s="44"/>
      <c r="AL156" s="44"/>
    </row>
    <row r="157" spans="5:38" x14ac:dyDescent="0.25">
      <c r="E157" s="6"/>
      <c r="F157" s="77"/>
      <c r="G157" s="44"/>
      <c r="H157" s="44"/>
      <c r="I157" s="44"/>
      <c r="J157" s="44"/>
      <c r="K157" s="44"/>
      <c r="L157" s="44"/>
      <c r="N157" s="44"/>
      <c r="O157" s="44"/>
      <c r="P157" s="44"/>
      <c r="Q157" s="44"/>
      <c r="R157" s="44"/>
      <c r="S157" s="44"/>
      <c r="X157" s="6"/>
      <c r="Y157" s="77"/>
      <c r="Z157" s="44"/>
      <c r="AA157" s="44"/>
      <c r="AB157" s="44"/>
      <c r="AC157" s="44"/>
      <c r="AD157" s="44"/>
      <c r="AE157" s="44"/>
      <c r="AG157" s="44"/>
      <c r="AH157" s="44"/>
      <c r="AI157" s="44"/>
      <c r="AJ157" s="44"/>
      <c r="AK157" s="44"/>
      <c r="AL157" s="44"/>
    </row>
    <row r="158" spans="5:38" x14ac:dyDescent="0.25">
      <c r="E158" s="6"/>
      <c r="F158" s="77"/>
      <c r="G158" s="44"/>
      <c r="H158" s="44"/>
      <c r="I158" s="44"/>
      <c r="J158" s="44"/>
      <c r="K158" s="44"/>
      <c r="L158" s="44"/>
      <c r="N158" s="44"/>
      <c r="O158" s="44"/>
      <c r="P158" s="44"/>
      <c r="Q158" s="44"/>
      <c r="R158" s="44"/>
      <c r="S158" s="44"/>
      <c r="X158" s="6"/>
      <c r="Y158" s="77"/>
      <c r="Z158" s="44"/>
      <c r="AA158" s="44"/>
      <c r="AB158" s="44"/>
      <c r="AC158" s="44"/>
      <c r="AD158" s="44"/>
      <c r="AE158" s="44"/>
      <c r="AG158" s="44"/>
      <c r="AH158" s="44"/>
      <c r="AI158" s="44"/>
      <c r="AJ158" s="44"/>
      <c r="AK158" s="44"/>
      <c r="AL158" s="44"/>
    </row>
    <row r="159" spans="5:38" x14ac:dyDescent="0.25">
      <c r="E159" s="6"/>
      <c r="F159" s="77"/>
      <c r="G159" s="44"/>
      <c r="H159" s="44"/>
      <c r="I159" s="44"/>
      <c r="J159" s="44"/>
      <c r="K159" s="44"/>
      <c r="L159" s="44"/>
      <c r="N159" s="44"/>
      <c r="O159" s="44"/>
      <c r="P159" s="44"/>
      <c r="Q159" s="44"/>
      <c r="R159" s="44"/>
      <c r="S159" s="44"/>
      <c r="X159" s="6"/>
      <c r="Y159" s="77"/>
      <c r="Z159" s="44"/>
      <c r="AA159" s="44"/>
      <c r="AB159" s="44"/>
      <c r="AC159" s="44"/>
      <c r="AD159" s="44"/>
      <c r="AE159" s="44"/>
      <c r="AG159" s="44"/>
      <c r="AH159" s="44"/>
      <c r="AI159" s="44"/>
      <c r="AJ159" s="44"/>
      <c r="AK159" s="44"/>
      <c r="AL159" s="44"/>
    </row>
    <row r="160" spans="5:38" x14ac:dyDescent="0.25">
      <c r="E160" s="6"/>
      <c r="F160" s="77"/>
      <c r="G160" s="44"/>
      <c r="H160" s="44"/>
      <c r="I160" s="44"/>
      <c r="J160" s="44"/>
      <c r="K160" s="44"/>
      <c r="L160" s="44"/>
      <c r="N160" s="44"/>
      <c r="O160" s="44"/>
      <c r="P160" s="44"/>
      <c r="Q160" s="44"/>
      <c r="R160" s="44"/>
      <c r="S160" s="44"/>
      <c r="X160" s="6"/>
      <c r="Y160" s="77"/>
      <c r="Z160" s="44"/>
      <c r="AA160" s="44"/>
      <c r="AB160" s="44"/>
      <c r="AC160" s="44"/>
      <c r="AD160" s="44"/>
      <c r="AE160" s="44"/>
      <c r="AG160" s="44"/>
      <c r="AH160" s="44"/>
      <c r="AI160" s="44"/>
      <c r="AJ160" s="44"/>
      <c r="AK160" s="44"/>
      <c r="AL160" s="44"/>
    </row>
    <row r="161" spans="5:38" x14ac:dyDescent="0.25">
      <c r="E161" s="6"/>
      <c r="F161" s="77"/>
      <c r="G161" s="44"/>
      <c r="H161" s="44"/>
      <c r="I161" s="44"/>
      <c r="J161" s="44"/>
      <c r="K161" s="44"/>
      <c r="L161" s="44"/>
      <c r="N161" s="44"/>
      <c r="O161" s="44"/>
      <c r="P161" s="44"/>
      <c r="Q161" s="44"/>
      <c r="R161" s="44"/>
      <c r="S161" s="44"/>
      <c r="X161" s="6"/>
      <c r="Y161" s="77"/>
      <c r="Z161" s="44"/>
      <c r="AA161" s="44"/>
      <c r="AB161" s="44"/>
      <c r="AC161" s="44"/>
      <c r="AD161" s="44"/>
      <c r="AE161" s="44"/>
      <c r="AG161" s="44"/>
      <c r="AH161" s="44"/>
      <c r="AI161" s="44"/>
      <c r="AJ161" s="44"/>
      <c r="AK161" s="44"/>
      <c r="AL161" s="44"/>
    </row>
    <row r="162" spans="5:38" x14ac:dyDescent="0.25">
      <c r="E162" s="6"/>
      <c r="F162" s="77"/>
      <c r="G162" s="44"/>
      <c r="H162" s="44"/>
      <c r="I162" s="44"/>
      <c r="J162" s="44"/>
      <c r="K162" s="44"/>
      <c r="L162" s="44"/>
      <c r="N162" s="44"/>
      <c r="O162" s="44"/>
      <c r="P162" s="44"/>
      <c r="Q162" s="44"/>
      <c r="R162" s="44"/>
      <c r="S162" s="44"/>
      <c r="X162" s="6"/>
      <c r="Y162" s="77"/>
      <c r="Z162" s="44"/>
      <c r="AA162" s="44"/>
      <c r="AB162" s="44"/>
      <c r="AC162" s="44"/>
      <c r="AD162" s="44"/>
      <c r="AE162" s="44"/>
      <c r="AG162" s="44"/>
      <c r="AH162" s="44"/>
      <c r="AI162" s="44"/>
      <c r="AJ162" s="44"/>
      <c r="AK162" s="44"/>
      <c r="AL162" s="44"/>
    </row>
    <row r="163" spans="5:38" x14ac:dyDescent="0.25">
      <c r="E163" s="6"/>
      <c r="F163" s="77"/>
      <c r="G163" s="44"/>
      <c r="H163" s="44"/>
      <c r="I163" s="44"/>
      <c r="J163" s="44"/>
      <c r="K163" s="44"/>
      <c r="L163" s="44"/>
      <c r="N163" s="44"/>
      <c r="O163" s="44"/>
      <c r="P163" s="44"/>
      <c r="Q163" s="44"/>
      <c r="R163" s="44"/>
      <c r="S163" s="44"/>
      <c r="X163" s="6"/>
      <c r="Y163" s="77"/>
      <c r="Z163" s="44"/>
      <c r="AA163" s="44"/>
      <c r="AB163" s="44"/>
      <c r="AC163" s="44"/>
      <c r="AD163" s="44"/>
      <c r="AE163" s="44"/>
      <c r="AG163" s="44"/>
      <c r="AH163" s="44"/>
      <c r="AI163" s="44"/>
      <c r="AJ163" s="44"/>
      <c r="AK163" s="44"/>
      <c r="AL163" s="44"/>
    </row>
    <row r="164" spans="5:38" x14ac:dyDescent="0.25">
      <c r="E164" s="6"/>
      <c r="F164" s="77"/>
      <c r="G164" s="44"/>
      <c r="H164" s="44"/>
      <c r="I164" s="44"/>
      <c r="J164" s="44"/>
      <c r="K164" s="44"/>
      <c r="L164" s="44"/>
      <c r="N164" s="44"/>
      <c r="O164" s="44"/>
      <c r="P164" s="44"/>
      <c r="Q164" s="44"/>
      <c r="R164" s="44"/>
      <c r="S164" s="44"/>
      <c r="X164" s="6"/>
      <c r="Y164" s="77"/>
      <c r="Z164" s="44"/>
      <c r="AA164" s="44"/>
      <c r="AB164" s="44"/>
      <c r="AC164" s="44"/>
      <c r="AD164" s="44"/>
      <c r="AE164" s="44"/>
      <c r="AG164" s="44"/>
      <c r="AH164" s="44"/>
      <c r="AI164" s="44"/>
      <c r="AJ164" s="44"/>
      <c r="AK164" s="44"/>
      <c r="AL164" s="44"/>
    </row>
    <row r="165" spans="5:38" x14ac:dyDescent="0.25">
      <c r="E165" s="6"/>
      <c r="F165" s="77"/>
      <c r="G165" s="44"/>
      <c r="H165" s="44"/>
      <c r="I165" s="44"/>
      <c r="J165" s="44"/>
      <c r="K165" s="44"/>
      <c r="L165" s="44"/>
      <c r="N165" s="44"/>
      <c r="O165" s="44"/>
      <c r="P165" s="44"/>
      <c r="Q165" s="44"/>
      <c r="R165" s="44"/>
      <c r="S165" s="44"/>
      <c r="X165" s="6"/>
      <c r="Y165" s="77"/>
      <c r="Z165" s="44"/>
      <c r="AA165" s="44"/>
      <c r="AB165" s="44"/>
      <c r="AC165" s="44"/>
      <c r="AD165" s="44"/>
      <c r="AE165" s="44"/>
      <c r="AG165" s="44"/>
      <c r="AH165" s="44"/>
      <c r="AI165" s="44"/>
      <c r="AJ165" s="44"/>
      <c r="AK165" s="44"/>
      <c r="AL165" s="44"/>
    </row>
    <row r="166" spans="5:38" x14ac:dyDescent="0.25">
      <c r="E166" s="6"/>
      <c r="F166" s="77"/>
      <c r="G166" s="44"/>
      <c r="H166" s="44"/>
      <c r="I166" s="44"/>
      <c r="J166" s="44"/>
      <c r="K166" s="44"/>
      <c r="L166" s="44"/>
      <c r="N166" s="44"/>
      <c r="O166" s="44"/>
      <c r="P166" s="44"/>
      <c r="Q166" s="44"/>
      <c r="R166" s="44"/>
      <c r="S166" s="44"/>
      <c r="X166" s="6"/>
      <c r="Y166" s="77"/>
      <c r="Z166" s="44"/>
      <c r="AA166" s="44"/>
      <c r="AB166" s="44"/>
      <c r="AC166" s="44"/>
      <c r="AD166" s="44"/>
      <c r="AE166" s="44"/>
      <c r="AG166" s="44"/>
      <c r="AH166" s="44"/>
      <c r="AI166" s="44"/>
      <c r="AJ166" s="44"/>
      <c r="AK166" s="44"/>
      <c r="AL166" s="44"/>
    </row>
    <row r="167" spans="5:38" x14ac:dyDescent="0.25">
      <c r="E167" s="6"/>
      <c r="F167" s="77"/>
      <c r="G167" s="44"/>
      <c r="H167" s="44"/>
      <c r="I167" s="44"/>
      <c r="J167" s="44"/>
      <c r="K167" s="44"/>
      <c r="L167" s="44"/>
      <c r="N167" s="44"/>
      <c r="O167" s="44"/>
      <c r="P167" s="44"/>
      <c r="Q167" s="44"/>
      <c r="R167" s="44"/>
      <c r="S167" s="44"/>
      <c r="X167" s="6"/>
      <c r="Y167" s="77"/>
      <c r="Z167" s="44"/>
      <c r="AA167" s="44"/>
      <c r="AB167" s="44"/>
      <c r="AC167" s="44"/>
      <c r="AD167" s="44"/>
      <c r="AE167" s="44"/>
      <c r="AG167" s="44"/>
      <c r="AH167" s="44"/>
      <c r="AI167" s="44"/>
      <c r="AJ167" s="44"/>
      <c r="AK167" s="44"/>
      <c r="AL167" s="44"/>
    </row>
    <row r="168" spans="5:38" x14ac:dyDescent="0.25">
      <c r="E168" s="6"/>
      <c r="G168" s="44"/>
      <c r="H168" s="44"/>
      <c r="I168" s="44"/>
      <c r="J168" s="44"/>
      <c r="K168" s="44"/>
      <c r="L168" s="44"/>
      <c r="N168" s="44"/>
      <c r="O168" s="44"/>
      <c r="P168" s="44"/>
      <c r="Q168" s="44"/>
      <c r="R168" s="44"/>
      <c r="S168" s="44"/>
      <c r="X168" s="6"/>
      <c r="Y168" s="77"/>
      <c r="Z168" s="44"/>
      <c r="AA168" s="44"/>
      <c r="AB168" s="44"/>
      <c r="AC168" s="44"/>
      <c r="AD168" s="44"/>
      <c r="AE168" s="44"/>
      <c r="AG168" s="44"/>
      <c r="AH168" s="44"/>
      <c r="AI168" s="44"/>
      <c r="AJ168" s="44"/>
      <c r="AK168" s="44"/>
      <c r="AL168" s="44"/>
    </row>
    <row r="169" spans="5:38" x14ac:dyDescent="0.25">
      <c r="E169" s="6"/>
      <c r="G169" s="44"/>
      <c r="H169" s="44"/>
      <c r="I169" s="44"/>
      <c r="J169" s="44"/>
      <c r="K169" s="44"/>
      <c r="L169" s="44"/>
      <c r="N169" s="44"/>
      <c r="O169" s="44"/>
      <c r="P169" s="44"/>
      <c r="Q169" s="44"/>
      <c r="R169" s="44"/>
      <c r="S169" s="44"/>
      <c r="X169" s="6"/>
      <c r="Y169" s="77"/>
      <c r="Z169" s="44"/>
      <c r="AA169" s="44"/>
      <c r="AB169" s="44"/>
      <c r="AC169" s="44"/>
      <c r="AD169" s="44"/>
      <c r="AE169" s="44"/>
      <c r="AG169" s="44"/>
      <c r="AH169" s="44"/>
      <c r="AI169" s="44"/>
      <c r="AJ169" s="44"/>
      <c r="AK169" s="44"/>
      <c r="AL169" s="44"/>
    </row>
    <row r="170" spans="5:38" x14ac:dyDescent="0.25">
      <c r="E170" s="6"/>
      <c r="G170" s="44"/>
      <c r="H170" s="44"/>
      <c r="I170" s="44"/>
      <c r="J170" s="44"/>
      <c r="K170" s="44"/>
      <c r="L170" s="44"/>
      <c r="N170" s="44"/>
      <c r="O170" s="44"/>
      <c r="P170" s="44"/>
      <c r="Q170" s="44"/>
      <c r="R170" s="44"/>
      <c r="S170" s="44"/>
      <c r="X170" s="6"/>
      <c r="Y170" s="77"/>
      <c r="Z170" s="44"/>
      <c r="AA170" s="44"/>
      <c r="AB170" s="44"/>
      <c r="AC170" s="44"/>
      <c r="AD170" s="44"/>
      <c r="AE170" s="44"/>
      <c r="AG170" s="44"/>
      <c r="AH170" s="44"/>
      <c r="AI170" s="44"/>
      <c r="AJ170" s="44"/>
      <c r="AK170" s="44"/>
      <c r="AL170" s="44"/>
    </row>
    <row r="171" spans="5:38" x14ac:dyDescent="0.25">
      <c r="E171" s="6"/>
      <c r="G171" s="44"/>
      <c r="H171" s="44"/>
      <c r="I171" s="44"/>
      <c r="J171" s="44"/>
      <c r="K171" s="44"/>
      <c r="L171" s="44"/>
      <c r="N171" s="44"/>
      <c r="O171" s="44"/>
      <c r="P171" s="44"/>
      <c r="Q171" s="44"/>
      <c r="R171" s="44"/>
      <c r="S171" s="44"/>
      <c r="X171" s="6"/>
      <c r="Y171" s="77"/>
      <c r="Z171" s="44"/>
      <c r="AA171" s="44"/>
      <c r="AB171" s="44"/>
      <c r="AC171" s="44"/>
      <c r="AD171" s="44"/>
      <c r="AE171" s="44"/>
      <c r="AG171" s="44"/>
      <c r="AH171" s="44"/>
      <c r="AI171" s="44"/>
      <c r="AJ171" s="44"/>
      <c r="AK171" s="44"/>
      <c r="AL171" s="44"/>
    </row>
    <row r="172" spans="5:38" x14ac:dyDescent="0.25">
      <c r="E172" s="6"/>
      <c r="G172" s="44"/>
      <c r="H172" s="44"/>
      <c r="I172" s="44"/>
      <c r="J172" s="44"/>
      <c r="K172" s="44"/>
      <c r="L172" s="44"/>
      <c r="N172" s="44"/>
      <c r="O172" s="44"/>
      <c r="P172" s="44"/>
      <c r="Q172" s="44"/>
      <c r="R172" s="44"/>
      <c r="S172" s="44"/>
      <c r="X172" s="6"/>
      <c r="Y172" s="77"/>
      <c r="Z172" s="44"/>
      <c r="AA172" s="44"/>
      <c r="AB172" s="44"/>
      <c r="AC172" s="44"/>
      <c r="AD172" s="44"/>
      <c r="AE172" s="44"/>
      <c r="AG172" s="44"/>
      <c r="AH172" s="44"/>
      <c r="AI172" s="44"/>
      <c r="AJ172" s="44"/>
      <c r="AK172" s="44"/>
      <c r="AL172" s="44"/>
    </row>
    <row r="173" spans="5:38" x14ac:dyDescent="0.25">
      <c r="E173" s="6"/>
      <c r="G173" s="44"/>
      <c r="H173" s="44"/>
      <c r="I173" s="44"/>
      <c r="J173" s="44"/>
      <c r="K173" s="44"/>
      <c r="L173" s="44"/>
      <c r="N173" s="44"/>
      <c r="O173" s="44"/>
      <c r="P173" s="44"/>
      <c r="Q173" s="44"/>
      <c r="R173" s="44"/>
      <c r="S173" s="44"/>
      <c r="X173" s="6"/>
      <c r="Y173" s="77"/>
      <c r="Z173" s="44"/>
      <c r="AA173" s="44"/>
      <c r="AB173" s="44"/>
      <c r="AC173" s="44"/>
      <c r="AD173" s="44"/>
      <c r="AE173" s="44"/>
      <c r="AG173" s="44"/>
      <c r="AH173" s="44"/>
      <c r="AI173" s="44"/>
      <c r="AJ173" s="44"/>
      <c r="AK173" s="44"/>
      <c r="AL173" s="44"/>
    </row>
    <row r="174" spans="5:38" x14ac:dyDescent="0.25">
      <c r="E174" s="6"/>
      <c r="G174" s="44"/>
      <c r="H174" s="44"/>
      <c r="I174" s="44"/>
      <c r="J174" s="44"/>
      <c r="K174" s="44"/>
      <c r="L174" s="44"/>
      <c r="N174" s="44"/>
      <c r="O174" s="44"/>
      <c r="P174" s="44"/>
      <c r="Q174" s="44"/>
      <c r="R174" s="44"/>
      <c r="S174" s="44"/>
      <c r="X174" s="6"/>
      <c r="Y174" s="77"/>
      <c r="Z174" s="44"/>
      <c r="AA174" s="44"/>
      <c r="AB174" s="44"/>
      <c r="AC174" s="44"/>
      <c r="AD174" s="44"/>
      <c r="AE174" s="44"/>
      <c r="AG174" s="44"/>
      <c r="AH174" s="44"/>
      <c r="AI174" s="44"/>
      <c r="AJ174" s="44"/>
      <c r="AK174" s="44"/>
      <c r="AL174" s="44"/>
    </row>
    <row r="175" spans="5:38" x14ac:dyDescent="0.25">
      <c r="E175" s="6"/>
      <c r="G175" s="44"/>
      <c r="H175" s="44"/>
      <c r="I175" s="44"/>
      <c r="J175" s="44"/>
      <c r="K175" s="44"/>
      <c r="L175" s="44"/>
      <c r="N175" s="44"/>
      <c r="O175" s="44"/>
      <c r="P175" s="44"/>
      <c r="Q175" s="44"/>
      <c r="R175" s="44"/>
      <c r="S175" s="44"/>
      <c r="X175" s="6"/>
      <c r="Y175" s="77"/>
      <c r="Z175" s="44"/>
      <c r="AA175" s="44"/>
      <c r="AB175" s="44"/>
      <c r="AC175" s="44"/>
      <c r="AD175" s="44"/>
      <c r="AE175" s="44"/>
      <c r="AG175" s="44"/>
      <c r="AH175" s="44"/>
      <c r="AI175" s="44"/>
      <c r="AJ175" s="44"/>
      <c r="AK175" s="44"/>
      <c r="AL175" s="44"/>
    </row>
    <row r="176" spans="5:38" x14ac:dyDescent="0.25">
      <c r="E176" s="6"/>
      <c r="G176" s="44"/>
      <c r="H176" s="44"/>
      <c r="I176" s="44"/>
      <c r="J176" s="44"/>
      <c r="K176" s="44"/>
      <c r="L176" s="44"/>
      <c r="N176" s="44"/>
      <c r="O176" s="44"/>
      <c r="P176" s="44"/>
      <c r="Q176" s="44"/>
      <c r="R176" s="44"/>
      <c r="S176" s="44"/>
      <c r="X176" s="6"/>
      <c r="Y176" s="77"/>
      <c r="Z176" s="44"/>
      <c r="AA176" s="44"/>
      <c r="AB176" s="44"/>
      <c r="AC176" s="44"/>
      <c r="AD176" s="44"/>
      <c r="AE176" s="44"/>
      <c r="AG176" s="44"/>
      <c r="AH176" s="44"/>
      <c r="AI176" s="44"/>
      <c r="AJ176" s="44"/>
      <c r="AK176" s="44"/>
      <c r="AL176" s="44"/>
    </row>
    <row r="177" spans="5:38" x14ac:dyDescent="0.25">
      <c r="E177" s="6"/>
      <c r="G177" s="44"/>
      <c r="H177" s="44"/>
      <c r="I177" s="44"/>
      <c r="J177" s="44"/>
      <c r="K177" s="44"/>
      <c r="L177" s="44"/>
      <c r="N177" s="44"/>
      <c r="O177" s="44"/>
      <c r="P177" s="44"/>
      <c r="Q177" s="44"/>
      <c r="R177" s="44"/>
      <c r="S177" s="44"/>
      <c r="X177" s="6"/>
      <c r="Y177" s="77"/>
      <c r="Z177" s="44"/>
      <c r="AA177" s="44"/>
      <c r="AB177" s="44"/>
      <c r="AC177" s="44"/>
      <c r="AD177" s="44"/>
      <c r="AE177" s="44"/>
      <c r="AG177" s="44"/>
      <c r="AH177" s="44"/>
      <c r="AI177" s="44"/>
      <c r="AJ177" s="44"/>
      <c r="AK177" s="44"/>
      <c r="AL177" s="44"/>
    </row>
    <row r="178" spans="5:38" x14ac:dyDescent="0.25">
      <c r="E178" s="6"/>
      <c r="G178" s="44"/>
      <c r="H178" s="44"/>
      <c r="I178" s="44"/>
      <c r="J178" s="44"/>
      <c r="K178" s="44"/>
      <c r="L178" s="44"/>
      <c r="N178" s="44"/>
      <c r="O178" s="44"/>
      <c r="P178" s="44"/>
      <c r="Q178" s="44"/>
      <c r="R178" s="44"/>
      <c r="S178" s="44"/>
      <c r="X178" s="6"/>
      <c r="Y178" s="77"/>
      <c r="Z178" s="44"/>
      <c r="AA178" s="44"/>
      <c r="AB178" s="44"/>
      <c r="AC178" s="44"/>
      <c r="AD178" s="44"/>
      <c r="AE178" s="44"/>
      <c r="AG178" s="44"/>
      <c r="AH178" s="44"/>
      <c r="AI178" s="44"/>
      <c r="AJ178" s="44"/>
      <c r="AK178" s="44"/>
      <c r="AL178" s="44"/>
    </row>
    <row r="179" spans="5:38" x14ac:dyDescent="0.25">
      <c r="E179" s="6"/>
      <c r="G179" s="44"/>
      <c r="H179" s="44"/>
      <c r="I179" s="44"/>
      <c r="J179" s="44"/>
      <c r="K179" s="44"/>
      <c r="L179" s="44"/>
      <c r="N179" s="44"/>
      <c r="O179" s="44"/>
      <c r="P179" s="44"/>
      <c r="Q179" s="44"/>
      <c r="R179" s="44"/>
      <c r="S179" s="44"/>
      <c r="X179" s="6"/>
      <c r="Y179" s="77"/>
      <c r="Z179" s="44"/>
      <c r="AA179" s="44"/>
      <c r="AB179" s="44"/>
      <c r="AC179" s="44"/>
      <c r="AD179" s="44"/>
      <c r="AE179" s="44"/>
      <c r="AG179" s="44"/>
      <c r="AH179" s="44"/>
      <c r="AI179" s="44"/>
      <c r="AJ179" s="44"/>
      <c r="AK179" s="44"/>
      <c r="AL179" s="44"/>
    </row>
    <row r="180" spans="5:38" x14ac:dyDescent="0.25">
      <c r="E180" s="6"/>
      <c r="G180" s="44"/>
      <c r="H180" s="44"/>
      <c r="I180" s="44"/>
      <c r="J180" s="44"/>
      <c r="K180" s="44"/>
      <c r="L180" s="44"/>
      <c r="N180" s="44"/>
      <c r="O180" s="44"/>
      <c r="P180" s="44"/>
      <c r="Q180" s="44"/>
      <c r="R180" s="44"/>
      <c r="S180" s="44"/>
      <c r="X180" s="6"/>
      <c r="Y180" s="77"/>
      <c r="Z180" s="44"/>
      <c r="AA180" s="44"/>
      <c r="AB180" s="44"/>
      <c r="AC180" s="44"/>
      <c r="AD180" s="44"/>
      <c r="AE180" s="44"/>
      <c r="AG180" s="44"/>
      <c r="AH180" s="44"/>
      <c r="AI180" s="44"/>
      <c r="AJ180" s="44"/>
      <c r="AK180" s="44"/>
      <c r="AL180" s="44"/>
    </row>
    <row r="181" spans="5:38" x14ac:dyDescent="0.25">
      <c r="E181" s="6"/>
      <c r="G181" s="44"/>
      <c r="H181" s="44"/>
      <c r="I181" s="44"/>
      <c r="J181" s="44"/>
      <c r="K181" s="44"/>
      <c r="L181" s="44"/>
      <c r="N181" s="44"/>
      <c r="O181" s="44"/>
      <c r="P181" s="44"/>
      <c r="Q181" s="44"/>
      <c r="R181" s="44"/>
      <c r="S181" s="44"/>
      <c r="X181" s="6"/>
      <c r="Y181" s="77"/>
      <c r="Z181" s="44"/>
      <c r="AA181" s="44"/>
      <c r="AB181" s="44"/>
      <c r="AC181" s="44"/>
      <c r="AD181" s="44"/>
      <c r="AE181" s="44"/>
      <c r="AG181" s="44"/>
      <c r="AH181" s="44"/>
      <c r="AI181" s="44"/>
      <c r="AJ181" s="44"/>
      <c r="AK181" s="44"/>
      <c r="AL181" s="44"/>
    </row>
    <row r="182" spans="5:38" x14ac:dyDescent="0.25">
      <c r="E182" s="6"/>
      <c r="G182" s="44"/>
      <c r="H182" s="44"/>
      <c r="I182" s="44"/>
      <c r="J182" s="44"/>
      <c r="K182" s="44"/>
      <c r="L182" s="44"/>
      <c r="N182" s="44"/>
      <c r="O182" s="44"/>
      <c r="P182" s="44"/>
      <c r="Q182" s="44"/>
      <c r="R182" s="44"/>
      <c r="S182" s="44"/>
      <c r="X182" s="6"/>
      <c r="Y182" s="77"/>
      <c r="Z182" s="44"/>
      <c r="AA182" s="44"/>
      <c r="AB182" s="44"/>
      <c r="AC182" s="44"/>
      <c r="AD182" s="44"/>
      <c r="AE182" s="44"/>
      <c r="AG182" s="44"/>
      <c r="AH182" s="44"/>
      <c r="AI182" s="44"/>
      <c r="AJ182" s="44"/>
      <c r="AK182" s="44"/>
      <c r="AL182" s="44"/>
    </row>
    <row r="183" spans="5:38" x14ac:dyDescent="0.25">
      <c r="E183" s="6"/>
      <c r="G183" s="44"/>
      <c r="H183" s="44"/>
      <c r="I183" s="44"/>
      <c r="J183" s="44"/>
      <c r="K183" s="44"/>
      <c r="L183" s="44"/>
      <c r="N183" s="44"/>
      <c r="O183" s="44"/>
      <c r="P183" s="44"/>
      <c r="Q183" s="44"/>
      <c r="R183" s="44"/>
      <c r="S183" s="44"/>
      <c r="X183" s="6"/>
      <c r="Y183" s="77"/>
      <c r="Z183" s="44"/>
      <c r="AA183" s="44"/>
      <c r="AB183" s="44"/>
      <c r="AC183" s="44"/>
      <c r="AD183" s="44"/>
      <c r="AE183" s="44"/>
      <c r="AG183" s="44"/>
      <c r="AH183" s="44"/>
      <c r="AI183" s="44"/>
      <c r="AJ183" s="44"/>
      <c r="AK183" s="44"/>
      <c r="AL183" s="44"/>
    </row>
    <row r="184" spans="5:38" x14ac:dyDescent="0.25">
      <c r="E184" s="6"/>
      <c r="G184" s="44"/>
      <c r="H184" s="44"/>
      <c r="I184" s="44"/>
      <c r="J184" s="44"/>
      <c r="K184" s="44"/>
      <c r="L184" s="44"/>
      <c r="N184" s="44"/>
      <c r="O184" s="44"/>
      <c r="P184" s="44"/>
      <c r="Q184" s="44"/>
      <c r="R184" s="44"/>
      <c r="S184" s="44"/>
      <c r="X184" s="6"/>
      <c r="Y184" s="77"/>
      <c r="Z184" s="44"/>
      <c r="AA184" s="44"/>
      <c r="AB184" s="44"/>
      <c r="AC184" s="44"/>
      <c r="AD184" s="44"/>
      <c r="AE184" s="44"/>
      <c r="AG184" s="44"/>
      <c r="AH184" s="44"/>
      <c r="AI184" s="44"/>
      <c r="AJ184" s="44"/>
      <c r="AK184" s="44"/>
      <c r="AL184" s="44"/>
    </row>
    <row r="185" spans="5:38" x14ac:dyDescent="0.25">
      <c r="E185" s="6"/>
      <c r="G185" s="44"/>
      <c r="H185" s="44"/>
      <c r="I185" s="44"/>
      <c r="J185" s="44"/>
      <c r="K185" s="44"/>
      <c r="L185" s="44"/>
      <c r="N185" s="44"/>
      <c r="O185" s="44"/>
      <c r="P185" s="44"/>
      <c r="Q185" s="44"/>
      <c r="R185" s="44"/>
      <c r="S185" s="44"/>
      <c r="X185" s="6"/>
      <c r="Y185" s="77"/>
      <c r="Z185" s="44"/>
      <c r="AA185" s="44"/>
      <c r="AB185" s="44"/>
      <c r="AC185" s="44"/>
      <c r="AD185" s="44"/>
      <c r="AE185" s="44"/>
      <c r="AG185" s="44"/>
      <c r="AH185" s="44"/>
      <c r="AI185" s="44"/>
      <c r="AJ185" s="44"/>
      <c r="AK185" s="44"/>
      <c r="AL185" s="44"/>
    </row>
    <row r="186" spans="5:38" x14ac:dyDescent="0.25">
      <c r="E186" s="6"/>
      <c r="G186" s="44"/>
      <c r="H186" s="44"/>
      <c r="I186" s="44"/>
      <c r="J186" s="44"/>
      <c r="K186" s="44"/>
      <c r="L186" s="44"/>
      <c r="N186" s="44"/>
      <c r="O186" s="44"/>
      <c r="P186" s="44"/>
      <c r="Q186" s="44"/>
      <c r="R186" s="44"/>
      <c r="S186" s="44"/>
      <c r="X186" s="6"/>
      <c r="Y186" s="77"/>
      <c r="Z186" s="44"/>
      <c r="AA186" s="44"/>
      <c r="AB186" s="44"/>
      <c r="AC186" s="44"/>
      <c r="AD186" s="44"/>
      <c r="AE186" s="44"/>
      <c r="AG186" s="44"/>
      <c r="AH186" s="44"/>
      <c r="AI186" s="44"/>
      <c r="AJ186" s="44"/>
      <c r="AK186" s="44"/>
      <c r="AL186" s="44"/>
    </row>
    <row r="187" spans="5:38" x14ac:dyDescent="0.25">
      <c r="E187" s="6"/>
      <c r="G187" s="44"/>
      <c r="H187" s="44"/>
      <c r="I187" s="44"/>
      <c r="J187" s="44"/>
      <c r="K187" s="44"/>
      <c r="L187" s="44"/>
      <c r="N187" s="44"/>
      <c r="O187" s="44"/>
      <c r="P187" s="44"/>
      <c r="Q187" s="44"/>
      <c r="R187" s="44"/>
      <c r="S187" s="44"/>
      <c r="X187" s="6"/>
      <c r="Y187" s="77"/>
      <c r="Z187" s="44"/>
      <c r="AA187" s="44"/>
      <c r="AB187" s="44"/>
      <c r="AC187" s="44"/>
      <c r="AD187" s="44"/>
      <c r="AE187" s="44"/>
      <c r="AG187" s="44"/>
      <c r="AH187" s="44"/>
      <c r="AI187" s="44"/>
      <c r="AJ187" s="44"/>
      <c r="AK187" s="44"/>
      <c r="AL187" s="44"/>
    </row>
    <row r="188" spans="5:38" x14ac:dyDescent="0.25">
      <c r="E188" s="6"/>
      <c r="G188" s="44"/>
      <c r="H188" s="44"/>
      <c r="I188" s="44"/>
      <c r="J188" s="44"/>
      <c r="K188" s="44"/>
      <c r="L188" s="44"/>
      <c r="N188" s="44"/>
      <c r="O188" s="44"/>
      <c r="P188" s="44"/>
      <c r="Q188" s="44"/>
      <c r="R188" s="44"/>
      <c r="S188" s="44"/>
      <c r="X188" s="6"/>
      <c r="Y188" s="77"/>
      <c r="Z188" s="44"/>
      <c r="AA188" s="44"/>
      <c r="AB188" s="44"/>
      <c r="AC188" s="44"/>
      <c r="AD188" s="44"/>
      <c r="AE188" s="44"/>
      <c r="AG188" s="44"/>
      <c r="AH188" s="44"/>
      <c r="AI188" s="44"/>
      <c r="AJ188" s="44"/>
      <c r="AK188" s="44"/>
      <c r="AL188" s="44"/>
    </row>
    <row r="189" spans="5:38" x14ac:dyDescent="0.25">
      <c r="E189" s="6"/>
      <c r="G189" s="44"/>
      <c r="H189" s="44"/>
      <c r="I189" s="44"/>
      <c r="J189" s="44"/>
      <c r="K189" s="44"/>
      <c r="L189" s="44"/>
      <c r="N189" s="44"/>
      <c r="O189" s="44"/>
      <c r="P189" s="44"/>
      <c r="Q189" s="44"/>
      <c r="R189" s="44"/>
      <c r="S189" s="44"/>
      <c r="X189" s="6"/>
      <c r="Y189" s="77"/>
      <c r="Z189" s="44"/>
      <c r="AA189" s="44"/>
      <c r="AB189" s="44"/>
      <c r="AC189" s="44"/>
      <c r="AD189" s="44"/>
      <c r="AE189" s="44"/>
      <c r="AG189" s="44"/>
      <c r="AH189" s="44"/>
      <c r="AI189" s="44"/>
      <c r="AJ189" s="44"/>
      <c r="AK189" s="44"/>
      <c r="AL189" s="44"/>
    </row>
    <row r="190" spans="5:38" x14ac:dyDescent="0.25">
      <c r="E190" s="6"/>
      <c r="G190" s="44"/>
      <c r="H190" s="44"/>
      <c r="I190" s="44"/>
      <c r="J190" s="44"/>
      <c r="K190" s="44"/>
      <c r="L190" s="44"/>
      <c r="N190" s="44"/>
      <c r="O190" s="44"/>
      <c r="P190" s="44"/>
      <c r="Q190" s="44"/>
      <c r="R190" s="44"/>
      <c r="S190" s="44"/>
      <c r="X190" s="6"/>
      <c r="Y190" s="77"/>
      <c r="Z190" s="44"/>
      <c r="AA190" s="44"/>
      <c r="AB190" s="44"/>
      <c r="AC190" s="44"/>
      <c r="AD190" s="44"/>
      <c r="AE190" s="44"/>
      <c r="AG190" s="44"/>
      <c r="AH190" s="44"/>
      <c r="AI190" s="44"/>
      <c r="AJ190" s="44"/>
      <c r="AK190" s="44"/>
      <c r="AL190" s="44"/>
    </row>
    <row r="191" spans="5:38" x14ac:dyDescent="0.25">
      <c r="E191" s="6"/>
      <c r="G191" s="44"/>
      <c r="H191" s="44"/>
      <c r="I191" s="44"/>
      <c r="J191" s="44"/>
      <c r="K191" s="44"/>
      <c r="L191" s="44"/>
      <c r="N191" s="44"/>
      <c r="O191" s="44"/>
      <c r="P191" s="44"/>
      <c r="Q191" s="44"/>
      <c r="R191" s="44"/>
      <c r="S191" s="44"/>
      <c r="X191" s="6"/>
      <c r="Y191" s="77"/>
      <c r="Z191" s="44"/>
      <c r="AA191" s="44"/>
      <c r="AB191" s="44"/>
      <c r="AC191" s="44"/>
      <c r="AD191" s="44"/>
      <c r="AE191" s="44"/>
      <c r="AG191" s="44"/>
      <c r="AH191" s="44"/>
      <c r="AI191" s="44"/>
      <c r="AJ191" s="44"/>
      <c r="AK191" s="44"/>
      <c r="AL191" s="44"/>
    </row>
    <row r="192" spans="5:38" x14ac:dyDescent="0.25">
      <c r="E192" s="6"/>
      <c r="G192" s="44"/>
      <c r="H192" s="44"/>
      <c r="I192" s="44"/>
      <c r="J192" s="44"/>
      <c r="K192" s="44"/>
      <c r="L192" s="44"/>
      <c r="N192" s="44"/>
      <c r="O192" s="44"/>
      <c r="P192" s="44"/>
      <c r="Q192" s="44"/>
      <c r="R192" s="44"/>
      <c r="S192" s="44"/>
      <c r="X192" s="6"/>
      <c r="Y192" s="77"/>
      <c r="Z192" s="44"/>
      <c r="AA192" s="44"/>
      <c r="AB192" s="44"/>
      <c r="AC192" s="44"/>
      <c r="AD192" s="44"/>
      <c r="AE192" s="44"/>
      <c r="AG192" s="44"/>
      <c r="AH192" s="44"/>
      <c r="AI192" s="44"/>
      <c r="AJ192" s="44"/>
      <c r="AK192" s="44"/>
      <c r="AL192" s="44"/>
    </row>
    <row r="193" spans="5:38" x14ac:dyDescent="0.25">
      <c r="E193" s="6"/>
      <c r="G193" s="44"/>
      <c r="H193" s="44"/>
      <c r="I193" s="44"/>
      <c r="J193" s="44"/>
      <c r="K193" s="44"/>
      <c r="L193" s="44"/>
      <c r="N193" s="44"/>
      <c r="O193" s="44"/>
      <c r="P193" s="44"/>
      <c r="Q193" s="44"/>
      <c r="R193" s="44"/>
      <c r="S193" s="44"/>
      <c r="X193" s="6"/>
      <c r="Y193" s="77"/>
      <c r="Z193" s="44"/>
      <c r="AA193" s="44"/>
      <c r="AB193" s="44"/>
      <c r="AC193" s="44"/>
      <c r="AD193" s="44"/>
      <c r="AE193" s="44"/>
      <c r="AG193" s="44"/>
      <c r="AH193" s="44"/>
      <c r="AI193" s="44"/>
      <c r="AJ193" s="44"/>
      <c r="AK193" s="44"/>
      <c r="AL193" s="44"/>
    </row>
    <row r="194" spans="5:38" x14ac:dyDescent="0.25">
      <c r="E194" s="6"/>
      <c r="G194" s="44"/>
      <c r="H194" s="44"/>
      <c r="I194" s="44"/>
      <c r="J194" s="44"/>
      <c r="K194" s="44"/>
      <c r="L194" s="44"/>
      <c r="N194" s="44"/>
      <c r="O194" s="44"/>
      <c r="P194" s="44"/>
      <c r="Q194" s="44"/>
      <c r="R194" s="44"/>
      <c r="S194" s="44"/>
      <c r="X194" s="6"/>
      <c r="Y194" s="77"/>
      <c r="Z194" s="44"/>
      <c r="AA194" s="44"/>
      <c r="AB194" s="44"/>
      <c r="AC194" s="44"/>
      <c r="AD194" s="44"/>
      <c r="AE194" s="44"/>
      <c r="AG194" s="44"/>
      <c r="AH194" s="44"/>
      <c r="AI194" s="44"/>
      <c r="AJ194" s="44"/>
      <c r="AK194" s="44"/>
      <c r="AL194" s="44"/>
    </row>
    <row r="195" spans="5:38" x14ac:dyDescent="0.25">
      <c r="E195" s="6"/>
      <c r="G195" s="44"/>
      <c r="H195" s="44"/>
      <c r="I195" s="44"/>
      <c r="J195" s="44"/>
      <c r="K195" s="44"/>
      <c r="L195" s="44"/>
      <c r="N195" s="44"/>
      <c r="O195" s="44"/>
      <c r="P195" s="44"/>
      <c r="Q195" s="44"/>
      <c r="R195" s="44"/>
      <c r="S195" s="44"/>
      <c r="X195" s="6"/>
      <c r="Y195" s="77"/>
      <c r="Z195" s="44"/>
      <c r="AA195" s="44"/>
      <c r="AB195" s="44"/>
      <c r="AC195" s="44"/>
      <c r="AD195" s="44"/>
      <c r="AE195" s="44"/>
      <c r="AG195" s="44"/>
      <c r="AH195" s="44"/>
      <c r="AI195" s="44"/>
      <c r="AJ195" s="44"/>
      <c r="AK195" s="44"/>
      <c r="AL195" s="44"/>
    </row>
    <row r="196" spans="5:38" x14ac:dyDescent="0.25">
      <c r="E196" s="6"/>
      <c r="G196" s="44"/>
      <c r="H196" s="44"/>
      <c r="I196" s="44"/>
      <c r="J196" s="44"/>
      <c r="K196" s="44"/>
      <c r="L196" s="44"/>
      <c r="N196" s="44"/>
      <c r="O196" s="44"/>
      <c r="P196" s="44"/>
      <c r="Q196" s="44"/>
      <c r="R196" s="44"/>
      <c r="S196" s="44"/>
      <c r="X196" s="6"/>
      <c r="Y196" s="77"/>
      <c r="Z196" s="44"/>
      <c r="AA196" s="44"/>
      <c r="AB196" s="44"/>
      <c r="AC196" s="44"/>
      <c r="AD196" s="44"/>
      <c r="AE196" s="44"/>
      <c r="AG196" s="44"/>
      <c r="AH196" s="44"/>
      <c r="AI196" s="44"/>
      <c r="AJ196" s="44"/>
      <c r="AK196" s="44"/>
      <c r="AL196" s="44"/>
    </row>
    <row r="197" spans="5:38" x14ac:dyDescent="0.25">
      <c r="E197" s="6"/>
      <c r="G197" s="44"/>
      <c r="H197" s="44"/>
      <c r="I197" s="44"/>
      <c r="J197" s="44"/>
      <c r="K197" s="44"/>
      <c r="L197" s="44"/>
      <c r="N197" s="44"/>
      <c r="O197" s="44"/>
      <c r="P197" s="44"/>
      <c r="Q197" s="44"/>
      <c r="R197" s="44"/>
      <c r="S197" s="44"/>
      <c r="X197" s="6"/>
      <c r="Y197" s="77"/>
      <c r="Z197" s="44"/>
      <c r="AA197" s="44"/>
      <c r="AB197" s="44"/>
      <c r="AC197" s="44"/>
      <c r="AD197" s="44"/>
      <c r="AE197" s="44"/>
      <c r="AG197" s="44"/>
      <c r="AH197" s="44"/>
      <c r="AI197" s="44"/>
      <c r="AJ197" s="44"/>
      <c r="AK197" s="44"/>
      <c r="AL197" s="44"/>
    </row>
    <row r="198" spans="5:38" x14ac:dyDescent="0.25">
      <c r="E198" s="6"/>
      <c r="G198" s="44"/>
      <c r="H198" s="44"/>
      <c r="I198" s="44"/>
      <c r="J198" s="44"/>
      <c r="K198" s="44"/>
      <c r="L198" s="44"/>
      <c r="N198" s="44"/>
      <c r="O198" s="44"/>
      <c r="P198" s="44"/>
      <c r="Q198" s="44"/>
      <c r="R198" s="44"/>
      <c r="S198" s="44"/>
      <c r="X198" s="6"/>
      <c r="Y198" s="77"/>
      <c r="Z198" s="44"/>
      <c r="AA198" s="44"/>
      <c r="AB198" s="44"/>
      <c r="AC198" s="44"/>
      <c r="AD198" s="44"/>
      <c r="AE198" s="44"/>
      <c r="AG198" s="44"/>
      <c r="AH198" s="44"/>
      <c r="AI198" s="44"/>
      <c r="AJ198" s="44"/>
      <c r="AK198" s="44"/>
      <c r="AL198" s="44"/>
    </row>
    <row r="199" spans="5:38" x14ac:dyDescent="0.25">
      <c r="E199" s="6"/>
      <c r="G199" s="44"/>
      <c r="H199" s="44"/>
      <c r="I199" s="44"/>
      <c r="J199" s="44"/>
      <c r="K199" s="44"/>
      <c r="L199" s="44"/>
      <c r="N199" s="44"/>
      <c r="O199" s="44"/>
      <c r="P199" s="44"/>
      <c r="Q199" s="44"/>
      <c r="R199" s="44"/>
      <c r="S199" s="44"/>
      <c r="X199" s="6"/>
      <c r="Y199" s="77"/>
      <c r="Z199" s="44"/>
      <c r="AA199" s="44"/>
      <c r="AB199" s="44"/>
      <c r="AC199" s="44"/>
      <c r="AD199" s="44"/>
      <c r="AE199" s="44"/>
      <c r="AG199" s="44"/>
      <c r="AH199" s="44"/>
      <c r="AI199" s="44"/>
      <c r="AJ199" s="44"/>
      <c r="AK199" s="44"/>
      <c r="AL199" s="44"/>
    </row>
    <row r="200" spans="5:38" x14ac:dyDescent="0.25">
      <c r="E200" s="6"/>
      <c r="G200" s="44"/>
      <c r="H200" s="44"/>
      <c r="I200" s="44"/>
      <c r="J200" s="44"/>
      <c r="K200" s="44"/>
      <c r="L200" s="44"/>
      <c r="N200" s="44"/>
      <c r="O200" s="44"/>
      <c r="P200" s="44"/>
      <c r="Q200" s="44"/>
      <c r="R200" s="44"/>
      <c r="S200" s="44"/>
      <c r="X200" s="6"/>
      <c r="Y200" s="77"/>
      <c r="Z200" s="44"/>
      <c r="AA200" s="44"/>
      <c r="AB200" s="44"/>
      <c r="AC200" s="44"/>
      <c r="AD200" s="44"/>
      <c r="AE200" s="44"/>
      <c r="AG200" s="44"/>
      <c r="AH200" s="44"/>
      <c r="AI200" s="44"/>
      <c r="AJ200" s="44"/>
      <c r="AK200" s="44"/>
      <c r="AL200" s="44"/>
    </row>
    <row r="201" spans="5:38" x14ac:dyDescent="0.25">
      <c r="E201" s="6"/>
      <c r="G201" s="44"/>
      <c r="H201" s="44"/>
      <c r="I201" s="44"/>
      <c r="J201" s="44"/>
      <c r="K201" s="44"/>
      <c r="L201" s="44"/>
      <c r="N201" s="44"/>
      <c r="O201" s="44"/>
      <c r="P201" s="44"/>
      <c r="Q201" s="44"/>
      <c r="R201" s="44"/>
      <c r="S201" s="44"/>
      <c r="X201" s="6"/>
      <c r="Y201" s="77"/>
      <c r="Z201" s="44"/>
      <c r="AA201" s="44"/>
      <c r="AB201" s="44"/>
      <c r="AC201" s="44"/>
      <c r="AD201" s="44"/>
      <c r="AE201" s="44"/>
      <c r="AG201" s="44"/>
      <c r="AH201" s="44"/>
      <c r="AI201" s="44"/>
      <c r="AJ201" s="44"/>
      <c r="AK201" s="44"/>
      <c r="AL201" s="44"/>
    </row>
    <row r="202" spans="5:38" x14ac:dyDescent="0.25">
      <c r="E202" s="6"/>
      <c r="G202" s="44"/>
      <c r="H202" s="44"/>
      <c r="I202" s="44"/>
      <c r="J202" s="44"/>
      <c r="K202" s="44"/>
      <c r="L202" s="44"/>
      <c r="N202" s="44"/>
      <c r="O202" s="44"/>
      <c r="P202" s="44"/>
      <c r="Q202" s="44"/>
      <c r="R202" s="44"/>
      <c r="S202" s="44"/>
      <c r="X202" s="6"/>
      <c r="Y202" s="77"/>
      <c r="Z202" s="44"/>
      <c r="AA202" s="44"/>
      <c r="AB202" s="44"/>
      <c r="AC202" s="44"/>
      <c r="AD202" s="44"/>
      <c r="AE202" s="44"/>
      <c r="AG202" s="44"/>
      <c r="AH202" s="44"/>
      <c r="AI202" s="44"/>
      <c r="AJ202" s="44"/>
      <c r="AK202" s="44"/>
      <c r="AL202" s="44"/>
    </row>
    <row r="203" spans="5:38" x14ac:dyDescent="0.25">
      <c r="E203" s="6"/>
      <c r="G203" s="44"/>
      <c r="H203" s="44"/>
      <c r="I203" s="44"/>
      <c r="J203" s="44"/>
      <c r="K203" s="44"/>
      <c r="L203" s="44"/>
      <c r="N203" s="44"/>
      <c r="O203" s="44"/>
      <c r="P203" s="44"/>
      <c r="Q203" s="44"/>
      <c r="R203" s="44"/>
      <c r="S203" s="44"/>
      <c r="X203" s="6"/>
      <c r="Y203" s="77"/>
      <c r="Z203" s="44"/>
      <c r="AA203" s="44"/>
      <c r="AB203" s="44"/>
      <c r="AC203" s="44"/>
      <c r="AD203" s="44"/>
      <c r="AE203" s="44"/>
      <c r="AG203" s="44"/>
      <c r="AH203" s="44"/>
      <c r="AI203" s="44"/>
      <c r="AJ203" s="44"/>
      <c r="AK203" s="44"/>
      <c r="AL203" s="44"/>
    </row>
    <row r="204" spans="5:38" x14ac:dyDescent="0.25">
      <c r="E204" s="6"/>
      <c r="G204" s="44"/>
      <c r="H204" s="44"/>
      <c r="I204" s="44"/>
      <c r="J204" s="44"/>
      <c r="K204" s="44"/>
      <c r="L204" s="44"/>
      <c r="N204" s="44"/>
      <c r="O204" s="44"/>
      <c r="P204" s="44"/>
      <c r="Q204" s="44"/>
      <c r="R204" s="44"/>
      <c r="S204" s="44"/>
      <c r="X204" s="6"/>
      <c r="Y204" s="77"/>
      <c r="Z204" s="44"/>
      <c r="AA204" s="44"/>
      <c r="AB204" s="44"/>
      <c r="AC204" s="44"/>
      <c r="AD204" s="44"/>
      <c r="AE204" s="44"/>
      <c r="AG204" s="44"/>
      <c r="AH204" s="44"/>
      <c r="AI204" s="44"/>
      <c r="AJ204" s="44"/>
      <c r="AK204" s="44"/>
      <c r="AL204" s="44"/>
    </row>
    <row r="205" spans="5:38" x14ac:dyDescent="0.25">
      <c r="E205" s="6"/>
      <c r="G205" s="44"/>
      <c r="H205" s="44"/>
      <c r="I205" s="44"/>
      <c r="J205" s="44"/>
      <c r="K205" s="44"/>
      <c r="L205" s="44"/>
      <c r="N205" s="44"/>
      <c r="O205" s="44"/>
      <c r="P205" s="44"/>
      <c r="Q205" s="44"/>
      <c r="R205" s="44"/>
      <c r="S205" s="44"/>
      <c r="X205" s="6"/>
      <c r="Y205" s="77"/>
      <c r="Z205" s="44"/>
      <c r="AA205" s="44"/>
      <c r="AB205" s="44"/>
      <c r="AC205" s="44"/>
      <c r="AD205" s="44"/>
      <c r="AE205" s="44"/>
      <c r="AG205" s="44"/>
      <c r="AH205" s="44"/>
      <c r="AI205" s="44"/>
      <c r="AJ205" s="44"/>
      <c r="AK205" s="44"/>
      <c r="AL205" s="44"/>
    </row>
    <row r="399" spans="1:20" x14ac:dyDescent="0.25">
      <c r="A399" s="39" t="s">
        <v>233</v>
      </c>
      <c r="T399" s="39" t="s">
        <v>233</v>
      </c>
    </row>
    <row r="1243" spans="1:20" x14ac:dyDescent="0.25">
      <c r="A1243" s="39" t="s">
        <v>219</v>
      </c>
      <c r="T1243" s="39" t="s">
        <v>220</v>
      </c>
    </row>
  </sheetData>
  <mergeCells count="4">
    <mergeCell ref="Y1:AD1"/>
    <mergeCell ref="AG1:AL1"/>
    <mergeCell ref="F1:K1"/>
    <mergeCell ref="N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09"/>
  <sheetViews>
    <sheetView workbookViewId="0">
      <selection activeCell="X7" sqref="X7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1" max="11" width="2.140625" style="19" customWidth="1"/>
    <col min="12" max="17" width="10.7109375" style="6" customWidth="1"/>
    <col min="18" max="18" width="13.7109375" style="40" customWidth="1"/>
    <col min="19" max="19" width="10" customWidth="1"/>
    <col min="20" max="20" width="1.7109375" style="19" customWidth="1"/>
    <col min="28" max="28" width="2.140625" style="19" customWidth="1"/>
    <col min="29" max="34" width="10.7109375" style="6" customWidth="1"/>
    <col min="35" max="35" width="1.7109375" style="19" customWidth="1"/>
  </cols>
  <sheetData>
    <row r="1" spans="1:35" x14ac:dyDescent="0.25">
      <c r="D1" s="109" t="s">
        <v>235</v>
      </c>
      <c r="E1" s="109"/>
      <c r="F1" s="109"/>
      <c r="G1" s="109"/>
      <c r="H1" s="109"/>
      <c r="I1" s="109"/>
      <c r="J1" s="109"/>
      <c r="K1" s="42"/>
      <c r="L1" s="109" t="s">
        <v>234</v>
      </c>
      <c r="M1" s="109"/>
      <c r="N1" s="109"/>
      <c r="O1" s="109"/>
      <c r="P1" s="109"/>
      <c r="Q1" s="109"/>
      <c r="U1" s="109" t="s">
        <v>236</v>
      </c>
      <c r="V1" s="109"/>
      <c r="W1" s="109"/>
      <c r="X1" s="109"/>
      <c r="Y1" s="109"/>
      <c r="Z1" s="109"/>
      <c r="AA1" s="85"/>
      <c r="AB1" s="42"/>
      <c r="AC1" s="109" t="s">
        <v>237</v>
      </c>
      <c r="AD1" s="109"/>
      <c r="AE1" s="109"/>
      <c r="AF1" s="109"/>
      <c r="AG1" s="109"/>
      <c r="AH1" s="109"/>
    </row>
    <row r="2" spans="1:35" x14ac:dyDescent="0.25">
      <c r="A2" s="39" t="s">
        <v>106</v>
      </c>
      <c r="B2" t="s">
        <v>226</v>
      </c>
      <c r="D2" s="70">
        <v>17</v>
      </c>
      <c r="E2" s="70">
        <v>15</v>
      </c>
      <c r="F2" s="70">
        <v>13</v>
      </c>
      <c r="G2" s="70">
        <v>11</v>
      </c>
      <c r="H2" s="70">
        <v>9</v>
      </c>
      <c r="I2" s="70">
        <v>7</v>
      </c>
      <c r="J2" s="70">
        <v>5</v>
      </c>
      <c r="L2" s="70">
        <v>25</v>
      </c>
      <c r="M2" s="70">
        <v>22</v>
      </c>
      <c r="N2" s="70">
        <v>19</v>
      </c>
      <c r="O2" s="70">
        <v>16</v>
      </c>
      <c r="P2" s="70">
        <v>13</v>
      </c>
      <c r="Q2" s="70" t="s">
        <v>229</v>
      </c>
      <c r="R2" s="39" t="s">
        <v>107</v>
      </c>
      <c r="U2" s="70">
        <v>17</v>
      </c>
      <c r="V2" s="70">
        <v>15</v>
      </c>
      <c r="W2" s="70">
        <v>13</v>
      </c>
      <c r="X2" s="70">
        <v>11</v>
      </c>
      <c r="Y2" s="70">
        <v>9</v>
      </c>
      <c r="Z2" s="70">
        <v>7</v>
      </c>
      <c r="AA2" s="70">
        <v>5</v>
      </c>
      <c r="AC2" s="70" t="s">
        <v>217</v>
      </c>
      <c r="AD2" s="70" t="s">
        <v>218</v>
      </c>
      <c r="AE2" s="70" t="s">
        <v>211</v>
      </c>
      <c r="AF2" s="70" t="s">
        <v>212</v>
      </c>
      <c r="AG2" s="70" t="s">
        <v>213</v>
      </c>
      <c r="AH2" s="70" t="s">
        <v>214</v>
      </c>
    </row>
    <row r="3" spans="1:35" x14ac:dyDescent="0.25">
      <c r="D3" s="44">
        <f>'P1dB CL'!C8</f>
        <v>0</v>
      </c>
      <c r="E3" s="44">
        <f>'P1dB CL'!C64</f>
        <v>0</v>
      </c>
      <c r="F3" s="44">
        <f>'P1dB CL'!C120</f>
        <v>0</v>
      </c>
      <c r="G3" s="44">
        <f>'P1dB CL'!C176</f>
        <v>0</v>
      </c>
      <c r="H3" s="44">
        <f>'P1dB CL'!C232</f>
        <v>0</v>
      </c>
      <c r="I3" s="44">
        <f>'P1dB CL'!C288</f>
        <v>0</v>
      </c>
      <c r="J3" s="44">
        <f>'P1dB CL'!C344</f>
        <v>0</v>
      </c>
      <c r="L3" s="44">
        <f>'P1dB CL'!C399</f>
        <v>0</v>
      </c>
      <c r="M3" s="44">
        <f>'P1dB CL'!C454</f>
        <v>0</v>
      </c>
      <c r="N3" s="44">
        <f>'P1dB CL'!C509</f>
        <v>0</v>
      </c>
      <c r="O3" s="44">
        <f>'P1dB CL'!C564</f>
        <v>0</v>
      </c>
      <c r="P3" s="44">
        <f>'P1dB CL'!C619</f>
        <v>0</v>
      </c>
      <c r="Q3" s="44">
        <f>'P1dB CL'!C670</f>
        <v>0</v>
      </c>
      <c r="U3" s="44">
        <f>'P1dB CL'!V8</f>
        <v>0</v>
      </c>
      <c r="V3" s="44">
        <f>'P1dB CL'!V64</f>
        <v>0</v>
      </c>
      <c r="W3" s="44">
        <f>'P1dB CL'!V120</f>
        <v>0</v>
      </c>
      <c r="X3" s="44">
        <f>'P1dB CL'!V176</f>
        <v>0</v>
      </c>
      <c r="Y3" s="44">
        <f>'P1dB CL'!V232</f>
        <v>0</v>
      </c>
      <c r="Z3" s="44">
        <f>'P1dB CL'!V288</f>
        <v>0</v>
      </c>
      <c r="AA3" s="44">
        <f>'P1dB CL'!V345</f>
        <v>0</v>
      </c>
      <c r="AC3" s="44">
        <f>'P1dB CL'!V399</f>
        <v>0</v>
      </c>
      <c r="AD3" s="44">
        <f>'P1dB CL'!V454</f>
        <v>0</v>
      </c>
      <c r="AE3" s="44">
        <f>'P1dB CL'!V509</f>
        <v>0</v>
      </c>
      <c r="AF3" s="44">
        <f>'P1dB CL'!V564</f>
        <v>0</v>
      </c>
      <c r="AG3" s="44">
        <f>'P1dB CL'!V621</f>
        <v>0</v>
      </c>
      <c r="AH3" s="44">
        <f>'P1dB CL'!V674</f>
        <v>0</v>
      </c>
    </row>
    <row r="5" spans="1:35" x14ac:dyDescent="0.25">
      <c r="B5" t="s">
        <v>225</v>
      </c>
      <c r="C5" s="20"/>
      <c r="D5" s="44">
        <f>MAX('P1dB CL'!F5:F55)</f>
        <v>0</v>
      </c>
      <c r="E5" s="44">
        <f>MAX('P1dB CL'!G5:G55)</f>
        <v>0</v>
      </c>
      <c r="F5" s="44">
        <f>MAX('P1dB CL'!H5:H55)</f>
        <v>0</v>
      </c>
      <c r="G5" s="44">
        <f>MAX('P1dB CL'!I5:I55)</f>
        <v>0</v>
      </c>
      <c r="H5" s="44">
        <f>MAX('P1dB CL'!J5:J55)</f>
        <v>0</v>
      </c>
      <c r="I5" s="44">
        <f>MAX('P1dB CL'!K5:K55)</f>
        <v>0</v>
      </c>
      <c r="J5" s="44">
        <f>MAX('P1dB CL'!L5:L55)</f>
        <v>0</v>
      </c>
      <c r="K5" s="78"/>
      <c r="L5" s="44">
        <f>MAX('P1dB CL'!N5:N55)</f>
        <v>0</v>
      </c>
      <c r="M5" s="44">
        <f>MAX('P1dB CL'!O5:O55)</f>
        <v>0</v>
      </c>
      <c r="N5" s="44">
        <f>MAX('P1dB CL'!P5:P55)</f>
        <v>0</v>
      </c>
      <c r="O5" s="44">
        <f>MAX('P1dB CL'!Q5:Q55)</f>
        <v>0</v>
      </c>
      <c r="P5" s="44">
        <f>MAX('P1dB CL'!R5:R55)</f>
        <v>0</v>
      </c>
      <c r="Q5" s="44">
        <f>MAX('P1dB CL'!S5:S55)</f>
        <v>0</v>
      </c>
      <c r="S5" t="s">
        <v>225</v>
      </c>
      <c r="T5" s="20"/>
      <c r="U5" s="44">
        <f>MAX('P1dB CL'!Y5:Y55)</f>
        <v>0</v>
      </c>
      <c r="V5" s="44">
        <f>MAX('P1dB CL'!Z5:Z55)</f>
        <v>0</v>
      </c>
      <c r="W5" s="44">
        <f>MAX('P1dB CL'!AA5:AA55)</f>
        <v>0</v>
      </c>
      <c r="X5" s="44">
        <f>MAX('P1dB CL'!AB5:AB55)</f>
        <v>0</v>
      </c>
      <c r="Y5" s="44">
        <f>MAX('P1dB CL'!AC5:AC55)</f>
        <v>0</v>
      </c>
      <c r="Z5" s="44">
        <f>MAX('P1dB CL'!AD5:AD55)</f>
        <v>0</v>
      </c>
      <c r="AA5" s="44">
        <f>MAX('P1dB CL'!AE5:AE55)</f>
        <v>0</v>
      </c>
      <c r="AB5" s="20"/>
      <c r="AC5" s="44">
        <v>-7.5583109999999998</v>
      </c>
      <c r="AD5" s="44">
        <v>-7.6491132000000004</v>
      </c>
      <c r="AE5" s="44">
        <v>-7.9301237999999996</v>
      </c>
      <c r="AF5" s="44">
        <v>-8.5125426999999991</v>
      </c>
      <c r="AG5" s="44">
        <v>-9.7261609999999994</v>
      </c>
      <c r="AH5" s="44">
        <v>0</v>
      </c>
      <c r="AI5" s="20"/>
    </row>
    <row r="6" spans="1:35" x14ac:dyDescent="0.25">
      <c r="B6" t="s">
        <v>227</v>
      </c>
      <c r="C6" s="20"/>
      <c r="D6" s="72" t="e">
        <f>D7+INDEX('P1dB CL'!F5:'P1dB CL'!F55,MATCH(TRUE,INDEX(D9:D59&gt;1,0),))+1</f>
        <v>#N/A</v>
      </c>
      <c r="E6" s="72" t="e">
        <f>E7+INDEX('P1dB CL'!G5:'P1dB CL'!G55,MATCH(TRUE,INDEX(E9:E59&gt;1,0),))+1</f>
        <v>#N/A</v>
      </c>
      <c r="F6" s="72" t="e">
        <f>F7+INDEX('P1dB CL'!H5:'P1dB CL'!H55,MATCH(TRUE,INDEX(F9:F59&gt;1,0),))+1</f>
        <v>#N/A</v>
      </c>
      <c r="G6" s="72" t="e">
        <f>G7+INDEX('P1dB CL'!I5:'P1dB CL'!I55,MATCH(TRUE,INDEX(G9:G59&gt;1,0),))+1</f>
        <v>#N/A</v>
      </c>
      <c r="H6" s="72" t="e">
        <f>H7+INDEX('P1dB CL'!J5:'P1dB CL'!J55,MATCH(TRUE,INDEX(H9:H59&gt;1,0),))+1</f>
        <v>#N/A</v>
      </c>
      <c r="I6" s="72" t="e">
        <f>I7+INDEX('P1dB CL'!K5:'P1dB CL'!K55,MATCH(TRUE,INDEX(I9:I59&gt;1,0),))+1</f>
        <v>#N/A</v>
      </c>
      <c r="J6" s="72" t="e">
        <f>J7+INDEX('P1dB CL'!L5:'P1dB CL'!L55,MATCH(TRUE,INDEX(J9:J59&gt;1,0),))+1</f>
        <v>#N/A</v>
      </c>
      <c r="K6" s="73"/>
      <c r="L6" s="72" t="e">
        <f>L7+INDEX('P1dB CL'!N5:'P1dB CL'!N55,MATCH(TRUE,INDEX(L9:L59&gt;1,0),))+1</f>
        <v>#N/A</v>
      </c>
      <c r="M6" s="72" t="e">
        <f>M7+INDEX('P1dB CL'!O5:'P1dB CL'!O55,MATCH(TRUE,INDEX(M9:M59&gt;1,0),))+1</f>
        <v>#N/A</v>
      </c>
      <c r="N6" s="72" t="e">
        <f>N7+INDEX('P1dB CL'!P5:'P1dB CL'!P55,MATCH(TRUE,INDEX(N9:N59&gt;1,0),))+1</f>
        <v>#N/A</v>
      </c>
      <c r="O6" s="72" t="e">
        <f>O7+INDEX('P1dB CL'!Q5:'P1dB CL'!Q55,MATCH(TRUE,INDEX(O9:O59&gt;1,0),))+1</f>
        <v>#N/A</v>
      </c>
      <c r="P6" s="72" t="e">
        <f>P7+INDEX('P1dB CL'!R5:'P1dB CL'!R55,MATCH(TRUE,INDEX(P9:P59&gt;1,0),))+1</f>
        <v>#N/A</v>
      </c>
      <c r="Q6" s="72" t="e">
        <f>Q7+INDEX('P1dB CL'!S5:'P1dB CL'!S55,MATCH(TRUE,INDEX(Q9:Q59&gt;1,0),))+1</f>
        <v>#N/A</v>
      </c>
      <c r="R6" s="74"/>
      <c r="S6" s="75"/>
      <c r="T6" s="73"/>
      <c r="U6" s="72" t="e">
        <f>U7+INDEX('P1dB CL'!Y5:'P1dB CL'!Y55,MATCH(TRUE,INDEX(U9:U59&gt;1,0),))+1</f>
        <v>#N/A</v>
      </c>
      <c r="V6" s="72" t="e">
        <f>V7+INDEX('P1dB CL'!Z5:'P1dB CL'!Z55,MATCH(TRUE,INDEX(V9:V59&gt;1,0),))+1</f>
        <v>#N/A</v>
      </c>
      <c r="W6" s="72" t="e">
        <f>W7+INDEX('P1dB CL'!AA5:'P1dB CL'!AA55,MATCH(TRUE,INDEX(W9:W59&gt;1,0),))+1</f>
        <v>#N/A</v>
      </c>
      <c r="X6" s="72" t="e">
        <f>X7+INDEX('P1dB CL'!AB5:'P1dB CL'!AB55,MATCH(TRUE,INDEX(X9:X59&gt;1,0),))+1</f>
        <v>#N/A</v>
      </c>
      <c r="Y6" s="72" t="e">
        <f>Y7+INDEX('P1dB CL'!AC5:'P1dB CL'!AC55,MATCH(TRUE,INDEX(Y9:Y59&gt;1,0),))+1</f>
        <v>#N/A</v>
      </c>
      <c r="Z6" s="72" t="e">
        <f>Z7+INDEX('P1dB CL'!AD5:'P1dB CL'!AD55,MATCH(TRUE,INDEX(Z9:Z59&gt;1,0),))+1</f>
        <v>#N/A</v>
      </c>
      <c r="AA6" s="72" t="e">
        <f>AA7+INDEX('P1dB CL'!AE5:'P1dB CL'!AE55,MATCH(TRUE,INDEX(AA9:AA59&gt;1,0),))+1</f>
        <v>#N/A</v>
      </c>
      <c r="AB6" s="73"/>
      <c r="AC6" s="72" t="e">
        <f>AC7+INDEX('P1dB CL'!AG5:'P1dB CL'!AG55,MATCH(TRUE,INDEX(AC9:AC59&gt;1,0),))+1</f>
        <v>#N/A</v>
      </c>
      <c r="AD6" s="72" t="e">
        <f>AD7+INDEX('P1dB CL'!AH5:'P1dB CL'!AH55,MATCH(TRUE,INDEX(AD9:AD59&gt;1,0),))+1</f>
        <v>#N/A</v>
      </c>
      <c r="AE6" s="72" t="e">
        <f>AE7+INDEX('P1dB CL'!AI5:'P1dB CL'!AI55,MATCH(TRUE,INDEX(AE9:AE59&gt;1,0),))+1</f>
        <v>#N/A</v>
      </c>
      <c r="AF6" s="72" t="e">
        <f>AF7+INDEX('P1dB CL'!AJ5:'P1dB CL'!AJ55,MATCH(TRUE,INDEX(AF9:AF59&gt;1,0),))+1</f>
        <v>#N/A</v>
      </c>
      <c r="AG6" s="72" t="e">
        <f>AG7+INDEX('P1dB CL'!AK5:'P1dB CL'!AK55,MATCH(TRUE,INDEX(AG9:AG59&gt;1,0),))+1</f>
        <v>#N/A</v>
      </c>
      <c r="AH6" s="72" t="e">
        <f>AH7+INDEX('P1dB CL'!AL5:'P1dB CL'!AL55,MATCH(TRUE,INDEX(AH9:AH59&gt;1,0),))+1</f>
        <v>#N/A</v>
      </c>
    </row>
    <row r="7" spans="1:35" x14ac:dyDescent="0.25">
      <c r="B7" t="s">
        <v>228</v>
      </c>
      <c r="D7" s="72" t="e">
        <f>INDEX(B9:B59,MATCH(TRUE,INDEX(D9:D59&gt;1,0),))</f>
        <v>#N/A</v>
      </c>
      <c r="E7" s="72" t="e">
        <f>INDEX(B9:B59,MATCH(TRUE,INDEX(E9:E59&gt;1,0),))</f>
        <v>#N/A</v>
      </c>
      <c r="F7" s="72" t="e">
        <f>INDEX(B9:B59,MATCH(TRUE,INDEX(F9:F59&gt;1,0),))</f>
        <v>#N/A</v>
      </c>
      <c r="G7" s="72" t="e">
        <f>INDEX(B9:B59,MATCH(TRUE,INDEX(G9:G59&gt;1,0),))</f>
        <v>#N/A</v>
      </c>
      <c r="H7" s="72" t="e">
        <f>INDEX(B9:B59,MATCH(TRUE,INDEX(H9:H59&gt;1,0),))</f>
        <v>#N/A</v>
      </c>
      <c r="I7" s="72" t="e">
        <f>INDEX(B9:B59,MATCH(TRUE,INDEX(I9:I59&gt;1,0),))</f>
        <v>#N/A</v>
      </c>
      <c r="J7" s="72" t="e">
        <f>INDEX(C9:C59,MATCH(TRUE,INDEX(J9:J59&gt;1,0),))</f>
        <v>#N/A</v>
      </c>
      <c r="K7" s="73"/>
      <c r="L7" s="72" t="e">
        <f>INDEX(B9:B59,MATCH(TRUE,INDEX(L9:L59&gt;1,0),))</f>
        <v>#N/A</v>
      </c>
      <c r="M7" s="72" t="e">
        <f>INDEX(B9:B59,MATCH(TRUE,INDEX(M9:M59&gt;1,0),))</f>
        <v>#N/A</v>
      </c>
      <c r="N7" s="72" t="e">
        <f>INDEX(B9:B59,MATCH(TRUE,INDEX(N9:N59&gt;1,0),))</f>
        <v>#N/A</v>
      </c>
      <c r="O7" s="72" t="e">
        <f>INDEX(B9:B59,MATCH(TRUE,INDEX(O9:O59&gt;1,0),))</f>
        <v>#N/A</v>
      </c>
      <c r="P7" s="72" t="e">
        <f>INDEX(B9:B59,MATCH(TRUE,INDEX(P9:P59&gt;1,0),))</f>
        <v>#N/A</v>
      </c>
      <c r="Q7" s="72" t="e">
        <f>INDEX(B9:B209,MATCH(TRUE,INDEX(Q9:Q209&gt;1,0),))</f>
        <v>#N/A</v>
      </c>
      <c r="R7" s="74"/>
      <c r="S7" s="75"/>
      <c r="T7" s="73"/>
      <c r="U7" s="72" t="e">
        <f>INDEX(S9:S59,MATCH(TRUE,INDEX(U9:U59&gt;1,0),))</f>
        <v>#N/A</v>
      </c>
      <c r="V7" s="72" t="e">
        <f>INDEX(S9:S59,MATCH(TRUE,INDEX(V9:V59&gt;1,0),))</f>
        <v>#N/A</v>
      </c>
      <c r="W7" s="72" t="e">
        <f>INDEX(S9:S59,MATCH(TRUE,INDEX(W9:W59&gt;1,0),))</f>
        <v>#N/A</v>
      </c>
      <c r="X7" s="72" t="e">
        <f>INDEX(S9:S59,MATCH(TRUE,INDEX(X9:X59&gt;1,0),))</f>
        <v>#N/A</v>
      </c>
      <c r="Y7" s="72" t="e">
        <f>INDEX(S9:S59,MATCH(TRUE,INDEX(Y9:Y59&gt;1,0),))</f>
        <v>#N/A</v>
      </c>
      <c r="Z7" s="72" t="e">
        <f>INDEX(S9:S59,MATCH(TRUE,INDEX(Z9:Z59&gt;1,0),))</f>
        <v>#N/A</v>
      </c>
      <c r="AA7" s="72" t="e">
        <f>INDEX(S9:S59,MATCH(TRUE,INDEX(AA9:AA59&gt;1,0),))</f>
        <v>#N/A</v>
      </c>
      <c r="AB7" s="73"/>
      <c r="AC7" s="72" t="e">
        <f>INDEX(S9:S59,MATCH(TRUE,INDEX(AC9:AC59&gt;1,0),))</f>
        <v>#N/A</v>
      </c>
      <c r="AD7" s="72" t="e">
        <f>INDEX(S9:S59,MATCH(TRUE,INDEX(AD9:AD59&gt;1,0),))</f>
        <v>#N/A</v>
      </c>
      <c r="AE7" s="72" t="e">
        <f>INDEX(S9:S59,MATCH(TRUE,INDEX(AE9:AE59&gt;1,0),))</f>
        <v>#N/A</v>
      </c>
      <c r="AF7" s="72" t="e">
        <f>INDEX(S9:S59,MATCH(TRUE,INDEX(AF9:AF59&gt;1,0),))</f>
        <v>#N/A</v>
      </c>
      <c r="AG7" s="72" t="e">
        <f>INDEX(S9:S59,MATCH(TRUE,INDEX(AG9:AG59&gt;1,0),))</f>
        <v>#N/A</v>
      </c>
      <c r="AH7" s="72" t="e">
        <f>INDEX(S9:S59,MATCH(TRUE,INDEX(AH9:AH59&gt;1,0),))</f>
        <v>#N/A</v>
      </c>
    </row>
    <row r="8" spans="1:35" x14ac:dyDescent="0.25">
      <c r="B8" t="s">
        <v>216</v>
      </c>
      <c r="C8" s="20"/>
      <c r="D8" s="72"/>
      <c r="E8" s="44"/>
      <c r="F8" s="44"/>
      <c r="G8" s="44"/>
      <c r="H8" s="44"/>
      <c r="I8" s="44"/>
      <c r="J8" s="44"/>
      <c r="K8" s="20"/>
      <c r="L8" s="44"/>
      <c r="M8" s="44"/>
      <c r="N8" s="44"/>
      <c r="O8" s="44"/>
      <c r="P8" s="44"/>
      <c r="Q8" s="44"/>
      <c r="S8" t="s">
        <v>216</v>
      </c>
      <c r="T8" s="20"/>
      <c r="U8" s="72"/>
      <c r="V8" s="44"/>
      <c r="W8" s="44"/>
      <c r="X8" s="44"/>
      <c r="Y8" s="44"/>
      <c r="Z8" s="44"/>
      <c r="AA8" s="44"/>
      <c r="AB8" s="20"/>
      <c r="AC8" s="44"/>
      <c r="AD8" s="44"/>
      <c r="AE8" s="44"/>
      <c r="AF8" s="44"/>
      <c r="AG8" s="44"/>
      <c r="AH8" s="44"/>
      <c r="AI8" s="20"/>
    </row>
    <row r="9" spans="1:35" x14ac:dyDescent="0.25">
      <c r="B9" s="6">
        <f>'P1dB CL'!E5</f>
        <v>0</v>
      </c>
      <c r="C9" s="20"/>
      <c r="D9" s="77">
        <f>ABS('P1dB CL'!C9-D$5)</f>
        <v>0</v>
      </c>
      <c r="E9" s="44">
        <f>ABS('P1dB CL'!C65-E$5)</f>
        <v>0</v>
      </c>
      <c r="F9" s="44">
        <f>ABS('P1dB CL'!C121-F$5)</f>
        <v>0</v>
      </c>
      <c r="G9" s="44">
        <f>ABS('P1dB CL'!C177-G$5)</f>
        <v>0</v>
      </c>
      <c r="H9" s="44">
        <f>ABS('P1dB CL'!C233-H$5)</f>
        <v>0</v>
      </c>
      <c r="I9" s="44">
        <f>ABS('P1dB CL'!C289-I$5)</f>
        <v>0</v>
      </c>
      <c r="J9" s="44">
        <f>ABS('P1dB CL'!C345-J$5)</f>
        <v>0</v>
      </c>
      <c r="K9" s="20"/>
      <c r="L9" s="44">
        <f>ABS('P1dB CL'!C400-L$5)</f>
        <v>0</v>
      </c>
      <c r="M9" s="44">
        <f>ABS('P1dB CL'!C455-M$5)</f>
        <v>0</v>
      </c>
      <c r="N9" s="44">
        <f>ABS('P1dB CL'!C510-N$5)</f>
        <v>0</v>
      </c>
      <c r="O9" s="44">
        <f>ABS('P1dB CL'!C565-O$5)</f>
        <v>0</v>
      </c>
      <c r="P9" s="44">
        <f>ABS('P1dB CL'!C620-P$5)</f>
        <v>0</v>
      </c>
      <c r="Q9" s="44">
        <f>ABS('P1dB CL'!C671-Q$5)</f>
        <v>0</v>
      </c>
      <c r="S9" s="6">
        <f>'P1dB CL'!E5</f>
        <v>0</v>
      </c>
      <c r="T9" s="20"/>
      <c r="U9" s="85">
        <f>ABS('P1dB CL'!V9-U$5)</f>
        <v>0</v>
      </c>
      <c r="V9" s="44">
        <f>ABS('P1dB CL'!V65-V$5)</f>
        <v>0</v>
      </c>
      <c r="W9" s="44">
        <f>ABS('P1dB CL'!V121-W$5)</f>
        <v>0</v>
      </c>
      <c r="X9" s="44">
        <f>ABS('P1dB CL'!V177-X$5)</f>
        <v>0</v>
      </c>
      <c r="Y9" s="44">
        <f>ABS('P1dB CL'!V233-Y$5)</f>
        <v>0</v>
      </c>
      <c r="Z9" s="44">
        <f>ABS('P1dB CL'!V289-Z$5)</f>
        <v>0</v>
      </c>
      <c r="AA9" s="44">
        <f>ABS('P1dB CL'!V345-AA$5)</f>
        <v>0</v>
      </c>
      <c r="AB9" s="20"/>
      <c r="AC9" s="44">
        <f>ABS('P1dB CL'!V400-0)</f>
        <v>0</v>
      </c>
      <c r="AD9" s="44">
        <f>ABS('P1dB CL'!V455-0)</f>
        <v>0</v>
      </c>
      <c r="AE9" s="44">
        <f>ABS('P1dB CL'!V510-0)</f>
        <v>0</v>
      </c>
      <c r="AF9" s="44">
        <f>ABS('P1dB CL'!V565-0)</f>
        <v>0</v>
      </c>
      <c r="AG9" s="44">
        <f>ABS('P1dB CL'!V620-0)</f>
        <v>0</v>
      </c>
      <c r="AH9" s="44">
        <f>ABS('P1dB CL'!V675-0)</f>
        <v>0</v>
      </c>
      <c r="AI9" s="20"/>
    </row>
    <row r="10" spans="1:35" x14ac:dyDescent="0.25">
      <c r="B10" s="77">
        <f>'P1dB CL'!E6</f>
        <v>0</v>
      </c>
      <c r="C10" s="20"/>
      <c r="D10" s="85">
        <f>ABS('P1dB CL'!C10-D$5)</f>
        <v>0</v>
      </c>
      <c r="E10" s="44">
        <f>ABS('P1dB CL'!C66-E$5)</f>
        <v>0</v>
      </c>
      <c r="F10" s="44">
        <f>ABS('P1dB CL'!C122-F$5)</f>
        <v>0</v>
      </c>
      <c r="G10" s="44">
        <f>ABS('P1dB CL'!C178-G$5)</f>
        <v>0</v>
      </c>
      <c r="H10" s="44">
        <f>ABS('P1dB CL'!C234-H$5)</f>
        <v>0</v>
      </c>
      <c r="I10" s="44">
        <f>ABS('P1dB CL'!C290-I$5)</f>
        <v>0</v>
      </c>
      <c r="J10" s="44">
        <f>ABS('P1dB CL'!C346-J$5)</f>
        <v>0</v>
      </c>
      <c r="K10" s="20"/>
      <c r="L10" s="44">
        <f>ABS('P1dB CL'!C401-L$5)</f>
        <v>0</v>
      </c>
      <c r="M10" s="44">
        <f>ABS('P1dB CL'!C456-M$5)</f>
        <v>0</v>
      </c>
      <c r="N10" s="44">
        <f>ABS('P1dB CL'!C511-N$5)</f>
        <v>0</v>
      </c>
      <c r="O10" s="44">
        <f>ABS('P1dB CL'!C566-O$5)</f>
        <v>0</v>
      </c>
      <c r="P10" s="44">
        <f>ABS('P1dB CL'!C621-P$5)</f>
        <v>0</v>
      </c>
      <c r="Q10" s="44">
        <f>ABS('P1dB CL'!C672-Q$5)</f>
        <v>0</v>
      </c>
      <c r="S10" s="77">
        <f>'P1dB CL'!E6</f>
        <v>0</v>
      </c>
      <c r="T10" s="20"/>
      <c r="U10" s="85">
        <f>ABS('P1dB CL'!V10-U$5)</f>
        <v>0</v>
      </c>
      <c r="V10" s="44">
        <f>ABS('P1dB CL'!V66-V$5)</f>
        <v>0</v>
      </c>
      <c r="W10" s="44">
        <f>ABS('P1dB CL'!V122-W$5)</f>
        <v>0</v>
      </c>
      <c r="X10" s="44">
        <f>ABS('P1dB CL'!V178-X$5)</f>
        <v>0</v>
      </c>
      <c r="Y10" s="44">
        <f>ABS('P1dB CL'!V234-Y$5)</f>
        <v>0</v>
      </c>
      <c r="Z10" s="44">
        <f>ABS('P1dB CL'!V290-Z$5)</f>
        <v>0</v>
      </c>
      <c r="AA10" s="44">
        <f>ABS('P1dB CL'!V346-AA$5)</f>
        <v>0</v>
      </c>
      <c r="AB10" s="20"/>
      <c r="AC10" s="44">
        <f>ABS('P1dB CL'!V401-0)</f>
        <v>0</v>
      </c>
      <c r="AD10" s="44">
        <f>ABS('P1dB CL'!V456-0)</f>
        <v>0</v>
      </c>
      <c r="AE10" s="44">
        <f>ABS('P1dB CL'!V511-0)</f>
        <v>0</v>
      </c>
      <c r="AF10" s="44">
        <f>ABS('P1dB CL'!V566-0)</f>
        <v>0</v>
      </c>
      <c r="AG10" s="44">
        <f>ABS('P1dB CL'!V621-0)</f>
        <v>0</v>
      </c>
      <c r="AH10" s="44">
        <f>ABS('P1dB CL'!V676-0)</f>
        <v>0</v>
      </c>
      <c r="AI10" s="20"/>
    </row>
    <row r="11" spans="1:35" x14ac:dyDescent="0.25">
      <c r="B11" s="77">
        <f>'P1dB CL'!E7</f>
        <v>0</v>
      </c>
      <c r="C11" s="20"/>
      <c r="D11" s="85">
        <f>ABS('P1dB CL'!C11-D$5)</f>
        <v>0</v>
      </c>
      <c r="E11" s="44">
        <f>ABS('P1dB CL'!C67-E$5)</f>
        <v>0</v>
      </c>
      <c r="F11" s="44">
        <f>ABS('P1dB CL'!C123-F$5)</f>
        <v>0</v>
      </c>
      <c r="G11" s="44">
        <f>ABS('P1dB CL'!C179-G$5)</f>
        <v>0</v>
      </c>
      <c r="H11" s="44">
        <f>ABS('P1dB CL'!C235-H$5)</f>
        <v>0</v>
      </c>
      <c r="I11" s="44">
        <f>ABS('P1dB CL'!C291-I$5)</f>
        <v>0</v>
      </c>
      <c r="J11" s="44">
        <f>ABS('P1dB CL'!C347-J$5)</f>
        <v>0</v>
      </c>
      <c r="K11" s="20"/>
      <c r="L11" s="44">
        <f>ABS('P1dB CL'!C402-L$5)</f>
        <v>0</v>
      </c>
      <c r="M11" s="44">
        <f>ABS('P1dB CL'!C457-M$5)</f>
        <v>0</v>
      </c>
      <c r="N11" s="44">
        <f>ABS('P1dB CL'!C512-N$5)</f>
        <v>0</v>
      </c>
      <c r="O11" s="44">
        <f>ABS('P1dB CL'!C567-O$5)</f>
        <v>0</v>
      </c>
      <c r="P11" s="44">
        <f>ABS('P1dB CL'!C622-P$5)</f>
        <v>0</v>
      </c>
      <c r="Q11" s="44">
        <f>ABS('P1dB CL'!C673-Q$5)</f>
        <v>0</v>
      </c>
      <c r="S11" s="77">
        <f>'P1dB CL'!E7</f>
        <v>0</v>
      </c>
      <c r="T11" s="20"/>
      <c r="U11" s="85">
        <f>ABS('P1dB CL'!V11-U$5)</f>
        <v>0</v>
      </c>
      <c r="V11" s="44">
        <f>ABS('P1dB CL'!V67-V$5)</f>
        <v>0</v>
      </c>
      <c r="W11" s="44">
        <f>ABS('P1dB CL'!V123-W$5)</f>
        <v>0</v>
      </c>
      <c r="X11" s="44">
        <f>ABS('P1dB CL'!V179-X$5)</f>
        <v>0</v>
      </c>
      <c r="Y11" s="44">
        <f>ABS('P1dB CL'!V235-Y$5)</f>
        <v>0</v>
      </c>
      <c r="Z11" s="44">
        <f>ABS('P1dB CL'!V291-Z$5)</f>
        <v>0</v>
      </c>
      <c r="AA11" s="44">
        <f>ABS('P1dB CL'!V347-AA$5)</f>
        <v>0</v>
      </c>
      <c r="AB11" s="20"/>
      <c r="AC11" s="44">
        <f>ABS('P1dB CL'!V402-0)</f>
        <v>0</v>
      </c>
      <c r="AD11" s="44">
        <f>ABS('P1dB CL'!V457-0)</f>
        <v>0</v>
      </c>
      <c r="AE11" s="44">
        <f>ABS('P1dB CL'!V512-0)</f>
        <v>0</v>
      </c>
      <c r="AF11" s="44">
        <f>ABS('P1dB CL'!V567-0)</f>
        <v>0</v>
      </c>
      <c r="AG11" s="44">
        <f>ABS('P1dB CL'!V622-0)</f>
        <v>0</v>
      </c>
      <c r="AH11" s="44">
        <f>ABS('P1dB CL'!V677-0)</f>
        <v>0</v>
      </c>
      <c r="AI11" s="20"/>
    </row>
    <row r="12" spans="1:35" x14ac:dyDescent="0.25">
      <c r="B12" s="77">
        <f>'P1dB CL'!E8</f>
        <v>0</v>
      </c>
      <c r="C12" s="20"/>
      <c r="D12" s="85">
        <f>ABS('P1dB CL'!C12-D$5)</f>
        <v>0</v>
      </c>
      <c r="E12" s="44">
        <f>ABS('P1dB CL'!C68-E$5)</f>
        <v>0</v>
      </c>
      <c r="F12" s="44">
        <f>ABS('P1dB CL'!C124-F$5)</f>
        <v>0</v>
      </c>
      <c r="G12" s="44">
        <f>ABS('P1dB CL'!C180-G$5)</f>
        <v>0</v>
      </c>
      <c r="H12" s="44">
        <f>ABS('P1dB CL'!C236-H$5)</f>
        <v>0</v>
      </c>
      <c r="I12" s="44">
        <f>ABS('P1dB CL'!C292-I$5)</f>
        <v>0</v>
      </c>
      <c r="J12" s="44">
        <f>ABS('P1dB CL'!C348-J$5)</f>
        <v>0</v>
      </c>
      <c r="K12" s="20"/>
      <c r="L12" s="44">
        <f>ABS('P1dB CL'!C403-L$5)</f>
        <v>0</v>
      </c>
      <c r="M12" s="44">
        <f>ABS('P1dB CL'!C458-M$5)</f>
        <v>0</v>
      </c>
      <c r="N12" s="44">
        <f>ABS('P1dB CL'!C513-N$5)</f>
        <v>0</v>
      </c>
      <c r="O12" s="44">
        <f>ABS('P1dB CL'!C568-O$5)</f>
        <v>0</v>
      </c>
      <c r="P12" s="44">
        <f>ABS('P1dB CL'!C623-P$5)</f>
        <v>0</v>
      </c>
      <c r="Q12" s="44">
        <f>ABS('P1dB CL'!C674-Q$5)</f>
        <v>0</v>
      </c>
      <c r="S12" s="77">
        <f>'P1dB CL'!E8</f>
        <v>0</v>
      </c>
      <c r="T12" s="20"/>
      <c r="U12" s="85">
        <f>ABS('P1dB CL'!V12-U$5)</f>
        <v>0</v>
      </c>
      <c r="V12" s="44">
        <f>ABS('P1dB CL'!V68-V$5)</f>
        <v>0</v>
      </c>
      <c r="W12" s="44">
        <f>ABS('P1dB CL'!V124-W$5)</f>
        <v>0</v>
      </c>
      <c r="X12" s="44">
        <f>ABS('P1dB CL'!V180-X$5)</f>
        <v>0</v>
      </c>
      <c r="Y12" s="44">
        <f>ABS('P1dB CL'!V236-Y$5)</f>
        <v>0</v>
      </c>
      <c r="Z12" s="44">
        <f>ABS('P1dB CL'!V292-Z$5)</f>
        <v>0</v>
      </c>
      <c r="AA12" s="44">
        <f>ABS('P1dB CL'!V348-AA$5)</f>
        <v>0</v>
      </c>
      <c r="AB12" s="20"/>
      <c r="AC12" s="44">
        <f>ABS('P1dB CL'!V403-0)</f>
        <v>0</v>
      </c>
      <c r="AD12" s="44">
        <f>ABS('P1dB CL'!V458-0)</f>
        <v>0</v>
      </c>
      <c r="AE12" s="44">
        <f>ABS('P1dB CL'!V513-0)</f>
        <v>0</v>
      </c>
      <c r="AF12" s="44">
        <f>ABS('P1dB CL'!V568-0)</f>
        <v>0</v>
      </c>
      <c r="AG12" s="44">
        <f>ABS('P1dB CL'!V623-0)</f>
        <v>0</v>
      </c>
      <c r="AH12" s="44">
        <f>ABS('P1dB CL'!V678-0)</f>
        <v>0</v>
      </c>
      <c r="AI12" s="20"/>
    </row>
    <row r="13" spans="1:35" x14ac:dyDescent="0.25">
      <c r="B13" s="77">
        <f>'P1dB CL'!E9</f>
        <v>0</v>
      </c>
      <c r="C13" s="20"/>
      <c r="D13" s="85">
        <f>ABS('P1dB CL'!C13-D$5)</f>
        <v>0</v>
      </c>
      <c r="E13" s="44">
        <f>ABS('P1dB CL'!C69-E$5)</f>
        <v>0</v>
      </c>
      <c r="F13" s="44">
        <f>ABS('P1dB CL'!C125-F$5)</f>
        <v>0</v>
      </c>
      <c r="G13" s="44">
        <f>ABS('P1dB CL'!C181-G$5)</f>
        <v>0</v>
      </c>
      <c r="H13" s="44">
        <f>ABS('P1dB CL'!C237-H$5)</f>
        <v>0</v>
      </c>
      <c r="I13" s="44">
        <f>ABS('P1dB CL'!C293-I$5)</f>
        <v>0</v>
      </c>
      <c r="J13" s="44">
        <f>ABS('P1dB CL'!C349-J$5)</f>
        <v>0</v>
      </c>
      <c r="K13" s="20"/>
      <c r="L13" s="44">
        <f>ABS('P1dB CL'!C404-L$5)</f>
        <v>0</v>
      </c>
      <c r="M13" s="44">
        <f>ABS('P1dB CL'!C459-M$5)</f>
        <v>0</v>
      </c>
      <c r="N13" s="44">
        <f>ABS('P1dB CL'!C514-N$5)</f>
        <v>0</v>
      </c>
      <c r="O13" s="44">
        <f>ABS('P1dB CL'!C569-O$5)</f>
        <v>0</v>
      </c>
      <c r="P13" s="44">
        <f>ABS('P1dB CL'!C624-P$5)</f>
        <v>0</v>
      </c>
      <c r="Q13" s="44">
        <f>ABS('P1dB CL'!C675-Q$5)</f>
        <v>0</v>
      </c>
      <c r="S13" s="77">
        <f>'P1dB CL'!E9</f>
        <v>0</v>
      </c>
      <c r="T13" s="20"/>
      <c r="U13" s="85">
        <f>ABS('P1dB CL'!V13-U$5)</f>
        <v>0</v>
      </c>
      <c r="V13" s="44">
        <f>ABS('P1dB CL'!V69-V$5)</f>
        <v>0</v>
      </c>
      <c r="W13" s="44">
        <f>ABS('P1dB CL'!V125-W$5)</f>
        <v>0</v>
      </c>
      <c r="X13" s="44">
        <f>ABS('P1dB CL'!V181-X$5)</f>
        <v>0</v>
      </c>
      <c r="Y13" s="44">
        <f>ABS('P1dB CL'!V237-Y$5)</f>
        <v>0</v>
      </c>
      <c r="Z13" s="44">
        <f>ABS('P1dB CL'!V293-Z$5)</f>
        <v>0</v>
      </c>
      <c r="AA13" s="44">
        <f>ABS('P1dB CL'!V349-AA$5)</f>
        <v>0</v>
      </c>
      <c r="AB13" s="20"/>
      <c r="AC13" s="44">
        <f>ABS('P1dB CL'!V404-0)</f>
        <v>0</v>
      </c>
      <c r="AD13" s="44">
        <f>ABS('P1dB CL'!V459-0)</f>
        <v>0</v>
      </c>
      <c r="AE13" s="44">
        <f>ABS('P1dB CL'!V514-0)</f>
        <v>0</v>
      </c>
      <c r="AF13" s="44">
        <f>ABS('P1dB CL'!V569-0)</f>
        <v>0</v>
      </c>
      <c r="AG13" s="44">
        <f>ABS('P1dB CL'!V624-0)</f>
        <v>0</v>
      </c>
      <c r="AH13" s="44">
        <f>ABS('P1dB CL'!V679-0)</f>
        <v>0</v>
      </c>
      <c r="AI13" s="20"/>
    </row>
    <row r="14" spans="1:35" x14ac:dyDescent="0.25">
      <c r="B14" s="77">
        <f>'P1dB CL'!E10</f>
        <v>0</v>
      </c>
      <c r="C14" s="20"/>
      <c r="D14" s="85">
        <f>ABS('P1dB CL'!C14-D$5)</f>
        <v>0</v>
      </c>
      <c r="E14" s="44">
        <f>ABS('P1dB CL'!C70-E$5)</f>
        <v>0</v>
      </c>
      <c r="F14" s="44">
        <f>ABS('P1dB CL'!C126-F$5)</f>
        <v>0</v>
      </c>
      <c r="G14" s="44">
        <f>ABS('P1dB CL'!C182-G$5)</f>
        <v>0</v>
      </c>
      <c r="H14" s="44">
        <f>ABS('P1dB CL'!C238-H$5)</f>
        <v>0</v>
      </c>
      <c r="I14" s="44">
        <f>ABS('P1dB CL'!C294-I$5)</f>
        <v>0</v>
      </c>
      <c r="J14" s="44">
        <f>ABS('P1dB CL'!C350-J$5)</f>
        <v>0</v>
      </c>
      <c r="K14" s="20"/>
      <c r="L14" s="44">
        <f>ABS('P1dB CL'!C405-L$5)</f>
        <v>0</v>
      </c>
      <c r="M14" s="44">
        <f>ABS('P1dB CL'!C460-M$5)</f>
        <v>0</v>
      </c>
      <c r="N14" s="44">
        <f>ABS('P1dB CL'!C515-N$5)</f>
        <v>0</v>
      </c>
      <c r="O14" s="44">
        <f>ABS('P1dB CL'!C570-O$5)</f>
        <v>0</v>
      </c>
      <c r="P14" s="44">
        <f>ABS('P1dB CL'!C625-P$5)</f>
        <v>0</v>
      </c>
      <c r="Q14" s="44">
        <f>ABS('P1dB CL'!C676-Q$5)</f>
        <v>0</v>
      </c>
      <c r="S14" s="77">
        <f>'P1dB CL'!E10</f>
        <v>0</v>
      </c>
      <c r="T14" s="20"/>
      <c r="U14" s="85">
        <f>ABS('P1dB CL'!V14-U$5)</f>
        <v>0</v>
      </c>
      <c r="V14" s="44">
        <f>ABS('P1dB CL'!V70-V$5)</f>
        <v>0</v>
      </c>
      <c r="W14" s="44">
        <f>ABS('P1dB CL'!V126-W$5)</f>
        <v>0</v>
      </c>
      <c r="X14" s="44">
        <f>ABS('P1dB CL'!V182-X$5)</f>
        <v>0</v>
      </c>
      <c r="Y14" s="44">
        <f>ABS('P1dB CL'!V238-Y$5)</f>
        <v>0</v>
      </c>
      <c r="Z14" s="44">
        <f>ABS('P1dB CL'!V294-Z$5)</f>
        <v>0</v>
      </c>
      <c r="AA14" s="44">
        <f>ABS('P1dB CL'!V350-AA$5)</f>
        <v>0</v>
      </c>
      <c r="AB14" s="20"/>
      <c r="AC14" s="44">
        <f>ABS('P1dB CL'!V405-0)</f>
        <v>0</v>
      </c>
      <c r="AD14" s="44">
        <f>ABS('P1dB CL'!V460-0)</f>
        <v>0</v>
      </c>
      <c r="AE14" s="44">
        <f>ABS('P1dB CL'!V515-0)</f>
        <v>0</v>
      </c>
      <c r="AF14" s="44">
        <f>ABS('P1dB CL'!V570-0)</f>
        <v>0</v>
      </c>
      <c r="AG14" s="44">
        <f>ABS('P1dB CL'!V625-0)</f>
        <v>0</v>
      </c>
      <c r="AH14" s="44">
        <f>ABS('P1dB CL'!V680-0)</f>
        <v>0</v>
      </c>
      <c r="AI14" s="20"/>
    </row>
    <row r="15" spans="1:35" x14ac:dyDescent="0.25">
      <c r="B15" s="77">
        <f>'P1dB CL'!E11</f>
        <v>0</v>
      </c>
      <c r="C15" s="20"/>
      <c r="D15" s="85">
        <f>ABS('P1dB CL'!C15-D$5)</f>
        <v>0</v>
      </c>
      <c r="E15" s="44">
        <f>ABS('P1dB CL'!C71-E$5)</f>
        <v>0</v>
      </c>
      <c r="F15" s="44">
        <f>ABS('P1dB CL'!C127-F$5)</f>
        <v>0</v>
      </c>
      <c r="G15" s="44">
        <f>ABS('P1dB CL'!C183-G$5)</f>
        <v>0</v>
      </c>
      <c r="H15" s="44">
        <f>ABS('P1dB CL'!C239-H$5)</f>
        <v>0</v>
      </c>
      <c r="I15" s="44">
        <f>ABS('P1dB CL'!C295-I$5)</f>
        <v>0</v>
      </c>
      <c r="J15" s="44">
        <f>ABS('P1dB CL'!C351-J$5)</f>
        <v>0</v>
      </c>
      <c r="K15" s="20"/>
      <c r="L15" s="44">
        <f>ABS('P1dB CL'!C406-L$5)</f>
        <v>0</v>
      </c>
      <c r="M15" s="44">
        <f>ABS('P1dB CL'!C461-M$5)</f>
        <v>0</v>
      </c>
      <c r="N15" s="44">
        <f>ABS('P1dB CL'!C516-N$5)</f>
        <v>0</v>
      </c>
      <c r="O15" s="44">
        <f>ABS('P1dB CL'!C571-O$5)</f>
        <v>0</v>
      </c>
      <c r="P15" s="44">
        <f>ABS('P1dB CL'!C626-P$5)</f>
        <v>0</v>
      </c>
      <c r="Q15" s="44">
        <f>ABS('P1dB CL'!C677-Q$5)</f>
        <v>0</v>
      </c>
      <c r="S15" s="77">
        <f>'P1dB CL'!E11</f>
        <v>0</v>
      </c>
      <c r="T15" s="20"/>
      <c r="U15" s="85">
        <f>ABS('P1dB CL'!V15-U$5)</f>
        <v>0</v>
      </c>
      <c r="V15" s="44">
        <f>ABS('P1dB CL'!V71-V$5)</f>
        <v>0</v>
      </c>
      <c r="W15" s="44">
        <f>ABS('P1dB CL'!V127-W$5)</f>
        <v>0</v>
      </c>
      <c r="X15" s="44">
        <f>ABS('P1dB CL'!V183-X$5)</f>
        <v>0</v>
      </c>
      <c r="Y15" s="44">
        <f>ABS('P1dB CL'!V239-Y$5)</f>
        <v>0</v>
      </c>
      <c r="Z15" s="44">
        <f>ABS('P1dB CL'!V295-Z$5)</f>
        <v>0</v>
      </c>
      <c r="AA15" s="44">
        <f>ABS('P1dB CL'!V351-AA$5)</f>
        <v>0</v>
      </c>
      <c r="AB15" s="20"/>
      <c r="AC15" s="44">
        <f>ABS('P1dB CL'!V406-0)</f>
        <v>0</v>
      </c>
      <c r="AD15" s="44">
        <f>ABS('P1dB CL'!V461-0)</f>
        <v>0</v>
      </c>
      <c r="AE15" s="44">
        <f>ABS('P1dB CL'!V516-0)</f>
        <v>0</v>
      </c>
      <c r="AF15" s="44">
        <f>ABS('P1dB CL'!V571-0)</f>
        <v>0</v>
      </c>
      <c r="AG15" s="44">
        <f>ABS('P1dB CL'!V626-0)</f>
        <v>0</v>
      </c>
      <c r="AH15" s="44">
        <f>ABS('P1dB CL'!V681-0)</f>
        <v>0</v>
      </c>
      <c r="AI15" s="20"/>
    </row>
    <row r="16" spans="1:35" x14ac:dyDescent="0.25">
      <c r="B16" s="77">
        <f>'P1dB CL'!E12</f>
        <v>0</v>
      </c>
      <c r="C16" s="20"/>
      <c r="D16" s="85">
        <f>ABS('P1dB CL'!C16-D$5)</f>
        <v>0</v>
      </c>
      <c r="E16" s="44">
        <f>ABS('P1dB CL'!C72-E$5)</f>
        <v>0</v>
      </c>
      <c r="F16" s="44">
        <f>ABS('P1dB CL'!C128-F$5)</f>
        <v>0</v>
      </c>
      <c r="G16" s="44">
        <f>ABS('P1dB CL'!C184-G$5)</f>
        <v>0</v>
      </c>
      <c r="H16" s="44">
        <f>ABS('P1dB CL'!C240-H$5)</f>
        <v>0</v>
      </c>
      <c r="I16" s="44">
        <f>ABS('P1dB CL'!C296-I$5)</f>
        <v>0</v>
      </c>
      <c r="J16" s="44">
        <f>ABS('P1dB CL'!C352-J$5)</f>
        <v>0</v>
      </c>
      <c r="K16" s="20"/>
      <c r="L16" s="44">
        <f>ABS('P1dB CL'!C407-L$5)</f>
        <v>0</v>
      </c>
      <c r="M16" s="44">
        <f>ABS('P1dB CL'!C462-M$5)</f>
        <v>0</v>
      </c>
      <c r="N16" s="44">
        <f>ABS('P1dB CL'!C517-N$5)</f>
        <v>0</v>
      </c>
      <c r="O16" s="44">
        <f>ABS('P1dB CL'!C572-O$5)</f>
        <v>0</v>
      </c>
      <c r="P16" s="44">
        <f>ABS('P1dB CL'!C627-P$5)</f>
        <v>0</v>
      </c>
      <c r="Q16" s="44">
        <f>ABS('P1dB CL'!C678-Q$5)</f>
        <v>0</v>
      </c>
      <c r="S16" s="77">
        <f>'P1dB CL'!E12</f>
        <v>0</v>
      </c>
      <c r="T16" s="20"/>
      <c r="U16" s="85">
        <f>ABS('P1dB CL'!V16-U$5)</f>
        <v>0</v>
      </c>
      <c r="V16" s="44">
        <f>ABS('P1dB CL'!V72-V$5)</f>
        <v>0</v>
      </c>
      <c r="W16" s="44">
        <f>ABS('P1dB CL'!V128-W$5)</f>
        <v>0</v>
      </c>
      <c r="X16" s="44">
        <f>ABS('P1dB CL'!V184-X$5)</f>
        <v>0</v>
      </c>
      <c r="Y16" s="44">
        <f>ABS('P1dB CL'!V240-Y$5)</f>
        <v>0</v>
      </c>
      <c r="Z16" s="44">
        <f>ABS('P1dB CL'!V296-Z$5)</f>
        <v>0</v>
      </c>
      <c r="AA16" s="44">
        <f>ABS('P1dB CL'!V352-AA$5)</f>
        <v>0</v>
      </c>
      <c r="AB16" s="20"/>
      <c r="AC16" s="44">
        <f>ABS('P1dB CL'!V407-0)</f>
        <v>0</v>
      </c>
      <c r="AD16" s="44">
        <f>ABS('P1dB CL'!V462-0)</f>
        <v>0</v>
      </c>
      <c r="AE16" s="44">
        <f>ABS('P1dB CL'!V517-0)</f>
        <v>0</v>
      </c>
      <c r="AF16" s="44">
        <f>ABS('P1dB CL'!V572-0)</f>
        <v>0</v>
      </c>
      <c r="AG16" s="44">
        <f>ABS('P1dB CL'!V627-0)</f>
        <v>0</v>
      </c>
      <c r="AH16" s="44">
        <f>ABS('P1dB CL'!V682-0)</f>
        <v>0</v>
      </c>
      <c r="AI16" s="20"/>
    </row>
    <row r="17" spans="2:35" x14ac:dyDescent="0.25">
      <c r="B17" s="77">
        <f>'P1dB CL'!E13</f>
        <v>0</v>
      </c>
      <c r="C17" s="20"/>
      <c r="D17" s="85">
        <f>ABS('P1dB CL'!C17-D$5)</f>
        <v>0</v>
      </c>
      <c r="E17" s="44">
        <f>ABS('P1dB CL'!C73-E$5)</f>
        <v>0</v>
      </c>
      <c r="F17" s="44">
        <f>ABS('P1dB CL'!C129-F$5)</f>
        <v>0</v>
      </c>
      <c r="G17" s="44">
        <f>ABS('P1dB CL'!C185-G$5)</f>
        <v>0</v>
      </c>
      <c r="H17" s="44">
        <f>ABS('P1dB CL'!C241-H$5)</f>
        <v>0</v>
      </c>
      <c r="I17" s="44">
        <f>ABS('P1dB CL'!C297-I$5)</f>
        <v>0</v>
      </c>
      <c r="J17" s="44">
        <f>ABS('P1dB CL'!C353-J$5)</f>
        <v>0</v>
      </c>
      <c r="K17" s="20"/>
      <c r="L17" s="44">
        <f>ABS('P1dB CL'!C408-L$5)</f>
        <v>0</v>
      </c>
      <c r="M17" s="44">
        <f>ABS('P1dB CL'!C463-M$5)</f>
        <v>0</v>
      </c>
      <c r="N17" s="44">
        <f>ABS('P1dB CL'!C518-N$5)</f>
        <v>0</v>
      </c>
      <c r="O17" s="44">
        <f>ABS('P1dB CL'!C573-O$5)</f>
        <v>0</v>
      </c>
      <c r="P17" s="44">
        <f>ABS('P1dB CL'!C628-P$5)</f>
        <v>0</v>
      </c>
      <c r="Q17" s="44">
        <f>ABS('P1dB CL'!C679-Q$5)</f>
        <v>0</v>
      </c>
      <c r="S17" s="77">
        <f>'P1dB CL'!E13</f>
        <v>0</v>
      </c>
      <c r="T17" s="20"/>
      <c r="U17" s="85">
        <f>ABS('P1dB CL'!V17-U$5)</f>
        <v>0</v>
      </c>
      <c r="V17" s="44">
        <f>ABS('P1dB CL'!V73-V$5)</f>
        <v>0</v>
      </c>
      <c r="W17" s="44">
        <f>ABS('P1dB CL'!V129-W$5)</f>
        <v>0</v>
      </c>
      <c r="X17" s="44">
        <f>ABS('P1dB CL'!V185-X$5)</f>
        <v>0</v>
      </c>
      <c r="Y17" s="44">
        <f>ABS('P1dB CL'!V241-Y$5)</f>
        <v>0</v>
      </c>
      <c r="Z17" s="44">
        <f>ABS('P1dB CL'!V297-Z$5)</f>
        <v>0</v>
      </c>
      <c r="AA17" s="44">
        <f>ABS('P1dB CL'!V353-AA$5)</f>
        <v>0</v>
      </c>
      <c r="AB17" s="20"/>
      <c r="AC17" s="44">
        <f>ABS('P1dB CL'!V408-0)</f>
        <v>0</v>
      </c>
      <c r="AD17" s="44">
        <f>ABS('P1dB CL'!V463-0)</f>
        <v>0</v>
      </c>
      <c r="AE17" s="44">
        <f>ABS('P1dB CL'!V518-0)</f>
        <v>0</v>
      </c>
      <c r="AF17" s="44">
        <f>ABS('P1dB CL'!V573-0)</f>
        <v>0</v>
      </c>
      <c r="AG17" s="44">
        <f>ABS('P1dB CL'!V628-0)</f>
        <v>0</v>
      </c>
      <c r="AH17" s="44">
        <f>ABS('P1dB CL'!V683-0)</f>
        <v>0</v>
      </c>
      <c r="AI17" s="20"/>
    </row>
    <row r="18" spans="2:35" x14ac:dyDescent="0.25">
      <c r="B18" s="77">
        <f>'P1dB CL'!E14</f>
        <v>0</v>
      </c>
      <c r="C18" s="20"/>
      <c r="D18" s="85">
        <f>ABS('P1dB CL'!C18-D$5)</f>
        <v>0</v>
      </c>
      <c r="E18" s="44">
        <f>ABS('P1dB CL'!C74-E$5)</f>
        <v>0</v>
      </c>
      <c r="F18" s="44">
        <f>ABS('P1dB CL'!C130-F$5)</f>
        <v>0</v>
      </c>
      <c r="G18" s="44">
        <f>ABS('P1dB CL'!C186-G$5)</f>
        <v>0</v>
      </c>
      <c r="H18" s="44">
        <f>ABS('P1dB CL'!C242-H$5)</f>
        <v>0</v>
      </c>
      <c r="I18" s="44">
        <f>ABS('P1dB CL'!C298-I$5)</f>
        <v>0</v>
      </c>
      <c r="J18" s="44">
        <f>ABS('P1dB CL'!C354-J$5)</f>
        <v>0</v>
      </c>
      <c r="K18" s="20"/>
      <c r="L18" s="44">
        <f>ABS('P1dB CL'!C409-L$5)</f>
        <v>0</v>
      </c>
      <c r="M18" s="44">
        <f>ABS('P1dB CL'!C464-M$5)</f>
        <v>0</v>
      </c>
      <c r="N18" s="44">
        <f>ABS('P1dB CL'!C519-N$5)</f>
        <v>0</v>
      </c>
      <c r="O18" s="44">
        <f>ABS('P1dB CL'!C574-O$5)</f>
        <v>0</v>
      </c>
      <c r="P18" s="44">
        <f>ABS('P1dB CL'!C629-P$5)</f>
        <v>0</v>
      </c>
      <c r="Q18" s="44">
        <f>ABS('P1dB CL'!C680-Q$5)</f>
        <v>0</v>
      </c>
      <c r="S18" s="77">
        <f>'P1dB CL'!E14</f>
        <v>0</v>
      </c>
      <c r="T18" s="20"/>
      <c r="U18" s="85">
        <f>ABS('P1dB CL'!V18-U$5)</f>
        <v>0</v>
      </c>
      <c r="V18" s="44">
        <f>ABS('P1dB CL'!V74-V$5)</f>
        <v>0</v>
      </c>
      <c r="W18" s="44">
        <f>ABS('P1dB CL'!V130-W$5)</f>
        <v>0</v>
      </c>
      <c r="X18" s="44">
        <f>ABS('P1dB CL'!V186-X$5)</f>
        <v>0</v>
      </c>
      <c r="Y18" s="44">
        <f>ABS('P1dB CL'!V242-Y$5)</f>
        <v>0</v>
      </c>
      <c r="Z18" s="44">
        <f>ABS('P1dB CL'!V298-Z$5)</f>
        <v>0</v>
      </c>
      <c r="AA18" s="44">
        <f>ABS('P1dB CL'!V354-AA$5)</f>
        <v>0</v>
      </c>
      <c r="AB18" s="20"/>
      <c r="AC18" s="44">
        <f>ABS('P1dB CL'!V409-0)</f>
        <v>0</v>
      </c>
      <c r="AD18" s="44">
        <f>ABS('P1dB CL'!V464-0)</f>
        <v>0</v>
      </c>
      <c r="AE18" s="44">
        <f>ABS('P1dB CL'!V519-0)</f>
        <v>0</v>
      </c>
      <c r="AF18" s="44">
        <f>ABS('P1dB CL'!V574-0)</f>
        <v>0</v>
      </c>
      <c r="AG18" s="44">
        <f>ABS('P1dB CL'!V629-0)</f>
        <v>0</v>
      </c>
      <c r="AH18" s="44">
        <f>ABS('P1dB CL'!V684-0)</f>
        <v>0</v>
      </c>
      <c r="AI18" s="20"/>
    </row>
    <row r="19" spans="2:35" x14ac:dyDescent="0.25">
      <c r="B19" s="77">
        <f>'P1dB CL'!E15</f>
        <v>0</v>
      </c>
      <c r="C19" s="20"/>
      <c r="D19" s="85">
        <f>ABS('P1dB CL'!C19-D$5)</f>
        <v>0</v>
      </c>
      <c r="E19" s="44">
        <f>ABS('P1dB CL'!C75-E$5)</f>
        <v>0</v>
      </c>
      <c r="F19" s="44">
        <f>ABS('P1dB CL'!C131-F$5)</f>
        <v>0</v>
      </c>
      <c r="G19" s="44">
        <f>ABS('P1dB CL'!C187-G$5)</f>
        <v>0</v>
      </c>
      <c r="H19" s="44">
        <f>ABS('P1dB CL'!C243-H$5)</f>
        <v>0</v>
      </c>
      <c r="I19" s="44">
        <f>ABS('P1dB CL'!C299-I$5)</f>
        <v>0</v>
      </c>
      <c r="J19" s="44">
        <f>ABS('P1dB CL'!C355-J$5)</f>
        <v>0</v>
      </c>
      <c r="K19" s="20"/>
      <c r="L19" s="44">
        <f>ABS('P1dB CL'!C410-L$5)</f>
        <v>0</v>
      </c>
      <c r="M19" s="44">
        <f>ABS('P1dB CL'!C465-M$5)</f>
        <v>0</v>
      </c>
      <c r="N19" s="44">
        <f>ABS('P1dB CL'!C520-N$5)</f>
        <v>0</v>
      </c>
      <c r="O19" s="44">
        <f>ABS('P1dB CL'!C575-O$5)</f>
        <v>0</v>
      </c>
      <c r="P19" s="44">
        <f>ABS('P1dB CL'!C630-P$5)</f>
        <v>0</v>
      </c>
      <c r="Q19" s="44">
        <f>ABS('P1dB CL'!C681-Q$5)</f>
        <v>0</v>
      </c>
      <c r="S19" s="77">
        <f>'P1dB CL'!E15</f>
        <v>0</v>
      </c>
      <c r="T19" s="20"/>
      <c r="U19" s="85">
        <f>ABS('P1dB CL'!V19-U$5)</f>
        <v>0</v>
      </c>
      <c r="V19" s="44">
        <f>ABS('P1dB CL'!V75-V$5)</f>
        <v>0</v>
      </c>
      <c r="W19" s="44">
        <f>ABS('P1dB CL'!V131-W$5)</f>
        <v>0</v>
      </c>
      <c r="X19" s="44">
        <f>ABS('P1dB CL'!V187-X$5)</f>
        <v>0</v>
      </c>
      <c r="Y19" s="44">
        <f>ABS('P1dB CL'!V243-Y$5)</f>
        <v>0</v>
      </c>
      <c r="Z19" s="44">
        <f>ABS('P1dB CL'!V299-Z$5)</f>
        <v>0</v>
      </c>
      <c r="AA19" s="44">
        <f>ABS('P1dB CL'!V355-AA$5)</f>
        <v>0</v>
      </c>
      <c r="AB19" s="20"/>
      <c r="AC19" s="44">
        <f>ABS('P1dB CL'!V410-0)</f>
        <v>0</v>
      </c>
      <c r="AD19" s="44">
        <f>ABS('P1dB CL'!V465-0)</f>
        <v>0</v>
      </c>
      <c r="AE19" s="44">
        <f>ABS('P1dB CL'!V520-0)</f>
        <v>0</v>
      </c>
      <c r="AF19" s="44">
        <f>ABS('P1dB CL'!V575-0)</f>
        <v>0</v>
      </c>
      <c r="AG19" s="44">
        <f>ABS('P1dB CL'!V630-0)</f>
        <v>0</v>
      </c>
      <c r="AH19" s="44">
        <f>ABS('P1dB CL'!V685-0)</f>
        <v>0</v>
      </c>
      <c r="AI19" s="20"/>
    </row>
    <row r="20" spans="2:35" x14ac:dyDescent="0.25">
      <c r="B20" s="77">
        <f>'P1dB CL'!E16</f>
        <v>0</v>
      </c>
      <c r="C20" s="20"/>
      <c r="D20" s="85">
        <f>ABS('P1dB CL'!C20-D$5)</f>
        <v>0</v>
      </c>
      <c r="E20" s="44">
        <f>ABS('P1dB CL'!C76-E$5)</f>
        <v>0</v>
      </c>
      <c r="F20" s="44">
        <f>ABS('P1dB CL'!C132-F$5)</f>
        <v>0</v>
      </c>
      <c r="G20" s="44">
        <f>ABS('P1dB CL'!C188-G$5)</f>
        <v>0</v>
      </c>
      <c r="H20" s="44">
        <f>ABS('P1dB CL'!C244-H$5)</f>
        <v>0</v>
      </c>
      <c r="I20" s="44">
        <f>ABS('P1dB CL'!C300-I$5)</f>
        <v>0</v>
      </c>
      <c r="J20" s="44">
        <f>ABS('P1dB CL'!C356-J$5)</f>
        <v>0</v>
      </c>
      <c r="K20" s="20"/>
      <c r="L20" s="44">
        <f>ABS('P1dB CL'!C411-L$5)</f>
        <v>0</v>
      </c>
      <c r="M20" s="44">
        <f>ABS('P1dB CL'!C466-M$5)</f>
        <v>0</v>
      </c>
      <c r="N20" s="44">
        <f>ABS('P1dB CL'!C521-N$5)</f>
        <v>0</v>
      </c>
      <c r="O20" s="44">
        <f>ABS('P1dB CL'!C576-O$5)</f>
        <v>0</v>
      </c>
      <c r="P20" s="44">
        <f>ABS('P1dB CL'!C631-P$5)</f>
        <v>0</v>
      </c>
      <c r="Q20" s="44">
        <f>ABS('P1dB CL'!C682-Q$5)</f>
        <v>0</v>
      </c>
      <c r="S20" s="77">
        <f>'P1dB CL'!E16</f>
        <v>0</v>
      </c>
      <c r="T20" s="20"/>
      <c r="U20" s="85">
        <f>ABS('P1dB CL'!V20-U$5)</f>
        <v>0</v>
      </c>
      <c r="V20" s="44">
        <f>ABS('P1dB CL'!V76-V$5)</f>
        <v>0</v>
      </c>
      <c r="W20" s="44">
        <f>ABS('P1dB CL'!V132-W$5)</f>
        <v>0</v>
      </c>
      <c r="X20" s="44">
        <f>ABS('P1dB CL'!V188-X$5)</f>
        <v>0</v>
      </c>
      <c r="Y20" s="44">
        <f>ABS('P1dB CL'!V244-Y$5)</f>
        <v>0</v>
      </c>
      <c r="Z20" s="44">
        <f>ABS('P1dB CL'!V300-Z$5)</f>
        <v>0</v>
      </c>
      <c r="AA20" s="44">
        <f>ABS('P1dB CL'!V356-AA$5)</f>
        <v>0</v>
      </c>
      <c r="AB20" s="20"/>
      <c r="AC20" s="44">
        <f>ABS('P1dB CL'!V411-0)</f>
        <v>0</v>
      </c>
      <c r="AD20" s="44">
        <f>ABS('P1dB CL'!V466-0)</f>
        <v>0</v>
      </c>
      <c r="AE20" s="44">
        <f>ABS('P1dB CL'!V521-0)</f>
        <v>0</v>
      </c>
      <c r="AF20" s="44">
        <f>ABS('P1dB CL'!V576-0)</f>
        <v>0</v>
      </c>
      <c r="AG20" s="44">
        <f>ABS('P1dB CL'!V631-0)</f>
        <v>0</v>
      </c>
      <c r="AH20" s="44">
        <f>ABS('P1dB CL'!V686-0)</f>
        <v>0</v>
      </c>
      <c r="AI20" s="20"/>
    </row>
    <row r="21" spans="2:35" x14ac:dyDescent="0.25">
      <c r="B21" s="77">
        <f>'P1dB CL'!E17</f>
        <v>0</v>
      </c>
      <c r="C21" s="20"/>
      <c r="D21" s="85">
        <f>ABS('P1dB CL'!C21-D$5)</f>
        <v>0</v>
      </c>
      <c r="E21" s="44">
        <f>ABS('P1dB CL'!C77-E$5)</f>
        <v>0</v>
      </c>
      <c r="F21" s="44">
        <f>ABS('P1dB CL'!C133-F$5)</f>
        <v>0</v>
      </c>
      <c r="G21" s="44">
        <f>ABS('P1dB CL'!C189-G$5)</f>
        <v>0</v>
      </c>
      <c r="H21" s="44">
        <f>ABS('P1dB CL'!C245-H$5)</f>
        <v>0</v>
      </c>
      <c r="I21" s="44">
        <f>ABS('P1dB CL'!C301-I$5)</f>
        <v>0</v>
      </c>
      <c r="J21" s="44">
        <f>ABS('P1dB CL'!C357-J$5)</f>
        <v>0</v>
      </c>
      <c r="K21" s="20"/>
      <c r="L21" s="44">
        <f>ABS('P1dB CL'!C412-L$5)</f>
        <v>0</v>
      </c>
      <c r="M21" s="44">
        <f>ABS('P1dB CL'!C467-M$5)</f>
        <v>0</v>
      </c>
      <c r="N21" s="44">
        <f>ABS('P1dB CL'!C522-N$5)</f>
        <v>0</v>
      </c>
      <c r="O21" s="44">
        <f>ABS('P1dB CL'!C577-O$5)</f>
        <v>0</v>
      </c>
      <c r="P21" s="44">
        <f>ABS('P1dB CL'!C632-P$5)</f>
        <v>0</v>
      </c>
      <c r="Q21" s="44">
        <f>ABS('P1dB CL'!C683-Q$5)</f>
        <v>0</v>
      </c>
      <c r="S21" s="77">
        <f>'P1dB CL'!E17</f>
        <v>0</v>
      </c>
      <c r="T21" s="20"/>
      <c r="U21" s="85">
        <f>ABS('P1dB CL'!V21-U$5)</f>
        <v>0</v>
      </c>
      <c r="V21" s="44">
        <f>ABS('P1dB CL'!V77-V$5)</f>
        <v>0</v>
      </c>
      <c r="W21" s="44">
        <f>ABS('P1dB CL'!V133-W$5)</f>
        <v>0</v>
      </c>
      <c r="X21" s="44">
        <f>ABS('P1dB CL'!V189-X$5)</f>
        <v>0</v>
      </c>
      <c r="Y21" s="44">
        <f>ABS('P1dB CL'!V245-Y$5)</f>
        <v>0</v>
      </c>
      <c r="Z21" s="44">
        <f>ABS('P1dB CL'!V301-Z$5)</f>
        <v>0</v>
      </c>
      <c r="AA21" s="44">
        <f>ABS('P1dB CL'!V357-AA$5)</f>
        <v>0</v>
      </c>
      <c r="AB21" s="20"/>
      <c r="AC21" s="44">
        <f>ABS('P1dB CL'!V412-0)</f>
        <v>0</v>
      </c>
      <c r="AD21" s="44">
        <f>ABS('P1dB CL'!V467-0)</f>
        <v>0</v>
      </c>
      <c r="AE21" s="44">
        <f>ABS('P1dB CL'!V522-0)</f>
        <v>0</v>
      </c>
      <c r="AF21" s="44">
        <f>ABS('P1dB CL'!V577-0)</f>
        <v>0</v>
      </c>
      <c r="AG21" s="44">
        <f>ABS('P1dB CL'!V632-0)</f>
        <v>0</v>
      </c>
      <c r="AH21" s="44">
        <f>ABS('P1dB CL'!V687-0)</f>
        <v>0</v>
      </c>
      <c r="AI21" s="20"/>
    </row>
    <row r="22" spans="2:35" x14ac:dyDescent="0.25">
      <c r="B22" s="77">
        <f>'P1dB CL'!E18</f>
        <v>0</v>
      </c>
      <c r="C22" s="20"/>
      <c r="D22" s="85">
        <f>ABS('P1dB CL'!C22-D$5)</f>
        <v>0</v>
      </c>
      <c r="E22" s="44">
        <f>ABS('P1dB CL'!C78-E$5)</f>
        <v>0</v>
      </c>
      <c r="F22" s="44">
        <f>ABS('P1dB CL'!C134-F$5)</f>
        <v>0</v>
      </c>
      <c r="G22" s="44">
        <f>ABS('P1dB CL'!C190-G$5)</f>
        <v>0</v>
      </c>
      <c r="H22" s="44">
        <f>ABS('P1dB CL'!C246-H$5)</f>
        <v>0</v>
      </c>
      <c r="I22" s="44">
        <f>ABS('P1dB CL'!C302-I$5)</f>
        <v>0</v>
      </c>
      <c r="J22" s="44">
        <f>ABS('P1dB CL'!C358-J$5)</f>
        <v>0</v>
      </c>
      <c r="K22" s="20"/>
      <c r="L22" s="44">
        <f>ABS('P1dB CL'!C413-L$5)</f>
        <v>0</v>
      </c>
      <c r="M22" s="44">
        <f>ABS('P1dB CL'!C468-M$5)</f>
        <v>0</v>
      </c>
      <c r="N22" s="44">
        <f>ABS('P1dB CL'!C523-N$5)</f>
        <v>0</v>
      </c>
      <c r="O22" s="44">
        <f>ABS('P1dB CL'!C578-O$5)</f>
        <v>0</v>
      </c>
      <c r="P22" s="44">
        <f>ABS('P1dB CL'!C633-P$5)</f>
        <v>0</v>
      </c>
      <c r="Q22" s="44">
        <f>ABS('P1dB CL'!C684-Q$5)</f>
        <v>0</v>
      </c>
      <c r="S22" s="77">
        <f>'P1dB CL'!E18</f>
        <v>0</v>
      </c>
      <c r="T22" s="20"/>
      <c r="U22" s="85">
        <f>ABS('P1dB CL'!V22-U$5)</f>
        <v>0</v>
      </c>
      <c r="V22" s="44">
        <f>ABS('P1dB CL'!V78-V$5)</f>
        <v>0</v>
      </c>
      <c r="W22" s="44">
        <f>ABS('P1dB CL'!V134-W$5)</f>
        <v>0</v>
      </c>
      <c r="X22" s="44">
        <f>ABS('P1dB CL'!V190-X$5)</f>
        <v>0</v>
      </c>
      <c r="Y22" s="44">
        <f>ABS('P1dB CL'!V246-Y$5)</f>
        <v>0</v>
      </c>
      <c r="Z22" s="44">
        <f>ABS('P1dB CL'!V302-Z$5)</f>
        <v>0</v>
      </c>
      <c r="AA22" s="44">
        <f>ABS('P1dB CL'!V358-AA$5)</f>
        <v>0</v>
      </c>
      <c r="AB22" s="20"/>
      <c r="AC22" s="44">
        <f>ABS('P1dB CL'!V413-0)</f>
        <v>0</v>
      </c>
      <c r="AD22" s="44">
        <f>ABS('P1dB CL'!V468-0)</f>
        <v>0</v>
      </c>
      <c r="AE22" s="44">
        <f>ABS('P1dB CL'!V523-0)</f>
        <v>0</v>
      </c>
      <c r="AF22" s="44">
        <f>ABS('P1dB CL'!V578-0)</f>
        <v>0</v>
      </c>
      <c r="AG22" s="44">
        <f>ABS('P1dB CL'!V633-0)</f>
        <v>0</v>
      </c>
      <c r="AH22" s="44">
        <f>ABS('P1dB CL'!V688-0)</f>
        <v>0</v>
      </c>
      <c r="AI22" s="20"/>
    </row>
    <row r="23" spans="2:35" x14ac:dyDescent="0.25">
      <c r="B23" s="77">
        <f>'P1dB CL'!E19</f>
        <v>0</v>
      </c>
      <c r="C23" s="20"/>
      <c r="D23" s="85">
        <f>ABS('P1dB CL'!C23-D$5)</f>
        <v>0</v>
      </c>
      <c r="E23" s="44">
        <f>ABS('P1dB CL'!C79-E$5)</f>
        <v>0</v>
      </c>
      <c r="F23" s="44">
        <f>ABS('P1dB CL'!C135-F$5)</f>
        <v>0</v>
      </c>
      <c r="G23" s="44">
        <f>ABS('P1dB CL'!C191-G$5)</f>
        <v>0</v>
      </c>
      <c r="H23" s="44">
        <f>ABS('P1dB CL'!C247-H$5)</f>
        <v>0</v>
      </c>
      <c r="I23" s="44">
        <f>ABS('P1dB CL'!C303-I$5)</f>
        <v>0</v>
      </c>
      <c r="J23" s="44">
        <f>ABS('P1dB CL'!C359-J$5)</f>
        <v>0</v>
      </c>
      <c r="K23" s="20"/>
      <c r="L23" s="44">
        <f>ABS('P1dB CL'!C414-L$5)</f>
        <v>0</v>
      </c>
      <c r="M23" s="44">
        <f>ABS('P1dB CL'!C469-M$5)</f>
        <v>0</v>
      </c>
      <c r="N23" s="44">
        <f>ABS('P1dB CL'!C524-N$5)</f>
        <v>0</v>
      </c>
      <c r="O23" s="44">
        <f>ABS('P1dB CL'!C579-O$5)</f>
        <v>0</v>
      </c>
      <c r="P23" s="44">
        <f>ABS('P1dB CL'!C634-P$5)</f>
        <v>0</v>
      </c>
      <c r="Q23" s="44">
        <f>ABS('P1dB CL'!C685-Q$5)</f>
        <v>0</v>
      </c>
      <c r="S23" s="77">
        <f>'P1dB CL'!E19</f>
        <v>0</v>
      </c>
      <c r="T23" s="20"/>
      <c r="U23" s="85">
        <f>ABS('P1dB CL'!V23-U$5)</f>
        <v>0</v>
      </c>
      <c r="V23" s="44">
        <f>ABS('P1dB CL'!V79-V$5)</f>
        <v>0</v>
      </c>
      <c r="W23" s="44">
        <f>ABS('P1dB CL'!V135-W$5)</f>
        <v>0</v>
      </c>
      <c r="X23" s="44">
        <f>ABS('P1dB CL'!V191-X$5)</f>
        <v>0</v>
      </c>
      <c r="Y23" s="44">
        <f>ABS('P1dB CL'!V247-Y$5)</f>
        <v>0</v>
      </c>
      <c r="Z23" s="44">
        <f>ABS('P1dB CL'!V303-Z$5)</f>
        <v>0</v>
      </c>
      <c r="AA23" s="44">
        <f>ABS('P1dB CL'!V359-AA$5)</f>
        <v>0</v>
      </c>
      <c r="AB23" s="20"/>
      <c r="AC23" s="44">
        <f>ABS('P1dB CL'!V414-0)</f>
        <v>0</v>
      </c>
      <c r="AD23" s="44">
        <f>ABS('P1dB CL'!V469-0)</f>
        <v>0</v>
      </c>
      <c r="AE23" s="44">
        <f>ABS('P1dB CL'!V524-0)</f>
        <v>0</v>
      </c>
      <c r="AF23" s="44">
        <f>ABS('P1dB CL'!V579-0)</f>
        <v>0</v>
      </c>
      <c r="AG23" s="44">
        <f>ABS('P1dB CL'!V634-0)</f>
        <v>0</v>
      </c>
      <c r="AH23" s="44">
        <f>ABS('P1dB CL'!V689-0)</f>
        <v>0</v>
      </c>
      <c r="AI23" s="20"/>
    </row>
    <row r="24" spans="2:35" x14ac:dyDescent="0.25">
      <c r="B24" s="77">
        <f>'P1dB CL'!E20</f>
        <v>0</v>
      </c>
      <c r="C24" s="20"/>
      <c r="D24" s="85">
        <f>ABS('P1dB CL'!C24-D$5)</f>
        <v>0</v>
      </c>
      <c r="E24" s="44">
        <f>ABS('P1dB CL'!C80-E$5)</f>
        <v>0</v>
      </c>
      <c r="F24" s="44">
        <f>ABS('P1dB CL'!C136-F$5)</f>
        <v>0</v>
      </c>
      <c r="G24" s="44">
        <f>ABS('P1dB CL'!C192-G$5)</f>
        <v>0</v>
      </c>
      <c r="H24" s="44">
        <f>ABS('P1dB CL'!C248-H$5)</f>
        <v>0</v>
      </c>
      <c r="I24" s="44">
        <f>ABS('P1dB CL'!C304-I$5)</f>
        <v>0</v>
      </c>
      <c r="J24" s="44">
        <f>ABS('P1dB CL'!C360-J$5)</f>
        <v>0</v>
      </c>
      <c r="K24" s="20"/>
      <c r="L24" s="44">
        <f>ABS('P1dB CL'!C415-L$5)</f>
        <v>0</v>
      </c>
      <c r="M24" s="44">
        <f>ABS('P1dB CL'!C470-M$5)</f>
        <v>0</v>
      </c>
      <c r="N24" s="44">
        <f>ABS('P1dB CL'!C525-N$5)</f>
        <v>0</v>
      </c>
      <c r="O24" s="44">
        <f>ABS('P1dB CL'!C580-O$5)</f>
        <v>0</v>
      </c>
      <c r="P24" s="44">
        <f>ABS('P1dB CL'!C635-P$5)</f>
        <v>0</v>
      </c>
      <c r="Q24" s="44">
        <f>ABS('P1dB CL'!C686-Q$5)</f>
        <v>0</v>
      </c>
      <c r="S24" s="77">
        <f>'P1dB CL'!E20</f>
        <v>0</v>
      </c>
      <c r="T24" s="20"/>
      <c r="U24" s="85">
        <f>ABS('P1dB CL'!V24-U$5)</f>
        <v>0</v>
      </c>
      <c r="V24" s="44">
        <f>ABS('P1dB CL'!V80-V$5)</f>
        <v>0</v>
      </c>
      <c r="W24" s="44">
        <f>ABS('P1dB CL'!V136-W$5)</f>
        <v>0</v>
      </c>
      <c r="X24" s="44">
        <f>ABS('P1dB CL'!V192-X$5)</f>
        <v>0</v>
      </c>
      <c r="Y24" s="44">
        <f>ABS('P1dB CL'!V248-Y$5)</f>
        <v>0</v>
      </c>
      <c r="Z24" s="44">
        <f>ABS('P1dB CL'!V304-Z$5)</f>
        <v>0</v>
      </c>
      <c r="AA24" s="44">
        <f>ABS('P1dB CL'!V360-AA$5)</f>
        <v>0</v>
      </c>
      <c r="AB24" s="20"/>
      <c r="AC24" s="44">
        <f>ABS('P1dB CL'!V415-0)</f>
        <v>0</v>
      </c>
      <c r="AD24" s="44">
        <f>ABS('P1dB CL'!V470-0)</f>
        <v>0</v>
      </c>
      <c r="AE24" s="44">
        <f>ABS('P1dB CL'!V525-0)</f>
        <v>0</v>
      </c>
      <c r="AF24" s="44">
        <f>ABS('P1dB CL'!V580-0)</f>
        <v>0</v>
      </c>
      <c r="AG24" s="44">
        <f>ABS('P1dB CL'!V635-0)</f>
        <v>0</v>
      </c>
      <c r="AH24" s="44">
        <f>ABS('P1dB CL'!V690-0)</f>
        <v>0</v>
      </c>
      <c r="AI24" s="20"/>
    </row>
    <row r="25" spans="2:35" x14ac:dyDescent="0.25">
      <c r="B25" s="77">
        <f>'P1dB CL'!E21</f>
        <v>0</v>
      </c>
      <c r="C25" s="20"/>
      <c r="D25" s="85">
        <f>ABS('P1dB CL'!C25-D$5)</f>
        <v>0</v>
      </c>
      <c r="E25" s="44">
        <f>ABS('P1dB CL'!C81-E$5)</f>
        <v>0</v>
      </c>
      <c r="F25" s="44">
        <f>ABS('P1dB CL'!C137-F$5)</f>
        <v>0</v>
      </c>
      <c r="G25" s="44">
        <f>ABS('P1dB CL'!C193-G$5)</f>
        <v>0</v>
      </c>
      <c r="H25" s="44">
        <f>ABS('P1dB CL'!C249-H$5)</f>
        <v>0</v>
      </c>
      <c r="I25" s="44">
        <f>ABS('P1dB CL'!C305-I$5)</f>
        <v>0</v>
      </c>
      <c r="J25" s="44">
        <f>ABS('P1dB CL'!C361-J$5)</f>
        <v>0</v>
      </c>
      <c r="K25" s="20"/>
      <c r="L25" s="44">
        <f>ABS('P1dB CL'!C416-L$5)</f>
        <v>0</v>
      </c>
      <c r="M25" s="44">
        <f>ABS('P1dB CL'!C471-M$5)</f>
        <v>0</v>
      </c>
      <c r="N25" s="44">
        <f>ABS('P1dB CL'!C526-N$5)</f>
        <v>0</v>
      </c>
      <c r="O25" s="44">
        <f>ABS('P1dB CL'!C581-O$5)</f>
        <v>0</v>
      </c>
      <c r="P25" s="44">
        <f>ABS('P1dB CL'!C636-P$5)</f>
        <v>0</v>
      </c>
      <c r="Q25" s="44">
        <f>ABS('P1dB CL'!C687-Q$5)</f>
        <v>0</v>
      </c>
      <c r="S25" s="77">
        <f>'P1dB CL'!E21</f>
        <v>0</v>
      </c>
      <c r="T25" s="20"/>
      <c r="U25" s="85">
        <f>ABS('P1dB CL'!V25-U$5)</f>
        <v>0</v>
      </c>
      <c r="V25" s="44">
        <f>ABS('P1dB CL'!V81-V$5)</f>
        <v>0</v>
      </c>
      <c r="W25" s="44">
        <f>ABS('P1dB CL'!V137-W$5)</f>
        <v>0</v>
      </c>
      <c r="X25" s="44">
        <f>ABS('P1dB CL'!V193-X$5)</f>
        <v>0</v>
      </c>
      <c r="Y25" s="44">
        <f>ABS('P1dB CL'!V249-Y$5)</f>
        <v>0</v>
      </c>
      <c r="Z25" s="44">
        <f>ABS('P1dB CL'!V305-Z$5)</f>
        <v>0</v>
      </c>
      <c r="AA25" s="44">
        <f>ABS('P1dB CL'!V361-AA$5)</f>
        <v>0</v>
      </c>
      <c r="AB25" s="20"/>
      <c r="AC25" s="44">
        <f>ABS('P1dB CL'!V416-0)</f>
        <v>0</v>
      </c>
      <c r="AD25" s="44">
        <f>ABS('P1dB CL'!V471-0)</f>
        <v>0</v>
      </c>
      <c r="AE25" s="44">
        <f>ABS('P1dB CL'!V526-0)</f>
        <v>0</v>
      </c>
      <c r="AF25" s="44">
        <f>ABS('P1dB CL'!V581-0)</f>
        <v>0</v>
      </c>
      <c r="AG25" s="44">
        <f>ABS('P1dB CL'!V636-0)</f>
        <v>0</v>
      </c>
      <c r="AH25" s="44">
        <f>ABS('P1dB CL'!V691-0)</f>
        <v>0</v>
      </c>
      <c r="AI25" s="20"/>
    </row>
    <row r="26" spans="2:35" x14ac:dyDescent="0.25">
      <c r="B26" s="77">
        <f>'P1dB CL'!E22</f>
        <v>0</v>
      </c>
      <c r="C26" s="20"/>
      <c r="D26" s="85">
        <f>ABS('P1dB CL'!C26-D$5)</f>
        <v>0</v>
      </c>
      <c r="E26" s="44">
        <f>ABS('P1dB CL'!C82-E$5)</f>
        <v>0</v>
      </c>
      <c r="F26" s="44">
        <f>ABS('P1dB CL'!C138-F$5)</f>
        <v>0</v>
      </c>
      <c r="G26" s="44">
        <f>ABS('P1dB CL'!C194-G$5)</f>
        <v>0</v>
      </c>
      <c r="H26" s="44">
        <f>ABS('P1dB CL'!C250-H$5)</f>
        <v>0</v>
      </c>
      <c r="I26" s="44">
        <f>ABS('P1dB CL'!C306-I$5)</f>
        <v>0</v>
      </c>
      <c r="J26" s="44">
        <f>ABS('P1dB CL'!C362-J$5)</f>
        <v>0</v>
      </c>
      <c r="K26" s="20"/>
      <c r="L26" s="44">
        <f>ABS('P1dB CL'!C417-L$5)</f>
        <v>0</v>
      </c>
      <c r="M26" s="44">
        <f>ABS('P1dB CL'!C472-M$5)</f>
        <v>0</v>
      </c>
      <c r="N26" s="44">
        <f>ABS('P1dB CL'!C527-N$5)</f>
        <v>0</v>
      </c>
      <c r="O26" s="44">
        <f>ABS('P1dB CL'!C582-O$5)</f>
        <v>0</v>
      </c>
      <c r="P26" s="44">
        <f>ABS('P1dB CL'!C637-P$5)</f>
        <v>0</v>
      </c>
      <c r="Q26" s="44">
        <f>ABS('P1dB CL'!C688-Q$5)</f>
        <v>0</v>
      </c>
      <c r="S26" s="77">
        <f>'P1dB CL'!E22</f>
        <v>0</v>
      </c>
      <c r="T26" s="20"/>
      <c r="U26" s="85">
        <f>ABS('P1dB CL'!V26-U$5)</f>
        <v>0</v>
      </c>
      <c r="V26" s="44">
        <f>ABS('P1dB CL'!V82-V$5)</f>
        <v>0</v>
      </c>
      <c r="W26" s="44">
        <f>ABS('P1dB CL'!V138-W$5)</f>
        <v>0</v>
      </c>
      <c r="X26" s="44">
        <f>ABS('P1dB CL'!V194-X$5)</f>
        <v>0</v>
      </c>
      <c r="Y26" s="44">
        <f>ABS('P1dB CL'!V250-Y$5)</f>
        <v>0</v>
      </c>
      <c r="Z26" s="44">
        <f>ABS('P1dB CL'!V306-Z$5)</f>
        <v>0</v>
      </c>
      <c r="AA26" s="44">
        <f>ABS('P1dB CL'!V362-AA$5)</f>
        <v>0</v>
      </c>
      <c r="AB26" s="20"/>
      <c r="AC26" s="44">
        <f>ABS('P1dB CL'!V417-0)</f>
        <v>0</v>
      </c>
      <c r="AD26" s="44">
        <f>ABS('P1dB CL'!V472-0)</f>
        <v>0</v>
      </c>
      <c r="AE26" s="44">
        <f>ABS('P1dB CL'!V527-0)</f>
        <v>0</v>
      </c>
      <c r="AF26" s="44">
        <f>ABS('P1dB CL'!V582-0)</f>
        <v>0</v>
      </c>
      <c r="AG26" s="44">
        <f>ABS('P1dB CL'!V637-0)</f>
        <v>0</v>
      </c>
      <c r="AH26" s="44">
        <f>ABS('P1dB CL'!V692-0)</f>
        <v>0</v>
      </c>
      <c r="AI26" s="20"/>
    </row>
    <row r="27" spans="2:35" x14ac:dyDescent="0.25">
      <c r="B27" s="77">
        <f>'P1dB CL'!E23</f>
        <v>0</v>
      </c>
      <c r="C27" s="20"/>
      <c r="D27" s="85">
        <f>ABS('P1dB CL'!C27-D$5)</f>
        <v>0</v>
      </c>
      <c r="E27" s="44">
        <f>ABS('P1dB CL'!C83-E$5)</f>
        <v>0</v>
      </c>
      <c r="F27" s="44">
        <f>ABS('P1dB CL'!C139-F$5)</f>
        <v>0</v>
      </c>
      <c r="G27" s="44">
        <f>ABS('P1dB CL'!C195-G$5)</f>
        <v>0</v>
      </c>
      <c r="H27" s="44">
        <f>ABS('P1dB CL'!C251-H$5)</f>
        <v>0</v>
      </c>
      <c r="I27" s="44">
        <f>ABS('P1dB CL'!C307-I$5)</f>
        <v>0</v>
      </c>
      <c r="J27" s="44">
        <f>ABS('P1dB CL'!C363-J$5)</f>
        <v>0</v>
      </c>
      <c r="K27" s="20"/>
      <c r="L27" s="44">
        <f>ABS('P1dB CL'!C418-L$5)</f>
        <v>0</v>
      </c>
      <c r="M27" s="44">
        <f>ABS('P1dB CL'!C473-M$5)</f>
        <v>0</v>
      </c>
      <c r="N27" s="44">
        <f>ABS('P1dB CL'!C528-N$5)</f>
        <v>0</v>
      </c>
      <c r="O27" s="44">
        <f>ABS('P1dB CL'!C583-O$5)</f>
        <v>0</v>
      </c>
      <c r="P27" s="44">
        <f>ABS('P1dB CL'!C638-P$5)</f>
        <v>0</v>
      </c>
      <c r="Q27" s="44">
        <f>ABS('P1dB CL'!C689-Q$5)</f>
        <v>0</v>
      </c>
      <c r="S27" s="77">
        <f>'P1dB CL'!E23</f>
        <v>0</v>
      </c>
      <c r="T27" s="20"/>
      <c r="U27" s="85">
        <f>ABS('P1dB CL'!V27-U$5)</f>
        <v>0</v>
      </c>
      <c r="V27" s="44">
        <f>ABS('P1dB CL'!V83-V$5)</f>
        <v>0</v>
      </c>
      <c r="W27" s="44">
        <f>ABS('P1dB CL'!V139-W$5)</f>
        <v>0</v>
      </c>
      <c r="X27" s="44">
        <f>ABS('P1dB CL'!V195-X$5)</f>
        <v>0</v>
      </c>
      <c r="Y27" s="44">
        <f>ABS('P1dB CL'!V251-Y$5)</f>
        <v>0</v>
      </c>
      <c r="Z27" s="44">
        <f>ABS('P1dB CL'!V307-Z$5)</f>
        <v>0</v>
      </c>
      <c r="AA27" s="44">
        <f>ABS('P1dB CL'!V363-AA$5)</f>
        <v>0</v>
      </c>
      <c r="AB27" s="20"/>
      <c r="AC27" s="44">
        <f>ABS('P1dB CL'!V418-0)</f>
        <v>0</v>
      </c>
      <c r="AD27" s="44">
        <f>ABS('P1dB CL'!V473-0)</f>
        <v>0</v>
      </c>
      <c r="AE27" s="44">
        <f>ABS('P1dB CL'!V528-0)</f>
        <v>0</v>
      </c>
      <c r="AF27" s="44">
        <f>ABS('P1dB CL'!V583-0)</f>
        <v>0</v>
      </c>
      <c r="AG27" s="44">
        <f>ABS('P1dB CL'!V638-0)</f>
        <v>0</v>
      </c>
      <c r="AH27" s="44">
        <f>ABS('P1dB CL'!V693-0)</f>
        <v>0</v>
      </c>
      <c r="AI27" s="20"/>
    </row>
    <row r="28" spans="2:35" x14ac:dyDescent="0.25">
      <c r="B28" s="77">
        <f>'P1dB CL'!E24</f>
        <v>0</v>
      </c>
      <c r="C28" s="20"/>
      <c r="D28" s="85">
        <f>ABS('P1dB CL'!C28-D$5)</f>
        <v>0</v>
      </c>
      <c r="E28" s="44">
        <f>ABS('P1dB CL'!C84-E$5)</f>
        <v>0</v>
      </c>
      <c r="F28" s="44">
        <f>ABS('P1dB CL'!C140-F$5)</f>
        <v>0</v>
      </c>
      <c r="G28" s="44">
        <f>ABS('P1dB CL'!C196-G$5)</f>
        <v>0</v>
      </c>
      <c r="H28" s="44">
        <f>ABS('P1dB CL'!C252-H$5)</f>
        <v>0</v>
      </c>
      <c r="I28" s="44">
        <f>ABS('P1dB CL'!C308-I$5)</f>
        <v>0</v>
      </c>
      <c r="J28" s="44">
        <f>ABS('P1dB CL'!C364-J$5)</f>
        <v>0</v>
      </c>
      <c r="K28" s="20"/>
      <c r="L28" s="44">
        <f>ABS('P1dB CL'!C419-L$5)</f>
        <v>0</v>
      </c>
      <c r="M28" s="44">
        <f>ABS('P1dB CL'!C474-M$5)</f>
        <v>0</v>
      </c>
      <c r="N28" s="44">
        <f>ABS('P1dB CL'!C529-N$5)</f>
        <v>0</v>
      </c>
      <c r="O28" s="44">
        <f>ABS('P1dB CL'!C584-O$5)</f>
        <v>0</v>
      </c>
      <c r="P28" s="44">
        <f>ABS('P1dB CL'!C639-P$5)</f>
        <v>0</v>
      </c>
      <c r="Q28" s="44">
        <f>ABS('P1dB CL'!C690-Q$5)</f>
        <v>0</v>
      </c>
      <c r="S28" s="77">
        <f>'P1dB CL'!E24</f>
        <v>0</v>
      </c>
      <c r="T28" s="20"/>
      <c r="U28" s="85">
        <f>ABS('P1dB CL'!V28-U$5)</f>
        <v>0</v>
      </c>
      <c r="V28" s="44">
        <f>ABS('P1dB CL'!V84-V$5)</f>
        <v>0</v>
      </c>
      <c r="W28" s="44">
        <f>ABS('P1dB CL'!V140-W$5)</f>
        <v>0</v>
      </c>
      <c r="X28" s="44">
        <f>ABS('P1dB CL'!V196-X$5)</f>
        <v>0</v>
      </c>
      <c r="Y28" s="44">
        <f>ABS('P1dB CL'!V252-Y$5)</f>
        <v>0</v>
      </c>
      <c r="Z28" s="44">
        <f>ABS('P1dB CL'!V308-Z$5)</f>
        <v>0</v>
      </c>
      <c r="AA28" s="44">
        <f>ABS('P1dB CL'!V364-AA$5)</f>
        <v>0</v>
      </c>
      <c r="AB28" s="20"/>
      <c r="AC28" s="44">
        <f>ABS('P1dB CL'!V419-0)</f>
        <v>0</v>
      </c>
      <c r="AD28" s="44">
        <f>ABS('P1dB CL'!V474-0)</f>
        <v>0</v>
      </c>
      <c r="AE28" s="44">
        <f>ABS('P1dB CL'!V529-0)</f>
        <v>0</v>
      </c>
      <c r="AF28" s="44">
        <f>ABS('P1dB CL'!V584-0)</f>
        <v>0</v>
      </c>
      <c r="AG28" s="44">
        <f>ABS('P1dB CL'!V639-0)</f>
        <v>0</v>
      </c>
      <c r="AH28" s="44">
        <f>ABS('P1dB CL'!V694-0)</f>
        <v>0</v>
      </c>
      <c r="AI28" s="20"/>
    </row>
    <row r="29" spans="2:35" x14ac:dyDescent="0.25">
      <c r="B29" s="77">
        <f>'P1dB CL'!E25</f>
        <v>0</v>
      </c>
      <c r="C29" s="20"/>
      <c r="D29" s="85">
        <f>ABS('P1dB CL'!C29-D$5)</f>
        <v>0</v>
      </c>
      <c r="E29" s="44">
        <f>ABS('P1dB CL'!C85-E$5)</f>
        <v>0</v>
      </c>
      <c r="F29" s="44">
        <f>ABS('P1dB CL'!C141-F$5)</f>
        <v>0</v>
      </c>
      <c r="G29" s="44">
        <f>ABS('P1dB CL'!C197-G$5)</f>
        <v>0</v>
      </c>
      <c r="H29" s="44">
        <f>ABS('P1dB CL'!C253-H$5)</f>
        <v>0</v>
      </c>
      <c r="I29" s="44">
        <f>ABS('P1dB CL'!C309-I$5)</f>
        <v>0</v>
      </c>
      <c r="J29" s="44">
        <f>ABS('P1dB CL'!C365-J$5)</f>
        <v>0</v>
      </c>
      <c r="K29" s="20"/>
      <c r="L29" s="44">
        <f>ABS('P1dB CL'!C420-L$5)</f>
        <v>0</v>
      </c>
      <c r="M29" s="44">
        <f>ABS('P1dB CL'!C475-M$5)</f>
        <v>0</v>
      </c>
      <c r="N29" s="44">
        <f>ABS('P1dB CL'!C530-N$5)</f>
        <v>0</v>
      </c>
      <c r="O29" s="44">
        <f>ABS('P1dB CL'!C585-O$5)</f>
        <v>0</v>
      </c>
      <c r="P29" s="44">
        <f>ABS('P1dB CL'!C640-P$5)</f>
        <v>0</v>
      </c>
      <c r="Q29" s="44">
        <f>ABS('P1dB CL'!C691-Q$5)</f>
        <v>0</v>
      </c>
      <c r="S29" s="77">
        <f>'P1dB CL'!E25</f>
        <v>0</v>
      </c>
      <c r="T29" s="20"/>
      <c r="U29" s="85">
        <f>ABS('P1dB CL'!V29-U$5)</f>
        <v>0</v>
      </c>
      <c r="V29" s="44">
        <f>ABS('P1dB CL'!V85-V$5)</f>
        <v>0</v>
      </c>
      <c r="W29" s="44">
        <f>ABS('P1dB CL'!V141-W$5)</f>
        <v>0</v>
      </c>
      <c r="X29" s="44">
        <f>ABS('P1dB CL'!V197-X$5)</f>
        <v>0</v>
      </c>
      <c r="Y29" s="44">
        <f>ABS('P1dB CL'!V253-Y$5)</f>
        <v>0</v>
      </c>
      <c r="Z29" s="44">
        <f>ABS('P1dB CL'!V309-Z$5)</f>
        <v>0</v>
      </c>
      <c r="AA29" s="44">
        <f>ABS('P1dB CL'!V365-AA$5)</f>
        <v>0</v>
      </c>
      <c r="AB29" s="20"/>
      <c r="AC29" s="44">
        <f>ABS('P1dB CL'!V420-0)</f>
        <v>0</v>
      </c>
      <c r="AD29" s="44">
        <f>ABS('P1dB CL'!V475-0)</f>
        <v>0</v>
      </c>
      <c r="AE29" s="44">
        <f>ABS('P1dB CL'!V530-0)</f>
        <v>0</v>
      </c>
      <c r="AF29" s="44">
        <f>ABS('P1dB CL'!V585-0)</f>
        <v>0</v>
      </c>
      <c r="AG29" s="44">
        <f>ABS('P1dB CL'!V640-0)</f>
        <v>0</v>
      </c>
      <c r="AH29" s="44">
        <f>ABS('P1dB CL'!V695-0)</f>
        <v>0</v>
      </c>
      <c r="AI29" s="20"/>
    </row>
    <row r="30" spans="2:35" x14ac:dyDescent="0.25">
      <c r="B30" s="77">
        <f>'P1dB CL'!E26</f>
        <v>0</v>
      </c>
      <c r="C30" s="20"/>
      <c r="D30" s="85">
        <f>ABS('P1dB CL'!C30-D$5)</f>
        <v>0</v>
      </c>
      <c r="E30" s="44">
        <f>ABS('P1dB CL'!C86-E$5)</f>
        <v>0</v>
      </c>
      <c r="F30" s="44">
        <f>ABS('P1dB CL'!C142-F$5)</f>
        <v>0</v>
      </c>
      <c r="G30" s="44">
        <f>ABS('P1dB CL'!C198-G$5)</f>
        <v>0</v>
      </c>
      <c r="H30" s="44">
        <f>ABS('P1dB CL'!C254-H$5)</f>
        <v>0</v>
      </c>
      <c r="I30" s="44">
        <f>ABS('P1dB CL'!C310-I$5)</f>
        <v>0</v>
      </c>
      <c r="J30" s="44">
        <f>ABS('P1dB CL'!C366-J$5)</f>
        <v>0</v>
      </c>
      <c r="K30" s="20"/>
      <c r="L30" s="44">
        <f>ABS('P1dB CL'!C421-L$5)</f>
        <v>0</v>
      </c>
      <c r="M30" s="44">
        <f>ABS('P1dB CL'!C476-M$5)</f>
        <v>0</v>
      </c>
      <c r="N30" s="44">
        <f>ABS('P1dB CL'!C531-N$5)</f>
        <v>0</v>
      </c>
      <c r="O30" s="44">
        <f>ABS('P1dB CL'!C586-O$5)</f>
        <v>0</v>
      </c>
      <c r="P30" s="44">
        <f>ABS('P1dB CL'!C641-P$5)</f>
        <v>0</v>
      </c>
      <c r="Q30" s="44">
        <f>ABS('P1dB CL'!C692-Q$5)</f>
        <v>0</v>
      </c>
      <c r="S30" s="77">
        <f>'P1dB CL'!E26</f>
        <v>0</v>
      </c>
      <c r="T30" s="20"/>
      <c r="U30" s="85">
        <f>ABS('P1dB CL'!V30-U$5)</f>
        <v>0</v>
      </c>
      <c r="V30" s="44">
        <f>ABS('P1dB CL'!V86-V$5)</f>
        <v>0</v>
      </c>
      <c r="W30" s="44">
        <f>ABS('P1dB CL'!V142-W$5)</f>
        <v>0</v>
      </c>
      <c r="X30" s="44">
        <f>ABS('P1dB CL'!V198-X$5)</f>
        <v>0</v>
      </c>
      <c r="Y30" s="44">
        <f>ABS('P1dB CL'!V254-Y$5)</f>
        <v>0</v>
      </c>
      <c r="Z30" s="44">
        <f>ABS('P1dB CL'!V310-Z$5)</f>
        <v>0</v>
      </c>
      <c r="AA30" s="44">
        <f>ABS('P1dB CL'!V366-AA$5)</f>
        <v>0</v>
      </c>
      <c r="AB30" s="20"/>
      <c r="AC30" s="44">
        <f>ABS('P1dB CL'!V421-0)</f>
        <v>0</v>
      </c>
      <c r="AD30" s="44">
        <f>ABS('P1dB CL'!V476-0)</f>
        <v>0</v>
      </c>
      <c r="AE30" s="44">
        <f>ABS('P1dB CL'!V531-0)</f>
        <v>0</v>
      </c>
      <c r="AF30" s="44">
        <f>ABS('P1dB CL'!V586-0)</f>
        <v>0</v>
      </c>
      <c r="AG30" s="44">
        <f>ABS('P1dB CL'!V641-0)</f>
        <v>0</v>
      </c>
      <c r="AH30" s="44">
        <f>ABS('P1dB CL'!V696-0)</f>
        <v>0</v>
      </c>
      <c r="AI30" s="20"/>
    </row>
    <row r="31" spans="2:35" x14ac:dyDescent="0.25">
      <c r="B31" s="77">
        <f>'P1dB CL'!E27</f>
        <v>0</v>
      </c>
      <c r="C31" s="20"/>
      <c r="D31" s="85">
        <f>ABS('P1dB CL'!C31-D$5)</f>
        <v>0</v>
      </c>
      <c r="E31" s="44">
        <f>ABS('P1dB CL'!C87-E$5)</f>
        <v>0</v>
      </c>
      <c r="F31" s="44">
        <f>ABS('P1dB CL'!C143-F$5)</f>
        <v>0</v>
      </c>
      <c r="G31" s="44">
        <f>ABS('P1dB CL'!C199-G$5)</f>
        <v>0</v>
      </c>
      <c r="H31" s="44">
        <f>ABS('P1dB CL'!C255-H$5)</f>
        <v>0</v>
      </c>
      <c r="I31" s="44">
        <f>ABS('P1dB CL'!C311-I$5)</f>
        <v>0</v>
      </c>
      <c r="J31" s="44">
        <f>ABS('P1dB CL'!C367-J$5)</f>
        <v>0</v>
      </c>
      <c r="K31" s="20"/>
      <c r="L31" s="44">
        <f>ABS('P1dB CL'!C422-L$5)</f>
        <v>0</v>
      </c>
      <c r="M31" s="44">
        <f>ABS('P1dB CL'!C477-M$5)</f>
        <v>0</v>
      </c>
      <c r="N31" s="44">
        <f>ABS('P1dB CL'!C532-N$5)</f>
        <v>0</v>
      </c>
      <c r="O31" s="44">
        <f>ABS('P1dB CL'!C587-O$5)</f>
        <v>0</v>
      </c>
      <c r="P31" s="44">
        <f>ABS('P1dB CL'!C642-P$5)</f>
        <v>0</v>
      </c>
      <c r="Q31" s="44">
        <f>ABS('P1dB CL'!C693-Q$5)</f>
        <v>0</v>
      </c>
      <c r="S31" s="77">
        <f>'P1dB CL'!E27</f>
        <v>0</v>
      </c>
      <c r="T31" s="20"/>
      <c r="U31" s="85">
        <f>ABS('P1dB CL'!V31-U$5)</f>
        <v>0</v>
      </c>
      <c r="V31" s="44">
        <f>ABS('P1dB CL'!V87-V$5)</f>
        <v>0</v>
      </c>
      <c r="W31" s="44">
        <f>ABS('P1dB CL'!V143-W$5)</f>
        <v>0</v>
      </c>
      <c r="X31" s="44">
        <f>ABS('P1dB CL'!V199-X$5)</f>
        <v>0</v>
      </c>
      <c r="Y31" s="44">
        <f>ABS('P1dB CL'!V255-Y$5)</f>
        <v>0</v>
      </c>
      <c r="Z31" s="44">
        <f>ABS('P1dB CL'!V311-Z$5)</f>
        <v>0</v>
      </c>
      <c r="AA31" s="44">
        <f>ABS('P1dB CL'!V367-AA$5)</f>
        <v>0</v>
      </c>
      <c r="AB31" s="20"/>
      <c r="AC31" s="44">
        <f>ABS('P1dB CL'!V422-0)</f>
        <v>0</v>
      </c>
      <c r="AD31" s="44">
        <f>ABS('P1dB CL'!V477-0)</f>
        <v>0</v>
      </c>
      <c r="AE31" s="44">
        <f>ABS('P1dB CL'!V532-0)</f>
        <v>0</v>
      </c>
      <c r="AF31" s="44">
        <f>ABS('P1dB CL'!V587-0)</f>
        <v>0</v>
      </c>
      <c r="AG31" s="44">
        <f>ABS('P1dB CL'!V642-0)</f>
        <v>0</v>
      </c>
      <c r="AH31" s="44">
        <f>ABS('P1dB CL'!V697-0)</f>
        <v>0</v>
      </c>
      <c r="AI31" s="20"/>
    </row>
    <row r="32" spans="2:35" x14ac:dyDescent="0.25">
      <c r="B32" s="77">
        <f>'P1dB CL'!E28</f>
        <v>0</v>
      </c>
      <c r="C32" s="20"/>
      <c r="D32" s="85">
        <f>ABS('P1dB CL'!C32-D$5)</f>
        <v>0</v>
      </c>
      <c r="E32" s="44">
        <f>ABS('P1dB CL'!C88-E$5)</f>
        <v>0</v>
      </c>
      <c r="F32" s="44">
        <f>ABS('P1dB CL'!C144-F$5)</f>
        <v>0</v>
      </c>
      <c r="G32" s="44">
        <f>ABS('P1dB CL'!C200-G$5)</f>
        <v>0</v>
      </c>
      <c r="H32" s="44">
        <f>ABS('P1dB CL'!C256-H$5)</f>
        <v>0</v>
      </c>
      <c r="I32" s="44">
        <f>ABS('P1dB CL'!C312-I$5)</f>
        <v>0</v>
      </c>
      <c r="J32" s="44">
        <f>ABS('P1dB CL'!C368-J$5)</f>
        <v>0</v>
      </c>
      <c r="K32" s="20"/>
      <c r="L32" s="44">
        <f>ABS('P1dB CL'!C423-L$5)</f>
        <v>0</v>
      </c>
      <c r="M32" s="44">
        <f>ABS('P1dB CL'!C478-M$5)</f>
        <v>0</v>
      </c>
      <c r="N32" s="44">
        <f>ABS('P1dB CL'!C533-N$5)</f>
        <v>0</v>
      </c>
      <c r="O32" s="44">
        <f>ABS('P1dB CL'!C588-O$5)</f>
        <v>0</v>
      </c>
      <c r="P32" s="44">
        <f>ABS('P1dB CL'!C643-P$5)</f>
        <v>0</v>
      </c>
      <c r="Q32" s="44">
        <f>ABS('P1dB CL'!C694-Q$5)</f>
        <v>0</v>
      </c>
      <c r="S32" s="77">
        <f>'P1dB CL'!E28</f>
        <v>0</v>
      </c>
      <c r="T32" s="20"/>
      <c r="U32" s="85">
        <f>ABS('P1dB CL'!V32-U$5)</f>
        <v>0</v>
      </c>
      <c r="V32" s="44">
        <f>ABS('P1dB CL'!V88-V$5)</f>
        <v>0</v>
      </c>
      <c r="W32" s="44">
        <f>ABS('P1dB CL'!V144-W$5)</f>
        <v>0</v>
      </c>
      <c r="X32" s="44">
        <f>ABS('P1dB CL'!V200-X$5)</f>
        <v>0</v>
      </c>
      <c r="Y32" s="44">
        <f>ABS('P1dB CL'!V256-Y$5)</f>
        <v>0</v>
      </c>
      <c r="Z32" s="44">
        <f>ABS('P1dB CL'!V312-Z$5)</f>
        <v>0</v>
      </c>
      <c r="AA32" s="44">
        <f>ABS('P1dB CL'!V368-AA$5)</f>
        <v>0</v>
      </c>
      <c r="AB32" s="20"/>
      <c r="AC32" s="44">
        <f>ABS('P1dB CL'!V423-0)</f>
        <v>0</v>
      </c>
      <c r="AD32" s="44">
        <f>ABS('P1dB CL'!V478-0)</f>
        <v>0</v>
      </c>
      <c r="AE32" s="44">
        <f>ABS('P1dB CL'!V533-0)</f>
        <v>0</v>
      </c>
      <c r="AF32" s="44">
        <f>ABS('P1dB CL'!V588-0)</f>
        <v>0</v>
      </c>
      <c r="AG32" s="44">
        <f>ABS('P1dB CL'!V643-0)</f>
        <v>0</v>
      </c>
      <c r="AH32" s="44">
        <f>ABS('P1dB CL'!V698-0)</f>
        <v>0</v>
      </c>
      <c r="AI32" s="20"/>
    </row>
    <row r="33" spans="2:35" x14ac:dyDescent="0.25">
      <c r="B33" s="77">
        <f>'P1dB CL'!E29</f>
        <v>0</v>
      </c>
      <c r="C33" s="20"/>
      <c r="D33" s="85">
        <f>ABS('P1dB CL'!C33-D$5)</f>
        <v>0</v>
      </c>
      <c r="E33" s="44">
        <f>ABS('P1dB CL'!C89-E$5)</f>
        <v>0</v>
      </c>
      <c r="F33" s="44">
        <f>ABS('P1dB CL'!C145-F$5)</f>
        <v>0</v>
      </c>
      <c r="G33" s="44">
        <f>ABS('P1dB CL'!C201-G$5)</f>
        <v>0</v>
      </c>
      <c r="H33" s="44">
        <f>ABS('P1dB CL'!C257-H$5)</f>
        <v>0</v>
      </c>
      <c r="I33" s="44">
        <f>ABS('P1dB CL'!C313-I$5)</f>
        <v>0</v>
      </c>
      <c r="J33" s="44">
        <f>ABS('P1dB CL'!C369-J$5)</f>
        <v>0</v>
      </c>
      <c r="K33" s="20"/>
      <c r="L33" s="44">
        <f>ABS('P1dB CL'!C424-L$5)</f>
        <v>0</v>
      </c>
      <c r="M33" s="44">
        <f>ABS('P1dB CL'!C479-M$5)</f>
        <v>0</v>
      </c>
      <c r="N33" s="44">
        <f>ABS('P1dB CL'!C534-N$5)</f>
        <v>0</v>
      </c>
      <c r="O33" s="44">
        <f>ABS('P1dB CL'!C589-O$5)</f>
        <v>0</v>
      </c>
      <c r="P33" s="44">
        <f>ABS('P1dB CL'!C644-P$5)</f>
        <v>0</v>
      </c>
      <c r="Q33" s="44">
        <f>ABS('P1dB CL'!C695-Q$5)</f>
        <v>0</v>
      </c>
      <c r="S33" s="77">
        <f>'P1dB CL'!E29</f>
        <v>0</v>
      </c>
      <c r="T33" s="20"/>
      <c r="U33" s="85">
        <f>ABS('P1dB CL'!V33-U$5)</f>
        <v>0</v>
      </c>
      <c r="V33" s="44">
        <f>ABS('P1dB CL'!V89-V$5)</f>
        <v>0</v>
      </c>
      <c r="W33" s="44">
        <f>ABS('P1dB CL'!V145-W$5)</f>
        <v>0</v>
      </c>
      <c r="X33" s="44">
        <f>ABS('P1dB CL'!V201-X$5)</f>
        <v>0</v>
      </c>
      <c r="Y33" s="44">
        <f>ABS('P1dB CL'!V257-Y$5)</f>
        <v>0</v>
      </c>
      <c r="Z33" s="44">
        <f>ABS('P1dB CL'!V313-Z$5)</f>
        <v>0</v>
      </c>
      <c r="AA33" s="44">
        <f>ABS('P1dB CL'!V369-AA$5)</f>
        <v>0</v>
      </c>
      <c r="AB33" s="20"/>
      <c r="AC33" s="44">
        <f>ABS('P1dB CL'!V424-0)</f>
        <v>0</v>
      </c>
      <c r="AD33" s="44">
        <f>ABS('P1dB CL'!V479-0)</f>
        <v>0</v>
      </c>
      <c r="AE33" s="44">
        <f>ABS('P1dB CL'!V534-0)</f>
        <v>0</v>
      </c>
      <c r="AF33" s="44">
        <f>ABS('P1dB CL'!V589-0)</f>
        <v>0</v>
      </c>
      <c r="AG33" s="44">
        <f>ABS('P1dB CL'!V644-0)</f>
        <v>0</v>
      </c>
      <c r="AH33" s="44">
        <f>ABS('P1dB CL'!V699-0)</f>
        <v>0</v>
      </c>
      <c r="AI33" s="20"/>
    </row>
    <row r="34" spans="2:35" x14ac:dyDescent="0.25">
      <c r="B34" s="77">
        <f>'P1dB CL'!E30</f>
        <v>0</v>
      </c>
      <c r="C34" s="20"/>
      <c r="D34" s="85">
        <f>ABS('P1dB CL'!C34-D$5)</f>
        <v>0</v>
      </c>
      <c r="E34" s="44">
        <f>ABS('P1dB CL'!C90-E$5)</f>
        <v>0</v>
      </c>
      <c r="F34" s="44">
        <f>ABS('P1dB CL'!C146-F$5)</f>
        <v>0</v>
      </c>
      <c r="G34" s="44">
        <f>ABS('P1dB CL'!C202-G$5)</f>
        <v>0</v>
      </c>
      <c r="H34" s="44">
        <f>ABS('P1dB CL'!C258-H$5)</f>
        <v>0</v>
      </c>
      <c r="I34" s="44">
        <f>ABS('P1dB CL'!C314-I$5)</f>
        <v>0</v>
      </c>
      <c r="J34" s="44">
        <f>ABS('P1dB CL'!C370-J$5)</f>
        <v>0</v>
      </c>
      <c r="K34" s="20"/>
      <c r="L34" s="44">
        <f>ABS('P1dB CL'!C425-L$5)</f>
        <v>0</v>
      </c>
      <c r="M34" s="44">
        <f>ABS('P1dB CL'!C480-M$5)</f>
        <v>0</v>
      </c>
      <c r="N34" s="44">
        <f>ABS('P1dB CL'!C535-N$5)</f>
        <v>0</v>
      </c>
      <c r="O34" s="44">
        <f>ABS('P1dB CL'!C590-O$5)</f>
        <v>0</v>
      </c>
      <c r="P34" s="44">
        <f>ABS('P1dB CL'!C645-P$5)</f>
        <v>0</v>
      </c>
      <c r="Q34" s="44">
        <f>ABS('P1dB CL'!C696-Q$5)</f>
        <v>0</v>
      </c>
      <c r="S34" s="77">
        <f>'P1dB CL'!E30</f>
        <v>0</v>
      </c>
      <c r="T34" s="20"/>
      <c r="U34" s="85">
        <f>ABS('P1dB CL'!V34-U$5)</f>
        <v>0</v>
      </c>
      <c r="V34" s="44">
        <f>ABS('P1dB CL'!V90-V$5)</f>
        <v>0</v>
      </c>
      <c r="W34" s="44">
        <f>ABS('P1dB CL'!V146-W$5)</f>
        <v>0</v>
      </c>
      <c r="X34" s="44">
        <f>ABS('P1dB CL'!V202-X$5)</f>
        <v>0</v>
      </c>
      <c r="Y34" s="44">
        <f>ABS('P1dB CL'!V258-Y$5)</f>
        <v>0</v>
      </c>
      <c r="Z34" s="44">
        <f>ABS('P1dB CL'!V314-Z$5)</f>
        <v>0</v>
      </c>
      <c r="AA34" s="44">
        <f>ABS('P1dB CL'!V370-AA$5)</f>
        <v>0</v>
      </c>
      <c r="AB34" s="20"/>
      <c r="AC34" s="44">
        <f>ABS('P1dB CL'!V425-0)</f>
        <v>0</v>
      </c>
      <c r="AD34" s="44">
        <f>ABS('P1dB CL'!V480-0)</f>
        <v>0</v>
      </c>
      <c r="AE34" s="44">
        <f>ABS('P1dB CL'!V535-0)</f>
        <v>0</v>
      </c>
      <c r="AF34" s="44">
        <f>ABS('P1dB CL'!V590-0)</f>
        <v>0</v>
      </c>
      <c r="AG34" s="44">
        <f>ABS('P1dB CL'!V645-0)</f>
        <v>0</v>
      </c>
      <c r="AH34" s="44">
        <f>ABS('P1dB CL'!V700-0)</f>
        <v>0</v>
      </c>
      <c r="AI34" s="20"/>
    </row>
    <row r="35" spans="2:35" x14ac:dyDescent="0.25">
      <c r="B35" s="77">
        <f>'P1dB CL'!E31</f>
        <v>0</v>
      </c>
      <c r="C35" s="20"/>
      <c r="D35" s="85">
        <f>ABS('P1dB CL'!C35-D$5)</f>
        <v>0</v>
      </c>
      <c r="E35" s="44">
        <f>ABS('P1dB CL'!C91-E$5)</f>
        <v>0</v>
      </c>
      <c r="F35" s="44">
        <f>ABS('P1dB CL'!C147-F$5)</f>
        <v>0</v>
      </c>
      <c r="G35" s="44">
        <f>ABS('P1dB CL'!C203-G$5)</f>
        <v>0</v>
      </c>
      <c r="H35" s="44">
        <f>ABS('P1dB CL'!C259-H$5)</f>
        <v>0</v>
      </c>
      <c r="I35" s="44">
        <f>ABS('P1dB CL'!C315-I$5)</f>
        <v>0</v>
      </c>
      <c r="J35" s="44">
        <f>ABS('P1dB CL'!C371-J$5)</f>
        <v>0</v>
      </c>
      <c r="K35" s="20"/>
      <c r="L35" s="44">
        <f>ABS('P1dB CL'!C426-L$5)</f>
        <v>0</v>
      </c>
      <c r="M35" s="44">
        <f>ABS('P1dB CL'!C481-M$5)</f>
        <v>0</v>
      </c>
      <c r="N35" s="44">
        <f>ABS('P1dB CL'!C536-N$5)</f>
        <v>0</v>
      </c>
      <c r="O35" s="44">
        <f>ABS('P1dB CL'!C591-O$5)</f>
        <v>0</v>
      </c>
      <c r="P35" s="44">
        <f>ABS('P1dB CL'!C646-P$5)</f>
        <v>0</v>
      </c>
      <c r="Q35" s="44">
        <f>ABS('P1dB CL'!C697-Q$5)</f>
        <v>0</v>
      </c>
      <c r="S35" s="77">
        <f>'P1dB CL'!E31</f>
        <v>0</v>
      </c>
      <c r="T35" s="20"/>
      <c r="U35" s="85">
        <f>ABS('P1dB CL'!V35-U$5)</f>
        <v>0</v>
      </c>
      <c r="V35" s="44">
        <f>ABS('P1dB CL'!V91-V$5)</f>
        <v>0</v>
      </c>
      <c r="W35" s="44">
        <f>ABS('P1dB CL'!V147-W$5)</f>
        <v>0</v>
      </c>
      <c r="X35" s="44">
        <f>ABS('P1dB CL'!V203-X$5)</f>
        <v>0</v>
      </c>
      <c r="Y35" s="44">
        <f>ABS('P1dB CL'!V259-Y$5)</f>
        <v>0</v>
      </c>
      <c r="Z35" s="44">
        <f>ABS('P1dB CL'!V315-Z$5)</f>
        <v>0</v>
      </c>
      <c r="AA35" s="44">
        <f>ABS('P1dB CL'!V371-AA$5)</f>
        <v>0</v>
      </c>
      <c r="AB35" s="20"/>
      <c r="AC35" s="44">
        <f>ABS('P1dB CL'!V426-0)</f>
        <v>0</v>
      </c>
      <c r="AD35" s="44">
        <f>ABS('P1dB CL'!V481-0)</f>
        <v>0</v>
      </c>
      <c r="AE35" s="44">
        <f>ABS('P1dB CL'!V536-0)</f>
        <v>0</v>
      </c>
      <c r="AF35" s="44">
        <f>ABS('P1dB CL'!V591-0)</f>
        <v>0</v>
      </c>
      <c r="AG35" s="44">
        <f>ABS('P1dB CL'!V646-0)</f>
        <v>0</v>
      </c>
      <c r="AH35" s="44">
        <f>ABS('P1dB CL'!V701-0)</f>
        <v>0</v>
      </c>
      <c r="AI35" s="20"/>
    </row>
    <row r="36" spans="2:35" x14ac:dyDescent="0.25">
      <c r="B36" s="77">
        <f>'P1dB CL'!E32</f>
        <v>0</v>
      </c>
      <c r="C36" s="20"/>
      <c r="D36" s="85">
        <f>ABS('P1dB CL'!C36-D$5)</f>
        <v>0</v>
      </c>
      <c r="E36" s="44">
        <f>ABS('P1dB CL'!C92-E$5)</f>
        <v>0</v>
      </c>
      <c r="F36" s="44">
        <f>ABS('P1dB CL'!C148-F$5)</f>
        <v>0</v>
      </c>
      <c r="G36" s="44">
        <f>ABS('P1dB CL'!C204-G$5)</f>
        <v>0</v>
      </c>
      <c r="H36" s="44">
        <f>ABS('P1dB CL'!C260-H$5)</f>
        <v>0</v>
      </c>
      <c r="I36" s="44">
        <f>ABS('P1dB CL'!C316-I$5)</f>
        <v>0</v>
      </c>
      <c r="J36" s="44">
        <f>ABS('P1dB CL'!C372-J$5)</f>
        <v>0</v>
      </c>
      <c r="K36" s="20"/>
      <c r="L36" s="44">
        <f>ABS('P1dB CL'!C427-L$5)</f>
        <v>0</v>
      </c>
      <c r="M36" s="44">
        <f>ABS('P1dB CL'!C482-M$5)</f>
        <v>0</v>
      </c>
      <c r="N36" s="44">
        <f>ABS('P1dB CL'!C537-N$5)</f>
        <v>0</v>
      </c>
      <c r="O36" s="44">
        <f>ABS('P1dB CL'!C592-O$5)</f>
        <v>0</v>
      </c>
      <c r="P36" s="44">
        <f>ABS('P1dB CL'!C647-P$5)</f>
        <v>0</v>
      </c>
      <c r="Q36" s="44">
        <f>ABS('P1dB CL'!C698-Q$5)</f>
        <v>0</v>
      </c>
      <c r="S36" s="77">
        <f>'P1dB CL'!E32</f>
        <v>0</v>
      </c>
      <c r="T36" s="20"/>
      <c r="U36" s="85">
        <f>ABS('P1dB CL'!V36-U$5)</f>
        <v>0</v>
      </c>
      <c r="V36" s="44">
        <f>ABS('P1dB CL'!V92-V$5)</f>
        <v>0</v>
      </c>
      <c r="W36" s="44">
        <f>ABS('P1dB CL'!V148-W$5)</f>
        <v>0</v>
      </c>
      <c r="X36" s="44">
        <f>ABS('P1dB CL'!V204-X$5)</f>
        <v>0</v>
      </c>
      <c r="Y36" s="44">
        <f>ABS('P1dB CL'!V260-Y$5)</f>
        <v>0</v>
      </c>
      <c r="Z36" s="44">
        <f>ABS('P1dB CL'!V316-Z$5)</f>
        <v>0</v>
      </c>
      <c r="AA36" s="44">
        <f>ABS('P1dB CL'!V372-AA$5)</f>
        <v>0</v>
      </c>
      <c r="AB36" s="20"/>
      <c r="AC36" s="44">
        <f>ABS('P1dB CL'!V427-0)</f>
        <v>0</v>
      </c>
      <c r="AD36" s="44">
        <f>ABS('P1dB CL'!V482-0)</f>
        <v>0</v>
      </c>
      <c r="AE36" s="44">
        <f>ABS('P1dB CL'!V537-0)</f>
        <v>0</v>
      </c>
      <c r="AF36" s="44">
        <f>ABS('P1dB CL'!V592-0)</f>
        <v>0</v>
      </c>
      <c r="AG36" s="44">
        <f>ABS('P1dB CL'!V647-0)</f>
        <v>0</v>
      </c>
      <c r="AH36" s="44">
        <f>ABS('P1dB CL'!V702-0)</f>
        <v>0</v>
      </c>
      <c r="AI36" s="20"/>
    </row>
    <row r="37" spans="2:35" x14ac:dyDescent="0.25">
      <c r="B37" s="77">
        <f>'P1dB CL'!E33</f>
        <v>0</v>
      </c>
      <c r="C37" s="20"/>
      <c r="D37" s="85">
        <f>ABS('P1dB CL'!C37-D$5)</f>
        <v>0</v>
      </c>
      <c r="E37" s="44">
        <f>ABS('P1dB CL'!C93-E$5)</f>
        <v>0</v>
      </c>
      <c r="F37" s="44">
        <f>ABS('P1dB CL'!C149-F$5)</f>
        <v>0</v>
      </c>
      <c r="G37" s="44">
        <f>ABS('P1dB CL'!C205-G$5)</f>
        <v>0</v>
      </c>
      <c r="H37" s="44">
        <f>ABS('P1dB CL'!C261-H$5)</f>
        <v>0</v>
      </c>
      <c r="I37" s="44">
        <f>ABS('P1dB CL'!C317-I$5)</f>
        <v>0</v>
      </c>
      <c r="J37" s="44">
        <f>ABS('P1dB CL'!C373-J$5)</f>
        <v>0</v>
      </c>
      <c r="K37" s="20"/>
      <c r="L37" s="44">
        <f>ABS('P1dB CL'!C428-L$5)</f>
        <v>0</v>
      </c>
      <c r="M37" s="44">
        <f>ABS('P1dB CL'!C483-M$5)</f>
        <v>0</v>
      </c>
      <c r="N37" s="44">
        <f>ABS('P1dB CL'!C538-N$5)</f>
        <v>0</v>
      </c>
      <c r="O37" s="44">
        <f>ABS('P1dB CL'!C593-O$5)</f>
        <v>0</v>
      </c>
      <c r="P37" s="44">
        <f>ABS('P1dB CL'!C648-P$5)</f>
        <v>0</v>
      </c>
      <c r="Q37" s="44">
        <f>ABS('P1dB CL'!C699-Q$5)</f>
        <v>0</v>
      </c>
      <c r="S37" s="77">
        <f>'P1dB CL'!E33</f>
        <v>0</v>
      </c>
      <c r="T37" s="20"/>
      <c r="U37" s="85">
        <f>ABS('P1dB CL'!V37-U$5)</f>
        <v>0</v>
      </c>
      <c r="V37" s="44">
        <f>ABS('P1dB CL'!V93-V$5)</f>
        <v>0</v>
      </c>
      <c r="W37" s="44">
        <f>ABS('P1dB CL'!V149-W$5)</f>
        <v>0</v>
      </c>
      <c r="X37" s="44">
        <f>ABS('P1dB CL'!V205-X$5)</f>
        <v>0</v>
      </c>
      <c r="Y37" s="44">
        <f>ABS('P1dB CL'!V261-Y$5)</f>
        <v>0</v>
      </c>
      <c r="Z37" s="44">
        <f>ABS('P1dB CL'!V317-Z$5)</f>
        <v>0</v>
      </c>
      <c r="AA37" s="44">
        <f>ABS('P1dB CL'!V373-AA$5)</f>
        <v>0</v>
      </c>
      <c r="AB37" s="20"/>
      <c r="AC37" s="44">
        <f>ABS('P1dB CL'!V428-0)</f>
        <v>0</v>
      </c>
      <c r="AD37" s="44">
        <f>ABS('P1dB CL'!V483-0)</f>
        <v>0</v>
      </c>
      <c r="AE37" s="44">
        <f>ABS('P1dB CL'!V538-0)</f>
        <v>0</v>
      </c>
      <c r="AF37" s="44">
        <f>ABS('P1dB CL'!V593-0)</f>
        <v>0</v>
      </c>
      <c r="AG37" s="44">
        <f>ABS('P1dB CL'!V648-0)</f>
        <v>0</v>
      </c>
      <c r="AH37" s="44">
        <f>ABS('P1dB CL'!V703-0)</f>
        <v>0</v>
      </c>
      <c r="AI37" s="20"/>
    </row>
    <row r="38" spans="2:35" x14ac:dyDescent="0.25">
      <c r="B38" s="77">
        <f>'P1dB CL'!E34</f>
        <v>0</v>
      </c>
      <c r="C38" s="20"/>
      <c r="D38" s="85">
        <f>ABS('P1dB CL'!C38-D$5)</f>
        <v>0</v>
      </c>
      <c r="E38" s="44">
        <f>ABS('P1dB CL'!C94-E$5)</f>
        <v>0</v>
      </c>
      <c r="F38" s="44">
        <f>ABS('P1dB CL'!C150-F$5)</f>
        <v>0</v>
      </c>
      <c r="G38" s="44">
        <f>ABS('P1dB CL'!C206-G$5)</f>
        <v>0</v>
      </c>
      <c r="H38" s="44">
        <f>ABS('P1dB CL'!C262-H$5)</f>
        <v>0</v>
      </c>
      <c r="I38" s="44">
        <f>ABS('P1dB CL'!C318-I$5)</f>
        <v>0</v>
      </c>
      <c r="J38" s="44">
        <f>ABS('P1dB CL'!C374-J$5)</f>
        <v>0</v>
      </c>
      <c r="K38" s="20"/>
      <c r="L38" s="44">
        <f>ABS('P1dB CL'!C429-L$5)</f>
        <v>0</v>
      </c>
      <c r="M38" s="44">
        <f>ABS('P1dB CL'!C484-M$5)</f>
        <v>0</v>
      </c>
      <c r="N38" s="44">
        <f>ABS('P1dB CL'!C539-N$5)</f>
        <v>0</v>
      </c>
      <c r="O38" s="44">
        <f>ABS('P1dB CL'!C594-O$5)</f>
        <v>0</v>
      </c>
      <c r="P38" s="44">
        <f>ABS('P1dB CL'!C649-P$5)</f>
        <v>0</v>
      </c>
      <c r="Q38" s="44">
        <f>ABS('P1dB CL'!C700-Q$5)</f>
        <v>0</v>
      </c>
      <c r="S38" s="77">
        <f>'P1dB CL'!E34</f>
        <v>0</v>
      </c>
      <c r="T38" s="20"/>
      <c r="U38" s="85">
        <f>ABS('P1dB CL'!V38-U$5)</f>
        <v>0</v>
      </c>
      <c r="V38" s="44">
        <f>ABS('P1dB CL'!V94-V$5)</f>
        <v>0</v>
      </c>
      <c r="W38" s="44">
        <f>ABS('P1dB CL'!V150-W$5)</f>
        <v>0</v>
      </c>
      <c r="X38" s="44">
        <f>ABS('P1dB CL'!V206-X$5)</f>
        <v>0</v>
      </c>
      <c r="Y38" s="44">
        <f>ABS('P1dB CL'!V262-Y$5)</f>
        <v>0</v>
      </c>
      <c r="Z38" s="44">
        <f>ABS('P1dB CL'!V318-Z$5)</f>
        <v>0</v>
      </c>
      <c r="AA38" s="44">
        <f>ABS('P1dB CL'!V374-AA$5)</f>
        <v>0</v>
      </c>
      <c r="AB38" s="20"/>
      <c r="AC38" s="44">
        <f>ABS('P1dB CL'!V429-0)</f>
        <v>0</v>
      </c>
      <c r="AD38" s="44">
        <f>ABS('P1dB CL'!V484-0)</f>
        <v>0</v>
      </c>
      <c r="AE38" s="44">
        <f>ABS('P1dB CL'!V539-0)</f>
        <v>0</v>
      </c>
      <c r="AF38" s="44">
        <f>ABS('P1dB CL'!V594-0)</f>
        <v>0</v>
      </c>
      <c r="AG38" s="44">
        <f>ABS('P1dB CL'!V649-0)</f>
        <v>0</v>
      </c>
      <c r="AH38" s="44">
        <f>ABS('P1dB CL'!V704-0)</f>
        <v>0</v>
      </c>
      <c r="AI38" s="20"/>
    </row>
    <row r="39" spans="2:35" x14ac:dyDescent="0.25">
      <c r="B39" s="77">
        <f>'P1dB CL'!E35</f>
        <v>0</v>
      </c>
      <c r="C39" s="20"/>
      <c r="D39" s="85">
        <f>ABS('P1dB CL'!C39-D$5)</f>
        <v>0</v>
      </c>
      <c r="E39" s="44">
        <f>ABS('P1dB CL'!C95-E$5)</f>
        <v>0</v>
      </c>
      <c r="F39" s="44">
        <f>ABS('P1dB CL'!C151-F$5)</f>
        <v>0</v>
      </c>
      <c r="G39" s="44">
        <f>ABS('P1dB CL'!C207-G$5)</f>
        <v>0</v>
      </c>
      <c r="H39" s="44">
        <f>ABS('P1dB CL'!C263-H$5)</f>
        <v>0</v>
      </c>
      <c r="I39" s="44">
        <f>ABS('P1dB CL'!C319-I$5)</f>
        <v>0</v>
      </c>
      <c r="J39" s="44">
        <f>ABS('P1dB CL'!C375-J$5)</f>
        <v>0</v>
      </c>
      <c r="K39" s="20"/>
      <c r="L39" s="44">
        <f>ABS('P1dB CL'!C430-L$5)</f>
        <v>0</v>
      </c>
      <c r="M39" s="44">
        <f>ABS('P1dB CL'!C485-M$5)</f>
        <v>0</v>
      </c>
      <c r="N39" s="44">
        <f>ABS('P1dB CL'!C540-N$5)</f>
        <v>0</v>
      </c>
      <c r="O39" s="44">
        <f>ABS('P1dB CL'!C595-O$5)</f>
        <v>0</v>
      </c>
      <c r="P39" s="44">
        <f>ABS('P1dB CL'!C650-P$5)</f>
        <v>0</v>
      </c>
      <c r="Q39" s="44">
        <f>ABS('P1dB CL'!C701-Q$5)</f>
        <v>0</v>
      </c>
      <c r="S39" s="77">
        <f>'P1dB CL'!E35</f>
        <v>0</v>
      </c>
      <c r="T39" s="20"/>
      <c r="U39" s="85">
        <f>ABS('P1dB CL'!V39-U$5)</f>
        <v>0</v>
      </c>
      <c r="V39" s="44">
        <f>ABS('P1dB CL'!V95-V$5)</f>
        <v>0</v>
      </c>
      <c r="W39" s="44">
        <f>ABS('P1dB CL'!V151-W$5)</f>
        <v>0</v>
      </c>
      <c r="X39" s="44">
        <f>ABS('P1dB CL'!V207-X$5)</f>
        <v>0</v>
      </c>
      <c r="Y39" s="44">
        <f>ABS('P1dB CL'!V263-Y$5)</f>
        <v>0</v>
      </c>
      <c r="Z39" s="44">
        <f>ABS('P1dB CL'!V319-Z$5)</f>
        <v>0</v>
      </c>
      <c r="AA39" s="44">
        <f>ABS('P1dB CL'!V375-AA$5)</f>
        <v>0</v>
      </c>
      <c r="AB39" s="20"/>
      <c r="AC39" s="44">
        <f>ABS('P1dB CL'!V430-0)</f>
        <v>0</v>
      </c>
      <c r="AD39" s="44">
        <f>ABS('P1dB CL'!V485-0)</f>
        <v>0</v>
      </c>
      <c r="AE39" s="44">
        <f>ABS('P1dB CL'!V540-0)</f>
        <v>0</v>
      </c>
      <c r="AF39" s="44">
        <f>ABS('P1dB CL'!V595-0)</f>
        <v>0</v>
      </c>
      <c r="AG39" s="44">
        <f>ABS('P1dB CL'!V650-0)</f>
        <v>0</v>
      </c>
      <c r="AH39" s="44">
        <f>ABS('P1dB CL'!V705-0)</f>
        <v>0</v>
      </c>
      <c r="AI39" s="20"/>
    </row>
    <row r="40" spans="2:35" x14ac:dyDescent="0.25">
      <c r="B40" s="77">
        <f>'P1dB CL'!E36</f>
        <v>0</v>
      </c>
      <c r="C40" s="20"/>
      <c r="D40" s="85">
        <f>ABS('P1dB CL'!C40-D$5)</f>
        <v>0</v>
      </c>
      <c r="E40" s="44">
        <f>ABS('P1dB CL'!C96-E$5)</f>
        <v>0</v>
      </c>
      <c r="F40" s="44">
        <f>ABS('P1dB CL'!C152-F$5)</f>
        <v>0</v>
      </c>
      <c r="G40" s="44">
        <f>ABS('P1dB CL'!C208-G$5)</f>
        <v>0</v>
      </c>
      <c r="H40" s="44">
        <f>ABS('P1dB CL'!C264-H$5)</f>
        <v>0</v>
      </c>
      <c r="I40" s="44">
        <f>ABS('P1dB CL'!C320-I$5)</f>
        <v>0</v>
      </c>
      <c r="J40" s="44">
        <f>ABS('P1dB CL'!C376-J$5)</f>
        <v>0</v>
      </c>
      <c r="K40" s="20"/>
      <c r="L40" s="44">
        <f>ABS('P1dB CL'!C431-L$5)</f>
        <v>0</v>
      </c>
      <c r="M40" s="44">
        <f>ABS('P1dB CL'!C486-M$5)</f>
        <v>0</v>
      </c>
      <c r="N40" s="44">
        <f>ABS('P1dB CL'!C541-N$5)</f>
        <v>0</v>
      </c>
      <c r="O40" s="44">
        <f>ABS('P1dB CL'!C596-O$5)</f>
        <v>0</v>
      </c>
      <c r="P40" s="44">
        <f>ABS('P1dB CL'!C651-P$5)</f>
        <v>0</v>
      </c>
      <c r="Q40" s="44">
        <f>ABS('P1dB CL'!C702-Q$5)</f>
        <v>0</v>
      </c>
      <c r="S40" s="77">
        <f>'P1dB CL'!E36</f>
        <v>0</v>
      </c>
      <c r="T40" s="20"/>
      <c r="U40" s="85">
        <f>ABS('P1dB CL'!V40-U$5)</f>
        <v>0</v>
      </c>
      <c r="V40" s="44">
        <f>ABS('P1dB CL'!V96-V$5)</f>
        <v>0</v>
      </c>
      <c r="W40" s="44">
        <f>ABS('P1dB CL'!V152-W$5)</f>
        <v>0</v>
      </c>
      <c r="X40" s="44">
        <f>ABS('P1dB CL'!V208-X$5)</f>
        <v>0</v>
      </c>
      <c r="Y40" s="44">
        <f>ABS('P1dB CL'!V264-Y$5)</f>
        <v>0</v>
      </c>
      <c r="Z40" s="44">
        <f>ABS('P1dB CL'!V320-Z$5)</f>
        <v>0</v>
      </c>
      <c r="AA40" s="44">
        <f>ABS('P1dB CL'!V376-AA$5)</f>
        <v>0</v>
      </c>
      <c r="AB40" s="20"/>
      <c r="AC40" s="44">
        <f>ABS('P1dB CL'!V431-0)</f>
        <v>0</v>
      </c>
      <c r="AD40" s="44">
        <f>ABS('P1dB CL'!V486-0)</f>
        <v>0</v>
      </c>
      <c r="AE40" s="44">
        <f>ABS('P1dB CL'!V541-0)</f>
        <v>0</v>
      </c>
      <c r="AF40" s="44">
        <f>ABS('P1dB CL'!V596-0)</f>
        <v>0</v>
      </c>
      <c r="AG40" s="44">
        <f>ABS('P1dB CL'!V651-0)</f>
        <v>0</v>
      </c>
      <c r="AH40" s="44">
        <f>ABS('P1dB CL'!V706-0)</f>
        <v>0</v>
      </c>
      <c r="AI40" s="20"/>
    </row>
    <row r="41" spans="2:35" x14ac:dyDescent="0.25">
      <c r="B41" s="77">
        <f>'P1dB CL'!E37</f>
        <v>0</v>
      </c>
      <c r="C41" s="20"/>
      <c r="D41" s="85">
        <f>ABS('P1dB CL'!C41-D$5)</f>
        <v>0</v>
      </c>
      <c r="E41" s="44">
        <f>ABS('P1dB CL'!C97-E$5)</f>
        <v>0</v>
      </c>
      <c r="F41" s="44">
        <f>ABS('P1dB CL'!C153-F$5)</f>
        <v>0</v>
      </c>
      <c r="G41" s="44">
        <f>ABS('P1dB CL'!C209-G$5)</f>
        <v>0</v>
      </c>
      <c r="H41" s="44">
        <f>ABS('P1dB CL'!C265-H$5)</f>
        <v>0</v>
      </c>
      <c r="I41" s="44">
        <f>ABS('P1dB CL'!C321-I$5)</f>
        <v>0</v>
      </c>
      <c r="J41" s="44">
        <f>ABS('P1dB CL'!C377-J$5)</f>
        <v>0</v>
      </c>
      <c r="K41" s="20"/>
      <c r="L41" s="44">
        <f>ABS('P1dB CL'!C432-L$5)</f>
        <v>0</v>
      </c>
      <c r="M41" s="44">
        <f>ABS('P1dB CL'!C487-M$5)</f>
        <v>0</v>
      </c>
      <c r="N41" s="44">
        <f>ABS('P1dB CL'!C542-N$5)</f>
        <v>0</v>
      </c>
      <c r="O41" s="44">
        <f>ABS('P1dB CL'!C597-O$5)</f>
        <v>0</v>
      </c>
      <c r="P41" s="44">
        <f>ABS('P1dB CL'!C652-P$5)</f>
        <v>0</v>
      </c>
      <c r="Q41" s="44">
        <f>ABS('P1dB CL'!C703-Q$5)</f>
        <v>0</v>
      </c>
      <c r="S41" s="77">
        <f>'P1dB CL'!E37</f>
        <v>0</v>
      </c>
      <c r="T41" s="20"/>
      <c r="U41" s="85">
        <f>ABS('P1dB CL'!V41-U$5)</f>
        <v>0</v>
      </c>
      <c r="V41" s="44">
        <f>ABS('P1dB CL'!V97-V$5)</f>
        <v>0</v>
      </c>
      <c r="W41" s="44">
        <f>ABS('P1dB CL'!V153-W$5)</f>
        <v>0</v>
      </c>
      <c r="X41" s="44">
        <f>ABS('P1dB CL'!V209-X$5)</f>
        <v>0</v>
      </c>
      <c r="Y41" s="44">
        <f>ABS('P1dB CL'!V265-Y$5)</f>
        <v>0</v>
      </c>
      <c r="Z41" s="44">
        <f>ABS('P1dB CL'!V321-Z$5)</f>
        <v>0</v>
      </c>
      <c r="AA41" s="44">
        <f>ABS('P1dB CL'!V377-AA$5)</f>
        <v>0</v>
      </c>
      <c r="AB41" s="20"/>
      <c r="AC41" s="44">
        <f>ABS('P1dB CL'!V432-0)</f>
        <v>0</v>
      </c>
      <c r="AD41" s="44">
        <f>ABS('P1dB CL'!V487-0)</f>
        <v>0</v>
      </c>
      <c r="AE41" s="44">
        <f>ABS('P1dB CL'!V542-0)</f>
        <v>0</v>
      </c>
      <c r="AF41" s="44">
        <f>ABS('P1dB CL'!V597-0)</f>
        <v>0</v>
      </c>
      <c r="AG41" s="44">
        <f>ABS('P1dB CL'!V652-0)</f>
        <v>0</v>
      </c>
      <c r="AH41" s="44">
        <f>ABS('P1dB CL'!V707-0)</f>
        <v>0</v>
      </c>
      <c r="AI41" s="20"/>
    </row>
    <row r="42" spans="2:35" x14ac:dyDescent="0.25">
      <c r="B42" s="77">
        <f>'P1dB CL'!E38</f>
        <v>0</v>
      </c>
      <c r="C42" s="20"/>
      <c r="D42" s="85">
        <f>ABS('P1dB CL'!C42-D$5)</f>
        <v>0</v>
      </c>
      <c r="E42" s="44">
        <f>ABS('P1dB CL'!C98-E$5)</f>
        <v>0</v>
      </c>
      <c r="F42" s="44">
        <f>ABS('P1dB CL'!C154-F$5)</f>
        <v>0</v>
      </c>
      <c r="G42" s="44">
        <f>ABS('P1dB CL'!C210-G$5)</f>
        <v>0</v>
      </c>
      <c r="H42" s="44">
        <f>ABS('P1dB CL'!C266-H$5)</f>
        <v>0</v>
      </c>
      <c r="I42" s="44">
        <f>ABS('P1dB CL'!C322-I$5)</f>
        <v>0</v>
      </c>
      <c r="J42" s="44">
        <f>ABS('P1dB CL'!C378-J$5)</f>
        <v>0</v>
      </c>
      <c r="K42" s="20"/>
      <c r="L42" s="44">
        <f>ABS('P1dB CL'!C433-L$5)</f>
        <v>0</v>
      </c>
      <c r="M42" s="44">
        <f>ABS('P1dB CL'!C488-M$5)</f>
        <v>0</v>
      </c>
      <c r="N42" s="44">
        <f>ABS('P1dB CL'!C543-N$5)</f>
        <v>0</v>
      </c>
      <c r="O42" s="44">
        <f>ABS('P1dB CL'!C598-O$5)</f>
        <v>0</v>
      </c>
      <c r="P42" s="44">
        <f>ABS('P1dB CL'!C653-P$5)</f>
        <v>0</v>
      </c>
      <c r="Q42" s="44">
        <f>ABS('P1dB CL'!C704-Q$5)</f>
        <v>0</v>
      </c>
      <c r="S42" s="77">
        <f>'P1dB CL'!E38</f>
        <v>0</v>
      </c>
      <c r="T42" s="20"/>
      <c r="U42" s="85">
        <f>ABS('P1dB CL'!V42-U$5)</f>
        <v>0</v>
      </c>
      <c r="V42" s="44">
        <f>ABS('P1dB CL'!V98-V$5)</f>
        <v>0</v>
      </c>
      <c r="W42" s="44">
        <f>ABS('P1dB CL'!V154-W$5)</f>
        <v>0</v>
      </c>
      <c r="X42" s="44">
        <f>ABS('P1dB CL'!V210-X$5)</f>
        <v>0</v>
      </c>
      <c r="Y42" s="44">
        <f>ABS('P1dB CL'!V266-Y$5)</f>
        <v>0</v>
      </c>
      <c r="Z42" s="44">
        <f>ABS('P1dB CL'!V322-Z$5)</f>
        <v>0</v>
      </c>
      <c r="AA42" s="44">
        <f>ABS('P1dB CL'!V378-AA$5)</f>
        <v>0</v>
      </c>
      <c r="AB42" s="20"/>
      <c r="AC42" s="44">
        <f>ABS('P1dB CL'!V433-0)</f>
        <v>0</v>
      </c>
      <c r="AD42" s="44">
        <f>ABS('P1dB CL'!V488-0)</f>
        <v>0</v>
      </c>
      <c r="AE42" s="44">
        <f>ABS('P1dB CL'!V543-0)</f>
        <v>0</v>
      </c>
      <c r="AF42" s="44">
        <f>ABS('P1dB CL'!V598-0)</f>
        <v>0</v>
      </c>
      <c r="AG42" s="44">
        <f>ABS('P1dB CL'!V653-0)</f>
        <v>0</v>
      </c>
      <c r="AH42" s="44">
        <f>ABS('P1dB CL'!V708-0)</f>
        <v>0</v>
      </c>
      <c r="AI42" s="20"/>
    </row>
    <row r="43" spans="2:35" x14ac:dyDescent="0.25">
      <c r="B43" s="77">
        <f>'P1dB CL'!E39</f>
        <v>0</v>
      </c>
      <c r="C43" s="20"/>
      <c r="D43" s="85">
        <f>ABS('P1dB CL'!C43-D$5)</f>
        <v>0</v>
      </c>
      <c r="E43" s="44">
        <f>ABS('P1dB CL'!C99-E$5)</f>
        <v>0</v>
      </c>
      <c r="F43" s="44">
        <f>ABS('P1dB CL'!C155-F$5)</f>
        <v>0</v>
      </c>
      <c r="G43" s="44">
        <f>ABS('P1dB CL'!C211-G$5)</f>
        <v>0</v>
      </c>
      <c r="H43" s="44">
        <f>ABS('P1dB CL'!C267-H$5)</f>
        <v>0</v>
      </c>
      <c r="I43" s="44">
        <f>ABS('P1dB CL'!C323-I$5)</f>
        <v>0</v>
      </c>
      <c r="J43" s="44">
        <f>ABS('P1dB CL'!C379-J$5)</f>
        <v>0</v>
      </c>
      <c r="K43" s="20"/>
      <c r="L43" s="44">
        <f>ABS('P1dB CL'!C434-L$5)</f>
        <v>0</v>
      </c>
      <c r="M43" s="44">
        <f>ABS('P1dB CL'!C489-M$5)</f>
        <v>0</v>
      </c>
      <c r="N43" s="44">
        <f>ABS('P1dB CL'!C544-N$5)</f>
        <v>0</v>
      </c>
      <c r="O43" s="44">
        <f>ABS('P1dB CL'!C599-O$5)</f>
        <v>0</v>
      </c>
      <c r="P43" s="44">
        <f>ABS('P1dB CL'!C654-P$5)</f>
        <v>0</v>
      </c>
      <c r="Q43" s="44">
        <f>ABS('P1dB CL'!C705-Q$5)</f>
        <v>0</v>
      </c>
      <c r="S43" s="77">
        <f>'P1dB CL'!E39</f>
        <v>0</v>
      </c>
      <c r="T43" s="20"/>
      <c r="U43" s="85">
        <f>ABS('P1dB CL'!V43-U$5)</f>
        <v>0</v>
      </c>
      <c r="V43" s="44">
        <f>ABS('P1dB CL'!V99-V$5)</f>
        <v>0</v>
      </c>
      <c r="W43" s="44">
        <f>ABS('P1dB CL'!V155-W$5)</f>
        <v>0</v>
      </c>
      <c r="X43" s="44">
        <f>ABS('P1dB CL'!V211-X$5)</f>
        <v>0</v>
      </c>
      <c r="Y43" s="44">
        <f>ABS('P1dB CL'!V267-Y$5)</f>
        <v>0</v>
      </c>
      <c r="Z43" s="44">
        <f>ABS('P1dB CL'!V323-Z$5)</f>
        <v>0</v>
      </c>
      <c r="AA43" s="44">
        <f>ABS('P1dB CL'!V379-AA$5)</f>
        <v>0</v>
      </c>
      <c r="AB43" s="20"/>
      <c r="AC43" s="44">
        <f>ABS('P1dB CL'!V434-0)</f>
        <v>0</v>
      </c>
      <c r="AD43" s="44">
        <f>ABS('P1dB CL'!V489-0)</f>
        <v>0</v>
      </c>
      <c r="AE43" s="44">
        <f>ABS('P1dB CL'!V544-0)</f>
        <v>0</v>
      </c>
      <c r="AF43" s="44">
        <f>ABS('P1dB CL'!V599-0)</f>
        <v>0</v>
      </c>
      <c r="AG43" s="44">
        <f>ABS('P1dB CL'!V654-0)</f>
        <v>0</v>
      </c>
      <c r="AH43" s="44">
        <f>ABS('P1dB CL'!V709-0)</f>
        <v>0</v>
      </c>
      <c r="AI43" s="20"/>
    </row>
    <row r="44" spans="2:35" x14ac:dyDescent="0.25">
      <c r="B44" s="77">
        <f>'P1dB CL'!E40</f>
        <v>0</v>
      </c>
      <c r="C44" s="20"/>
      <c r="D44" s="85">
        <f>ABS('P1dB CL'!C44-D$5)</f>
        <v>0</v>
      </c>
      <c r="E44" s="44">
        <f>ABS('P1dB CL'!C100-E$5)</f>
        <v>0</v>
      </c>
      <c r="F44" s="44">
        <f>ABS('P1dB CL'!C156-F$5)</f>
        <v>0</v>
      </c>
      <c r="G44" s="44">
        <f>ABS('P1dB CL'!C212-G$5)</f>
        <v>0</v>
      </c>
      <c r="H44" s="44">
        <f>ABS('P1dB CL'!C268-H$5)</f>
        <v>0</v>
      </c>
      <c r="I44" s="44">
        <f>ABS('P1dB CL'!C324-I$5)</f>
        <v>0</v>
      </c>
      <c r="J44" s="44">
        <f>ABS('P1dB CL'!C380-J$5)</f>
        <v>0</v>
      </c>
      <c r="K44" s="20"/>
      <c r="L44" s="44">
        <f>ABS('P1dB CL'!C435-L$5)</f>
        <v>0</v>
      </c>
      <c r="M44" s="44">
        <f>ABS('P1dB CL'!C490-M$5)</f>
        <v>0</v>
      </c>
      <c r="N44" s="44">
        <f>ABS('P1dB CL'!C545-N$5)</f>
        <v>0</v>
      </c>
      <c r="O44" s="44">
        <f>ABS('P1dB CL'!C600-O$5)</f>
        <v>0</v>
      </c>
      <c r="P44" s="44">
        <f>ABS('P1dB CL'!C655-P$5)</f>
        <v>0</v>
      </c>
      <c r="Q44" s="44">
        <f>ABS('P1dB CL'!C706-Q$5)</f>
        <v>0</v>
      </c>
      <c r="S44" s="77">
        <f>'P1dB CL'!E40</f>
        <v>0</v>
      </c>
      <c r="T44" s="20"/>
      <c r="U44" s="85">
        <f>ABS('P1dB CL'!V44-U$5)</f>
        <v>0</v>
      </c>
      <c r="V44" s="44">
        <f>ABS('P1dB CL'!V100-V$5)</f>
        <v>0</v>
      </c>
      <c r="W44" s="44">
        <f>ABS('P1dB CL'!V156-W$5)</f>
        <v>0</v>
      </c>
      <c r="X44" s="44">
        <f>ABS('P1dB CL'!V212-X$5)</f>
        <v>0</v>
      </c>
      <c r="Y44" s="44">
        <f>ABS('P1dB CL'!V268-Y$5)</f>
        <v>0</v>
      </c>
      <c r="Z44" s="44">
        <f>ABS('P1dB CL'!V324-Z$5)</f>
        <v>0</v>
      </c>
      <c r="AA44" s="44">
        <f>ABS('P1dB CL'!V380-AA$5)</f>
        <v>0</v>
      </c>
      <c r="AB44" s="20"/>
      <c r="AC44" s="44">
        <f>ABS('P1dB CL'!V435-0)</f>
        <v>0</v>
      </c>
      <c r="AD44" s="44">
        <f>ABS('P1dB CL'!V490-0)</f>
        <v>0</v>
      </c>
      <c r="AE44" s="44">
        <f>ABS('P1dB CL'!V545-0)</f>
        <v>0</v>
      </c>
      <c r="AF44" s="44">
        <f>ABS('P1dB CL'!V600-0)</f>
        <v>0</v>
      </c>
      <c r="AG44" s="44">
        <f>ABS('P1dB CL'!V655-0)</f>
        <v>0</v>
      </c>
      <c r="AH44" s="44">
        <f>ABS('P1dB CL'!V710-0)</f>
        <v>0</v>
      </c>
      <c r="AI44" s="20"/>
    </row>
    <row r="45" spans="2:35" x14ac:dyDescent="0.25">
      <c r="B45" s="77">
        <f>'P1dB CL'!E41</f>
        <v>0</v>
      </c>
      <c r="C45" s="20"/>
      <c r="D45" s="85">
        <f>ABS('P1dB CL'!C45-D$5)</f>
        <v>0</v>
      </c>
      <c r="E45" s="44">
        <f>ABS('P1dB CL'!C101-E$5)</f>
        <v>0</v>
      </c>
      <c r="F45" s="44">
        <f>ABS('P1dB CL'!C157-F$5)</f>
        <v>0</v>
      </c>
      <c r="G45" s="44">
        <f>ABS('P1dB CL'!C213-G$5)</f>
        <v>0</v>
      </c>
      <c r="H45" s="44">
        <f>ABS('P1dB CL'!C269-H$5)</f>
        <v>0</v>
      </c>
      <c r="I45" s="44">
        <f>ABS('P1dB CL'!C325-I$5)</f>
        <v>0</v>
      </c>
      <c r="J45" s="44">
        <f>ABS('P1dB CL'!C381-J$5)</f>
        <v>0</v>
      </c>
      <c r="K45" s="20"/>
      <c r="L45" s="44">
        <f>ABS('P1dB CL'!C436-L$5)</f>
        <v>0</v>
      </c>
      <c r="M45" s="44">
        <f>ABS('P1dB CL'!C491-M$5)</f>
        <v>0</v>
      </c>
      <c r="N45" s="44">
        <f>ABS('P1dB CL'!C546-N$5)</f>
        <v>0</v>
      </c>
      <c r="O45" s="44">
        <f>ABS('P1dB CL'!C601-O$5)</f>
        <v>0</v>
      </c>
      <c r="P45" s="44">
        <f>ABS('P1dB CL'!C656-P$5)</f>
        <v>0</v>
      </c>
      <c r="Q45" s="44">
        <f>ABS('P1dB CL'!C707-Q$5)</f>
        <v>0</v>
      </c>
      <c r="S45" s="77">
        <f>'P1dB CL'!E41</f>
        <v>0</v>
      </c>
      <c r="T45" s="20"/>
      <c r="U45" s="85">
        <f>ABS('P1dB CL'!V45-U$5)</f>
        <v>0</v>
      </c>
      <c r="V45" s="44">
        <f>ABS('P1dB CL'!V101-V$5)</f>
        <v>0</v>
      </c>
      <c r="W45" s="44">
        <f>ABS('P1dB CL'!V157-W$5)</f>
        <v>0</v>
      </c>
      <c r="X45" s="44">
        <f>ABS('P1dB CL'!V213-X$5)</f>
        <v>0</v>
      </c>
      <c r="Y45" s="44">
        <f>ABS('P1dB CL'!V269-Y$5)</f>
        <v>0</v>
      </c>
      <c r="Z45" s="44">
        <f>ABS('P1dB CL'!V325-Z$5)</f>
        <v>0</v>
      </c>
      <c r="AA45" s="44">
        <f>ABS('P1dB CL'!V381-AA$5)</f>
        <v>0</v>
      </c>
      <c r="AB45" s="20"/>
      <c r="AC45" s="44">
        <f>ABS('P1dB CL'!V436-0)</f>
        <v>0</v>
      </c>
      <c r="AD45" s="44">
        <f>ABS('P1dB CL'!V491-0)</f>
        <v>0</v>
      </c>
      <c r="AE45" s="44">
        <f>ABS('P1dB CL'!V546-0)</f>
        <v>0</v>
      </c>
      <c r="AF45" s="44">
        <f>ABS('P1dB CL'!V601-0)</f>
        <v>0</v>
      </c>
      <c r="AG45" s="44">
        <f>ABS('P1dB CL'!V656-0)</f>
        <v>0</v>
      </c>
      <c r="AH45" s="44">
        <f>ABS('P1dB CL'!V711-0)</f>
        <v>0</v>
      </c>
      <c r="AI45" s="20"/>
    </row>
    <row r="46" spans="2:35" x14ac:dyDescent="0.25">
      <c r="B46" s="77">
        <f>'P1dB CL'!E42</f>
        <v>0</v>
      </c>
      <c r="C46" s="20"/>
      <c r="D46" s="85">
        <f>ABS('P1dB CL'!C46-D$5)</f>
        <v>0</v>
      </c>
      <c r="E46" s="44">
        <f>ABS('P1dB CL'!C102-E$5)</f>
        <v>0</v>
      </c>
      <c r="F46" s="44">
        <f>ABS('P1dB CL'!C158-F$5)</f>
        <v>0</v>
      </c>
      <c r="G46" s="44">
        <f>ABS('P1dB CL'!C214-G$5)</f>
        <v>0</v>
      </c>
      <c r="H46" s="44">
        <f>ABS('P1dB CL'!C270-H$5)</f>
        <v>0</v>
      </c>
      <c r="I46" s="44">
        <f>ABS('P1dB CL'!C326-I$5)</f>
        <v>0</v>
      </c>
      <c r="J46" s="44">
        <f>ABS('P1dB CL'!C382-J$5)</f>
        <v>0</v>
      </c>
      <c r="K46" s="20"/>
      <c r="L46" s="44">
        <f>ABS('P1dB CL'!C437-L$5)</f>
        <v>0</v>
      </c>
      <c r="M46" s="44">
        <f>ABS('P1dB CL'!C492-M$5)</f>
        <v>0</v>
      </c>
      <c r="N46" s="44">
        <f>ABS('P1dB CL'!C547-N$5)</f>
        <v>0</v>
      </c>
      <c r="O46" s="44">
        <f>ABS('P1dB CL'!C602-O$5)</f>
        <v>0</v>
      </c>
      <c r="P46" s="44">
        <f>ABS('P1dB CL'!C657-P$5)</f>
        <v>0</v>
      </c>
      <c r="Q46" s="44">
        <f>ABS('P1dB CL'!C708-Q$5)</f>
        <v>0</v>
      </c>
      <c r="S46" s="77">
        <f>'P1dB CL'!E42</f>
        <v>0</v>
      </c>
      <c r="T46" s="20"/>
      <c r="U46" s="85">
        <f>ABS('P1dB CL'!V46-U$5)</f>
        <v>0</v>
      </c>
      <c r="V46" s="44">
        <f>ABS('P1dB CL'!V102-V$5)</f>
        <v>0</v>
      </c>
      <c r="W46" s="44">
        <f>ABS('P1dB CL'!V158-W$5)</f>
        <v>0</v>
      </c>
      <c r="X46" s="44">
        <f>ABS('P1dB CL'!V214-X$5)</f>
        <v>0</v>
      </c>
      <c r="Y46" s="44">
        <f>ABS('P1dB CL'!V270-Y$5)</f>
        <v>0</v>
      </c>
      <c r="Z46" s="44">
        <f>ABS('P1dB CL'!V326-Z$5)</f>
        <v>0</v>
      </c>
      <c r="AA46" s="44">
        <f>ABS('P1dB CL'!V382-AA$5)</f>
        <v>0</v>
      </c>
      <c r="AB46" s="20"/>
      <c r="AC46" s="44">
        <f>ABS('P1dB CL'!V437-0)</f>
        <v>0</v>
      </c>
      <c r="AD46" s="44">
        <f>ABS('P1dB CL'!V492-0)</f>
        <v>0</v>
      </c>
      <c r="AE46" s="44">
        <f>ABS('P1dB CL'!V547-0)</f>
        <v>0</v>
      </c>
      <c r="AF46" s="44">
        <f>ABS('P1dB CL'!V602-0)</f>
        <v>0</v>
      </c>
      <c r="AG46" s="44">
        <f>ABS('P1dB CL'!V657-0)</f>
        <v>0</v>
      </c>
      <c r="AH46" s="44">
        <f>ABS('P1dB CL'!V712-0)</f>
        <v>0</v>
      </c>
      <c r="AI46" s="20"/>
    </row>
    <row r="47" spans="2:35" x14ac:dyDescent="0.25">
      <c r="B47" s="77">
        <f>'P1dB CL'!E43</f>
        <v>0</v>
      </c>
      <c r="C47" s="20"/>
      <c r="D47" s="85">
        <f>ABS('P1dB CL'!C47-D$5)</f>
        <v>0</v>
      </c>
      <c r="E47" s="44">
        <f>ABS('P1dB CL'!C103-E$5)</f>
        <v>0</v>
      </c>
      <c r="F47" s="44">
        <f>ABS('P1dB CL'!C159-F$5)</f>
        <v>0</v>
      </c>
      <c r="G47" s="44">
        <f>ABS('P1dB CL'!C215-G$5)</f>
        <v>0</v>
      </c>
      <c r="H47" s="44">
        <f>ABS('P1dB CL'!C271-H$5)</f>
        <v>0</v>
      </c>
      <c r="I47" s="44">
        <f>ABS('P1dB CL'!C327-I$5)</f>
        <v>0</v>
      </c>
      <c r="J47" s="44">
        <f>ABS('P1dB CL'!C383-J$5)</f>
        <v>0</v>
      </c>
      <c r="K47" s="20"/>
      <c r="L47" s="44">
        <f>ABS('P1dB CL'!C438-L$5)</f>
        <v>0</v>
      </c>
      <c r="M47" s="44">
        <f>ABS('P1dB CL'!C493-M$5)</f>
        <v>0</v>
      </c>
      <c r="N47" s="44">
        <f>ABS('P1dB CL'!C548-N$5)</f>
        <v>0</v>
      </c>
      <c r="O47" s="44">
        <f>ABS('P1dB CL'!C603-O$5)</f>
        <v>0</v>
      </c>
      <c r="P47" s="44">
        <f>ABS('P1dB CL'!C658-P$5)</f>
        <v>0</v>
      </c>
      <c r="Q47" s="44">
        <f>ABS('P1dB CL'!C709-Q$5)</f>
        <v>0</v>
      </c>
      <c r="S47" s="77">
        <f>'P1dB CL'!E43</f>
        <v>0</v>
      </c>
      <c r="T47" s="20"/>
      <c r="U47" s="85">
        <f>ABS('P1dB CL'!V47-U$5)</f>
        <v>0</v>
      </c>
      <c r="V47" s="44">
        <f>ABS('P1dB CL'!V103-V$5)</f>
        <v>0</v>
      </c>
      <c r="W47" s="44">
        <f>ABS('P1dB CL'!V159-W$5)</f>
        <v>0</v>
      </c>
      <c r="X47" s="44">
        <f>ABS('P1dB CL'!V215-X$5)</f>
        <v>0</v>
      </c>
      <c r="Y47" s="44">
        <f>ABS('P1dB CL'!V271-Y$5)</f>
        <v>0</v>
      </c>
      <c r="Z47" s="44">
        <f>ABS('P1dB CL'!V327-Z$5)</f>
        <v>0</v>
      </c>
      <c r="AA47" s="44">
        <f>ABS('P1dB CL'!V383-AA$5)</f>
        <v>0</v>
      </c>
      <c r="AB47" s="20"/>
      <c r="AC47" s="44">
        <f>ABS('P1dB CL'!V438-0)</f>
        <v>0</v>
      </c>
      <c r="AD47" s="44">
        <f>ABS('P1dB CL'!V493-0)</f>
        <v>0</v>
      </c>
      <c r="AE47" s="44">
        <f>ABS('P1dB CL'!V548-0)</f>
        <v>0</v>
      </c>
      <c r="AF47" s="44">
        <f>ABS('P1dB CL'!V603-0)</f>
        <v>0</v>
      </c>
      <c r="AG47" s="44">
        <f>ABS('P1dB CL'!V658-0)</f>
        <v>0</v>
      </c>
      <c r="AH47" s="44">
        <f>ABS('P1dB CL'!V713-0)</f>
        <v>0</v>
      </c>
      <c r="AI47" s="20"/>
    </row>
    <row r="48" spans="2:35" x14ac:dyDescent="0.25">
      <c r="B48" s="77">
        <f>'P1dB CL'!E44</f>
        <v>0</v>
      </c>
      <c r="C48" s="20"/>
      <c r="D48" s="85">
        <f>ABS('P1dB CL'!C48-D$5)</f>
        <v>0</v>
      </c>
      <c r="E48" s="44">
        <f>ABS('P1dB CL'!C104-E$5)</f>
        <v>0</v>
      </c>
      <c r="F48" s="44">
        <f>ABS('P1dB CL'!C160-F$5)</f>
        <v>0</v>
      </c>
      <c r="G48" s="44">
        <f>ABS('P1dB CL'!C216-G$5)</f>
        <v>0</v>
      </c>
      <c r="H48" s="44">
        <f>ABS('P1dB CL'!C272-H$5)</f>
        <v>0</v>
      </c>
      <c r="I48" s="44">
        <f>ABS('P1dB CL'!C328-I$5)</f>
        <v>0</v>
      </c>
      <c r="J48" s="44">
        <f>ABS('P1dB CL'!C384-J$5)</f>
        <v>0</v>
      </c>
      <c r="K48" s="20"/>
      <c r="L48" s="44">
        <f>ABS('P1dB CL'!C439-L$5)</f>
        <v>0</v>
      </c>
      <c r="M48" s="44">
        <f>ABS('P1dB CL'!C494-M$5)</f>
        <v>0</v>
      </c>
      <c r="N48" s="44">
        <f>ABS('P1dB CL'!C549-N$5)</f>
        <v>0</v>
      </c>
      <c r="O48" s="44">
        <f>ABS('P1dB CL'!C604-O$5)</f>
        <v>0</v>
      </c>
      <c r="P48" s="44">
        <f>ABS('P1dB CL'!C659-P$5)</f>
        <v>0</v>
      </c>
      <c r="Q48" s="44">
        <f>ABS('P1dB CL'!C710-Q$5)</f>
        <v>0</v>
      </c>
      <c r="S48" s="77">
        <f>'P1dB CL'!E44</f>
        <v>0</v>
      </c>
      <c r="T48" s="20"/>
      <c r="U48" s="85">
        <f>ABS('P1dB CL'!V48-U$5)</f>
        <v>0</v>
      </c>
      <c r="V48" s="44">
        <f>ABS('P1dB CL'!V104-V$5)</f>
        <v>0</v>
      </c>
      <c r="W48" s="44">
        <f>ABS('P1dB CL'!V160-W$5)</f>
        <v>0</v>
      </c>
      <c r="X48" s="44">
        <f>ABS('P1dB CL'!V216-X$5)</f>
        <v>0</v>
      </c>
      <c r="Y48" s="44">
        <f>ABS('P1dB CL'!V272-Y$5)</f>
        <v>0</v>
      </c>
      <c r="Z48" s="44">
        <f>ABS('P1dB CL'!V328-Z$5)</f>
        <v>0</v>
      </c>
      <c r="AA48" s="44">
        <f>ABS('P1dB CL'!V384-AA$5)</f>
        <v>0</v>
      </c>
      <c r="AB48" s="20"/>
      <c r="AC48" s="44">
        <f>ABS('P1dB CL'!V439-0)</f>
        <v>0</v>
      </c>
      <c r="AD48" s="44">
        <f>ABS('P1dB CL'!V494-0)</f>
        <v>0</v>
      </c>
      <c r="AE48" s="44">
        <f>ABS('P1dB CL'!V549-0)</f>
        <v>0</v>
      </c>
      <c r="AF48" s="44">
        <f>ABS('P1dB CL'!V604-0)</f>
        <v>0</v>
      </c>
      <c r="AG48" s="44">
        <f>ABS('P1dB CL'!V659-0)</f>
        <v>0</v>
      </c>
      <c r="AH48" s="44">
        <f>ABS('P1dB CL'!V714-0)</f>
        <v>0</v>
      </c>
      <c r="AI48" s="20"/>
    </row>
    <row r="49" spans="2:35" x14ac:dyDescent="0.25">
      <c r="B49" s="77">
        <f>'P1dB CL'!E45</f>
        <v>0</v>
      </c>
      <c r="C49" s="20"/>
      <c r="D49" s="85">
        <f>ABS('P1dB CL'!C49-D$5)</f>
        <v>0</v>
      </c>
      <c r="E49" s="44">
        <f>ABS('P1dB CL'!C105-E$5)</f>
        <v>0</v>
      </c>
      <c r="F49" s="44">
        <f>ABS('P1dB CL'!C161-F$5)</f>
        <v>0</v>
      </c>
      <c r="G49" s="44">
        <f>ABS('P1dB CL'!C217-G$5)</f>
        <v>0</v>
      </c>
      <c r="H49" s="44">
        <f>ABS('P1dB CL'!C273-H$5)</f>
        <v>0</v>
      </c>
      <c r="I49" s="44">
        <f>ABS('P1dB CL'!C329-I$5)</f>
        <v>0</v>
      </c>
      <c r="J49" s="44">
        <f>ABS('P1dB CL'!C385-J$5)</f>
        <v>0</v>
      </c>
      <c r="K49" s="20"/>
      <c r="L49" s="44">
        <f>ABS('P1dB CL'!C440-L$5)</f>
        <v>0</v>
      </c>
      <c r="M49" s="44">
        <f>ABS('P1dB CL'!C495-M$5)</f>
        <v>0</v>
      </c>
      <c r="N49" s="44">
        <f>ABS('P1dB CL'!C550-N$5)</f>
        <v>0</v>
      </c>
      <c r="O49" s="44">
        <f>ABS('P1dB CL'!C605-O$5)</f>
        <v>0</v>
      </c>
      <c r="P49" s="44">
        <f>ABS('P1dB CL'!C660-P$5)</f>
        <v>0</v>
      </c>
      <c r="Q49" s="44">
        <f>ABS('P1dB CL'!C711-Q$5)</f>
        <v>0</v>
      </c>
      <c r="S49" s="77">
        <f>'P1dB CL'!E45</f>
        <v>0</v>
      </c>
      <c r="T49" s="20"/>
      <c r="U49" s="85">
        <f>ABS('P1dB CL'!V49-U$5)</f>
        <v>0</v>
      </c>
      <c r="V49" s="44">
        <f>ABS('P1dB CL'!V105-V$5)</f>
        <v>0</v>
      </c>
      <c r="W49" s="44">
        <f>ABS('P1dB CL'!V161-W$5)</f>
        <v>0</v>
      </c>
      <c r="X49" s="44">
        <f>ABS('P1dB CL'!V217-X$5)</f>
        <v>0</v>
      </c>
      <c r="Y49" s="44">
        <f>ABS('P1dB CL'!V273-Y$5)</f>
        <v>0</v>
      </c>
      <c r="Z49" s="44">
        <f>ABS('P1dB CL'!V329-Z$5)</f>
        <v>0</v>
      </c>
      <c r="AA49" s="44">
        <f>ABS('P1dB CL'!V385-AA$5)</f>
        <v>0</v>
      </c>
      <c r="AB49" s="20"/>
      <c r="AC49" s="44">
        <f>ABS('P1dB CL'!V440-0)</f>
        <v>0</v>
      </c>
      <c r="AD49" s="44">
        <f>ABS('P1dB CL'!V495-0)</f>
        <v>0</v>
      </c>
      <c r="AE49" s="44">
        <f>ABS('P1dB CL'!V550-0)</f>
        <v>0</v>
      </c>
      <c r="AF49" s="44">
        <f>ABS('P1dB CL'!V605-0)</f>
        <v>0</v>
      </c>
      <c r="AG49" s="44">
        <f>ABS('P1dB CL'!V660-0)</f>
        <v>0</v>
      </c>
      <c r="AH49" s="44">
        <f>ABS('P1dB CL'!V715-0)</f>
        <v>0</v>
      </c>
      <c r="AI49" s="20"/>
    </row>
    <row r="50" spans="2:35" x14ac:dyDescent="0.25">
      <c r="B50" s="77">
        <f>'P1dB CL'!E46</f>
        <v>0</v>
      </c>
      <c r="C50" s="20"/>
      <c r="D50" s="85">
        <f>ABS('P1dB CL'!C50-D$5)</f>
        <v>0</v>
      </c>
      <c r="E50" s="44">
        <f>ABS('P1dB CL'!C106-E$5)</f>
        <v>0</v>
      </c>
      <c r="F50" s="44">
        <f>ABS('P1dB CL'!C162-F$5)</f>
        <v>0</v>
      </c>
      <c r="G50" s="44">
        <f>ABS('P1dB CL'!C218-G$5)</f>
        <v>0</v>
      </c>
      <c r="H50" s="44">
        <f>ABS('P1dB CL'!C274-H$5)</f>
        <v>0</v>
      </c>
      <c r="I50" s="44">
        <f>ABS('P1dB CL'!C330-I$5)</f>
        <v>0</v>
      </c>
      <c r="J50" s="44">
        <f>ABS('P1dB CL'!C386-J$5)</f>
        <v>0</v>
      </c>
      <c r="K50" s="20"/>
      <c r="L50" s="44">
        <f>ABS('P1dB CL'!C441-L$5)</f>
        <v>0</v>
      </c>
      <c r="M50" s="44">
        <f>ABS('P1dB CL'!C496-M$5)</f>
        <v>0</v>
      </c>
      <c r="N50" s="44">
        <f>ABS('P1dB CL'!C551-N$5)</f>
        <v>0</v>
      </c>
      <c r="O50" s="44">
        <f>ABS('P1dB CL'!C606-O$5)</f>
        <v>0</v>
      </c>
      <c r="P50" s="44">
        <f>ABS('P1dB CL'!C661-P$5)</f>
        <v>0</v>
      </c>
      <c r="Q50" s="44">
        <f>ABS('P1dB CL'!C712-Q$5)</f>
        <v>0</v>
      </c>
      <c r="S50" s="77">
        <f>'P1dB CL'!E46</f>
        <v>0</v>
      </c>
      <c r="T50" s="20"/>
      <c r="U50" s="85">
        <f>ABS('P1dB CL'!V50-U$5)</f>
        <v>0</v>
      </c>
      <c r="V50" s="44">
        <f>ABS('P1dB CL'!V106-V$5)</f>
        <v>0</v>
      </c>
      <c r="W50" s="44">
        <f>ABS('P1dB CL'!V162-W$5)</f>
        <v>0</v>
      </c>
      <c r="X50" s="44">
        <f>ABS('P1dB CL'!V218-X$5)</f>
        <v>0</v>
      </c>
      <c r="Y50" s="44">
        <f>ABS('P1dB CL'!V274-Y$5)</f>
        <v>0</v>
      </c>
      <c r="Z50" s="44">
        <f>ABS('P1dB CL'!V330-Z$5)</f>
        <v>0</v>
      </c>
      <c r="AA50" s="44">
        <f>ABS('P1dB CL'!V386-AA$5)</f>
        <v>0</v>
      </c>
      <c r="AB50" s="20"/>
      <c r="AC50" s="44">
        <f>ABS('P1dB CL'!V441-0)</f>
        <v>0</v>
      </c>
      <c r="AD50" s="44">
        <f>ABS('P1dB CL'!V496-0)</f>
        <v>0</v>
      </c>
      <c r="AE50" s="44">
        <f>ABS('P1dB CL'!V551-0)</f>
        <v>0</v>
      </c>
      <c r="AF50" s="44">
        <f>ABS('P1dB CL'!V606-0)</f>
        <v>0</v>
      </c>
      <c r="AG50" s="44">
        <f>ABS('P1dB CL'!V661-0)</f>
        <v>0</v>
      </c>
      <c r="AH50" s="44">
        <f>ABS('P1dB CL'!V716-0)</f>
        <v>0</v>
      </c>
      <c r="AI50" s="20"/>
    </row>
    <row r="51" spans="2:35" x14ac:dyDescent="0.25">
      <c r="B51" s="77">
        <f>'P1dB CL'!E47</f>
        <v>0</v>
      </c>
      <c r="C51" s="20"/>
      <c r="D51" s="85">
        <f>ABS('P1dB CL'!C51-D$5)</f>
        <v>0</v>
      </c>
      <c r="E51" s="44">
        <f>ABS('P1dB CL'!C107-E$5)</f>
        <v>0</v>
      </c>
      <c r="F51" s="44">
        <f>ABS('P1dB CL'!C163-F$5)</f>
        <v>0</v>
      </c>
      <c r="G51" s="44">
        <f>ABS('P1dB CL'!C219-G$5)</f>
        <v>0</v>
      </c>
      <c r="H51" s="44">
        <f>ABS('P1dB CL'!C275-H$5)</f>
        <v>0</v>
      </c>
      <c r="I51" s="44">
        <f>ABS('P1dB CL'!C331-I$5)</f>
        <v>0</v>
      </c>
      <c r="J51" s="44">
        <f>ABS('P1dB CL'!C387-J$5)</f>
        <v>0</v>
      </c>
      <c r="K51" s="20"/>
      <c r="L51" s="44">
        <f>ABS('P1dB CL'!C442-L$5)</f>
        <v>0</v>
      </c>
      <c r="M51" s="44">
        <f>ABS('P1dB CL'!C497-M$5)</f>
        <v>0</v>
      </c>
      <c r="N51" s="44">
        <f>ABS('P1dB CL'!C552-N$5)</f>
        <v>0</v>
      </c>
      <c r="O51" s="44">
        <f>ABS('P1dB CL'!C607-O$5)</f>
        <v>0</v>
      </c>
      <c r="P51" s="44">
        <f>ABS('P1dB CL'!C662-P$5)</f>
        <v>0</v>
      </c>
      <c r="Q51" s="44">
        <f>ABS('P1dB CL'!C713-Q$5)</f>
        <v>0</v>
      </c>
      <c r="S51" s="77">
        <f>'P1dB CL'!E47</f>
        <v>0</v>
      </c>
      <c r="T51" s="20"/>
      <c r="U51" s="85">
        <f>ABS('P1dB CL'!V51-U$5)</f>
        <v>0</v>
      </c>
      <c r="V51" s="44">
        <f>ABS('P1dB CL'!V107-V$5)</f>
        <v>0</v>
      </c>
      <c r="W51" s="44">
        <f>ABS('P1dB CL'!V163-W$5)</f>
        <v>0</v>
      </c>
      <c r="X51" s="44">
        <f>ABS('P1dB CL'!V219-X$5)</f>
        <v>0</v>
      </c>
      <c r="Y51" s="44">
        <f>ABS('P1dB CL'!V275-Y$5)</f>
        <v>0</v>
      </c>
      <c r="Z51" s="44">
        <f>ABS('P1dB CL'!V331-Z$5)</f>
        <v>0</v>
      </c>
      <c r="AA51" s="44">
        <f>ABS('P1dB CL'!V387-AA$5)</f>
        <v>0</v>
      </c>
      <c r="AB51" s="20"/>
      <c r="AC51" s="44">
        <f>ABS('P1dB CL'!V442-0)</f>
        <v>0</v>
      </c>
      <c r="AD51" s="44">
        <f>ABS('P1dB CL'!V497-0)</f>
        <v>0</v>
      </c>
      <c r="AE51" s="44">
        <f>ABS('P1dB CL'!V552-0)</f>
        <v>0</v>
      </c>
      <c r="AF51" s="44">
        <f>ABS('P1dB CL'!V607-0)</f>
        <v>0</v>
      </c>
      <c r="AG51" s="44">
        <f>ABS('P1dB CL'!V662-0)</f>
        <v>0</v>
      </c>
      <c r="AH51" s="44">
        <f>ABS('P1dB CL'!V717-0)</f>
        <v>0</v>
      </c>
      <c r="AI51" s="20"/>
    </row>
    <row r="52" spans="2:35" x14ac:dyDescent="0.25">
      <c r="B52" s="77">
        <f>'P1dB CL'!E48</f>
        <v>0</v>
      </c>
      <c r="C52" s="20"/>
      <c r="D52" s="85">
        <f>ABS('P1dB CL'!C52-D$5)</f>
        <v>0</v>
      </c>
      <c r="E52" s="44">
        <f>ABS('P1dB CL'!C108-E$5)</f>
        <v>0</v>
      </c>
      <c r="F52" s="44">
        <f>ABS('P1dB CL'!C164-F$5)</f>
        <v>0</v>
      </c>
      <c r="G52" s="44">
        <f>ABS('P1dB CL'!C220-G$5)</f>
        <v>0</v>
      </c>
      <c r="H52" s="44">
        <f>ABS('P1dB CL'!C276-H$5)</f>
        <v>0</v>
      </c>
      <c r="I52" s="44">
        <f>ABS('P1dB CL'!C332-I$5)</f>
        <v>0</v>
      </c>
      <c r="J52" s="44">
        <f>ABS('P1dB CL'!C388-J$5)</f>
        <v>0</v>
      </c>
      <c r="K52" s="20"/>
      <c r="L52" s="44">
        <f>ABS('P1dB CL'!C443-L$5)</f>
        <v>0</v>
      </c>
      <c r="M52" s="44">
        <f>ABS('P1dB CL'!C498-M$5)</f>
        <v>0</v>
      </c>
      <c r="N52" s="44">
        <f>ABS('P1dB CL'!C553-N$5)</f>
        <v>0</v>
      </c>
      <c r="O52" s="44">
        <f>ABS('P1dB CL'!C608-O$5)</f>
        <v>0</v>
      </c>
      <c r="P52" s="44">
        <f>ABS('P1dB CL'!C663-P$5)</f>
        <v>0</v>
      </c>
      <c r="Q52" s="44">
        <f>ABS('P1dB CL'!C714-Q$5)</f>
        <v>0</v>
      </c>
      <c r="S52" s="77">
        <f>'P1dB CL'!E48</f>
        <v>0</v>
      </c>
      <c r="T52" s="20"/>
      <c r="U52" s="85">
        <f>ABS('P1dB CL'!V52-U$5)</f>
        <v>0</v>
      </c>
      <c r="V52" s="44">
        <f>ABS('P1dB CL'!V108-V$5)</f>
        <v>0</v>
      </c>
      <c r="W52" s="44">
        <f>ABS('P1dB CL'!V164-W$5)</f>
        <v>0</v>
      </c>
      <c r="X52" s="44">
        <f>ABS('P1dB CL'!V220-X$5)</f>
        <v>0</v>
      </c>
      <c r="Y52" s="44">
        <f>ABS('P1dB CL'!V276-Y$5)</f>
        <v>0</v>
      </c>
      <c r="Z52" s="44">
        <f>ABS('P1dB CL'!V332-Z$5)</f>
        <v>0</v>
      </c>
      <c r="AA52" s="44">
        <f>ABS('P1dB CL'!V388-AA$5)</f>
        <v>0</v>
      </c>
      <c r="AB52" s="20"/>
      <c r="AC52" s="44">
        <f>ABS('P1dB CL'!V443-0)</f>
        <v>0</v>
      </c>
      <c r="AD52" s="44">
        <f>ABS('P1dB CL'!V498-0)</f>
        <v>0</v>
      </c>
      <c r="AE52" s="44">
        <f>ABS('P1dB CL'!V553-0)</f>
        <v>0</v>
      </c>
      <c r="AF52" s="44">
        <f>ABS('P1dB CL'!V608-0)</f>
        <v>0</v>
      </c>
      <c r="AG52" s="44">
        <f>ABS('P1dB CL'!V663-0)</f>
        <v>0</v>
      </c>
      <c r="AH52" s="44">
        <f>ABS('P1dB CL'!V718-0)</f>
        <v>0</v>
      </c>
      <c r="AI52" s="20"/>
    </row>
    <row r="53" spans="2:35" x14ac:dyDescent="0.25">
      <c r="B53" s="77">
        <f>'P1dB CL'!E49</f>
        <v>0</v>
      </c>
      <c r="C53" s="20"/>
      <c r="D53" s="85">
        <f>ABS('P1dB CL'!C53-D$5)</f>
        <v>0</v>
      </c>
      <c r="E53" s="44">
        <f>ABS('P1dB CL'!C109-E$5)</f>
        <v>0</v>
      </c>
      <c r="F53" s="44">
        <f>ABS('P1dB CL'!C165-F$5)</f>
        <v>0</v>
      </c>
      <c r="G53" s="44">
        <f>ABS('P1dB CL'!C221-G$5)</f>
        <v>0</v>
      </c>
      <c r="H53" s="44">
        <f>ABS('P1dB CL'!C277-H$5)</f>
        <v>0</v>
      </c>
      <c r="I53" s="44">
        <f>ABS('P1dB CL'!C333-I$5)</f>
        <v>0</v>
      </c>
      <c r="J53" s="44">
        <f>ABS('P1dB CL'!C389-J$5)</f>
        <v>0</v>
      </c>
      <c r="K53" s="20"/>
      <c r="L53" s="44">
        <f>ABS('P1dB CL'!C444-L$5)</f>
        <v>0</v>
      </c>
      <c r="M53" s="44">
        <f>ABS('P1dB CL'!C499-M$5)</f>
        <v>0</v>
      </c>
      <c r="N53" s="44">
        <f>ABS('P1dB CL'!C554-N$5)</f>
        <v>0</v>
      </c>
      <c r="O53" s="44">
        <f>ABS('P1dB CL'!C609-O$5)</f>
        <v>0</v>
      </c>
      <c r="P53" s="44">
        <f>ABS('P1dB CL'!C664-P$5)</f>
        <v>0</v>
      </c>
      <c r="Q53" s="44">
        <f>ABS('P1dB CL'!C715-Q$5)</f>
        <v>0</v>
      </c>
      <c r="S53" s="77">
        <f>'P1dB CL'!E49</f>
        <v>0</v>
      </c>
      <c r="T53" s="20"/>
      <c r="U53" s="85">
        <f>ABS('P1dB CL'!V53-U$5)</f>
        <v>0</v>
      </c>
      <c r="V53" s="44">
        <f>ABS('P1dB CL'!V109-V$5)</f>
        <v>0</v>
      </c>
      <c r="W53" s="44">
        <f>ABS('P1dB CL'!V165-W$5)</f>
        <v>0</v>
      </c>
      <c r="X53" s="44">
        <f>ABS('P1dB CL'!V221-X$5)</f>
        <v>0</v>
      </c>
      <c r="Y53" s="44">
        <f>ABS('P1dB CL'!V277-Y$5)</f>
        <v>0</v>
      </c>
      <c r="Z53" s="44">
        <f>ABS('P1dB CL'!V333-Z$5)</f>
        <v>0</v>
      </c>
      <c r="AA53" s="44">
        <f>ABS('P1dB CL'!V389-AA$5)</f>
        <v>0</v>
      </c>
      <c r="AB53" s="20"/>
      <c r="AC53" s="44">
        <f>ABS('P1dB CL'!V444-0)</f>
        <v>0</v>
      </c>
      <c r="AD53" s="44">
        <f>ABS('P1dB CL'!V499-0)</f>
        <v>0</v>
      </c>
      <c r="AE53" s="44">
        <f>ABS('P1dB CL'!V554-0)</f>
        <v>0</v>
      </c>
      <c r="AF53" s="44">
        <f>ABS('P1dB CL'!V609-0)</f>
        <v>0</v>
      </c>
      <c r="AG53" s="44">
        <f>ABS('P1dB CL'!V664-0)</f>
        <v>0</v>
      </c>
      <c r="AH53" s="44">
        <f>ABS('P1dB CL'!V719-0)</f>
        <v>0</v>
      </c>
      <c r="AI53" s="20"/>
    </row>
    <row r="54" spans="2:35" x14ac:dyDescent="0.25">
      <c r="B54" s="77">
        <f>'P1dB CL'!E50</f>
        <v>0</v>
      </c>
      <c r="C54" s="20"/>
      <c r="D54" s="85">
        <f>ABS('P1dB CL'!C54-D$5)</f>
        <v>0</v>
      </c>
      <c r="E54" s="44">
        <f>ABS('P1dB CL'!C110-E$5)</f>
        <v>0</v>
      </c>
      <c r="F54" s="44">
        <f>ABS('P1dB CL'!C166-F$5)</f>
        <v>0</v>
      </c>
      <c r="G54" s="44">
        <f>ABS('P1dB CL'!C222-G$5)</f>
        <v>0</v>
      </c>
      <c r="H54" s="44">
        <f>ABS('P1dB CL'!C278-H$5)</f>
        <v>0</v>
      </c>
      <c r="I54" s="44">
        <f>ABS('P1dB CL'!C334-I$5)</f>
        <v>0</v>
      </c>
      <c r="J54" s="44">
        <f>ABS('P1dB CL'!C390-J$5)</f>
        <v>0</v>
      </c>
      <c r="K54" s="20"/>
      <c r="L54" s="44">
        <f>ABS('P1dB CL'!C445-L$5)</f>
        <v>0</v>
      </c>
      <c r="M54" s="44">
        <f>ABS('P1dB CL'!C500-M$5)</f>
        <v>0</v>
      </c>
      <c r="N54" s="44">
        <f>ABS('P1dB CL'!C555-N$5)</f>
        <v>0</v>
      </c>
      <c r="O54" s="44">
        <f>ABS('P1dB CL'!C610-O$5)</f>
        <v>0</v>
      </c>
      <c r="P54" s="44">
        <f>ABS('P1dB CL'!C665-P$5)</f>
        <v>0</v>
      </c>
      <c r="Q54" s="44">
        <f>ABS('P1dB CL'!C716-Q$5)</f>
        <v>0</v>
      </c>
      <c r="S54" s="77">
        <f>'P1dB CL'!E50</f>
        <v>0</v>
      </c>
      <c r="T54" s="20"/>
      <c r="U54" s="85">
        <f>ABS('P1dB CL'!V54-U$5)</f>
        <v>0</v>
      </c>
      <c r="V54" s="44">
        <f>ABS('P1dB CL'!V110-V$5)</f>
        <v>0</v>
      </c>
      <c r="W54" s="44">
        <f>ABS('P1dB CL'!V166-W$5)</f>
        <v>0</v>
      </c>
      <c r="X54" s="44">
        <f>ABS('P1dB CL'!V222-X$5)</f>
        <v>0</v>
      </c>
      <c r="Y54" s="44">
        <f>ABS('P1dB CL'!V278-Y$5)</f>
        <v>0</v>
      </c>
      <c r="Z54" s="44">
        <f>ABS('P1dB CL'!V334-Z$5)</f>
        <v>0</v>
      </c>
      <c r="AA54" s="44">
        <f>ABS('P1dB CL'!V390-AA$5)</f>
        <v>0</v>
      </c>
      <c r="AB54" s="20"/>
      <c r="AC54" s="44">
        <f>ABS('P1dB CL'!V445-0)</f>
        <v>0</v>
      </c>
      <c r="AD54" s="44">
        <f>ABS('P1dB CL'!V500-0)</f>
        <v>0</v>
      </c>
      <c r="AE54" s="44">
        <f>ABS('P1dB CL'!V555-0)</f>
        <v>0</v>
      </c>
      <c r="AF54" s="44">
        <f>ABS('P1dB CL'!V610-0)</f>
        <v>0</v>
      </c>
      <c r="AG54" s="44">
        <f>ABS('P1dB CL'!V665-0)</f>
        <v>0</v>
      </c>
      <c r="AH54" s="44">
        <f>ABS('P1dB CL'!V720-0)</f>
        <v>0</v>
      </c>
      <c r="AI54" s="20"/>
    </row>
    <row r="55" spans="2:35" x14ac:dyDescent="0.25">
      <c r="B55" s="77">
        <f>'P1dB CL'!E51</f>
        <v>0</v>
      </c>
      <c r="C55" s="20"/>
      <c r="D55" s="85">
        <f>ABS('P1dB CL'!C55-D$5)</f>
        <v>0</v>
      </c>
      <c r="E55" s="44">
        <f>ABS('P1dB CL'!C111-E$5)</f>
        <v>0</v>
      </c>
      <c r="F55" s="44">
        <f>ABS('P1dB CL'!C167-F$5)</f>
        <v>0</v>
      </c>
      <c r="G55" s="44">
        <f>ABS('P1dB CL'!C223-G$5)</f>
        <v>0</v>
      </c>
      <c r="H55" s="44">
        <f>ABS('P1dB CL'!C279-H$5)</f>
        <v>0</v>
      </c>
      <c r="I55" s="44">
        <f>ABS('P1dB CL'!C335-I$5)</f>
        <v>0</v>
      </c>
      <c r="J55" s="44">
        <f>ABS('P1dB CL'!C391-J$5)</f>
        <v>0</v>
      </c>
      <c r="K55" s="20"/>
      <c r="L55" s="44">
        <f>ABS('P1dB CL'!C446-L$5)</f>
        <v>0</v>
      </c>
      <c r="M55" s="44">
        <f>ABS('P1dB CL'!C501-M$5)</f>
        <v>0</v>
      </c>
      <c r="N55" s="44">
        <f>ABS('P1dB CL'!C556-N$5)</f>
        <v>0</v>
      </c>
      <c r="O55" s="44">
        <f>ABS('P1dB CL'!C611-O$5)</f>
        <v>0</v>
      </c>
      <c r="P55" s="44">
        <f>ABS('P1dB CL'!C666-P$5)</f>
        <v>0</v>
      </c>
      <c r="Q55" s="44">
        <f>ABS('P1dB CL'!C717-Q$5)</f>
        <v>0</v>
      </c>
      <c r="S55" s="77">
        <f>'P1dB CL'!E51</f>
        <v>0</v>
      </c>
      <c r="T55" s="20"/>
      <c r="U55" s="85">
        <f>ABS('P1dB CL'!V55-U$5)</f>
        <v>0</v>
      </c>
      <c r="V55" s="44">
        <f>ABS('P1dB CL'!V111-V$5)</f>
        <v>0</v>
      </c>
      <c r="W55" s="44">
        <f>ABS('P1dB CL'!V167-W$5)</f>
        <v>0</v>
      </c>
      <c r="X55" s="44">
        <f>ABS('P1dB CL'!V223-X$5)</f>
        <v>0</v>
      </c>
      <c r="Y55" s="44">
        <f>ABS('P1dB CL'!V279-Y$5)</f>
        <v>0</v>
      </c>
      <c r="Z55" s="44">
        <f>ABS('P1dB CL'!V335-Z$5)</f>
        <v>0</v>
      </c>
      <c r="AA55" s="44">
        <f>ABS('P1dB CL'!V391-AA$5)</f>
        <v>0</v>
      </c>
      <c r="AB55" s="20"/>
      <c r="AC55" s="44">
        <f>ABS('P1dB CL'!V446-0)</f>
        <v>0</v>
      </c>
      <c r="AD55" s="44">
        <f>ABS('P1dB CL'!V501-0)</f>
        <v>0</v>
      </c>
      <c r="AE55" s="44">
        <f>ABS('P1dB CL'!V556-0)</f>
        <v>0</v>
      </c>
      <c r="AF55" s="44">
        <f>ABS('P1dB CL'!V611-0)</f>
        <v>0</v>
      </c>
      <c r="AG55" s="44">
        <f>ABS('P1dB CL'!V666-0)</f>
        <v>0</v>
      </c>
      <c r="AH55" s="44">
        <f>ABS('P1dB CL'!V721-0)</f>
        <v>0</v>
      </c>
      <c r="AI55" s="20"/>
    </row>
    <row r="56" spans="2:35" x14ac:dyDescent="0.25">
      <c r="B56" s="77">
        <f>'P1dB CL'!E52</f>
        <v>0</v>
      </c>
      <c r="D56" s="85">
        <f>ABS('P1dB CL'!C56-D$5)</f>
        <v>0</v>
      </c>
      <c r="E56" s="44">
        <f>ABS('P1dB CL'!C112-E$5)</f>
        <v>0</v>
      </c>
      <c r="F56" s="44">
        <f>ABS('P1dB CL'!C168-F$5)</f>
        <v>0</v>
      </c>
      <c r="G56" s="44">
        <f>ABS('P1dB CL'!C224-G$5)</f>
        <v>0</v>
      </c>
      <c r="H56" s="44">
        <f>ABS('P1dB CL'!C280-H$5)</f>
        <v>0</v>
      </c>
      <c r="I56" s="44">
        <f>ABS('P1dB CL'!C336-I$5)</f>
        <v>0</v>
      </c>
      <c r="J56" s="44">
        <f>ABS('P1dB CL'!C392-J$5)</f>
        <v>0</v>
      </c>
      <c r="K56" s="20"/>
      <c r="L56" s="44">
        <f>ABS('P1dB CL'!C447-L$5)</f>
        <v>0</v>
      </c>
      <c r="M56" s="44">
        <f>ABS('P1dB CL'!C502-M$5)</f>
        <v>0</v>
      </c>
      <c r="N56" s="44">
        <f>ABS('P1dB CL'!C557-N$5)</f>
        <v>0</v>
      </c>
      <c r="O56" s="44">
        <f>ABS('P1dB CL'!C612-O$5)</f>
        <v>0</v>
      </c>
      <c r="P56" s="44">
        <f>ABS('P1dB CL'!C667-P$5)</f>
        <v>0</v>
      </c>
      <c r="Q56" s="44">
        <f>ABS('P1dB CL'!C718-Q$5)</f>
        <v>0</v>
      </c>
      <c r="S56" s="77">
        <f>'P1dB CL'!E52</f>
        <v>0</v>
      </c>
      <c r="U56" s="85">
        <f>ABS('P1dB CL'!V56-U$5)</f>
        <v>0</v>
      </c>
      <c r="V56" s="44">
        <f>ABS('P1dB CL'!V112-V$5)</f>
        <v>0</v>
      </c>
      <c r="W56" s="44">
        <f>ABS('P1dB CL'!V168-W$5)</f>
        <v>0</v>
      </c>
      <c r="X56" s="44">
        <f>ABS('P1dB CL'!V224-X$5)</f>
        <v>0</v>
      </c>
      <c r="Y56" s="44">
        <f>ABS('P1dB CL'!V280-Y$5)</f>
        <v>0</v>
      </c>
      <c r="Z56" s="44">
        <f>ABS('P1dB CL'!V336-Z$5)</f>
        <v>0</v>
      </c>
      <c r="AA56" s="44">
        <f>ABS('P1dB CL'!V392-AA$5)</f>
        <v>0</v>
      </c>
      <c r="AB56" s="20"/>
      <c r="AC56" s="44">
        <f>ABS('P1dB CL'!V447-0)</f>
        <v>0</v>
      </c>
      <c r="AD56" s="44">
        <f>ABS('P1dB CL'!V502-0)</f>
        <v>0</v>
      </c>
      <c r="AE56" s="44">
        <f>ABS('P1dB CL'!V557-0)</f>
        <v>0</v>
      </c>
      <c r="AF56" s="44">
        <f>ABS('P1dB CL'!V612-0)</f>
        <v>0</v>
      </c>
      <c r="AG56" s="44">
        <f>ABS('P1dB CL'!V667-0)</f>
        <v>0</v>
      </c>
      <c r="AH56" s="44">
        <f>ABS('P1dB CL'!V722-0)</f>
        <v>0</v>
      </c>
    </row>
    <row r="57" spans="2:35" x14ac:dyDescent="0.25">
      <c r="B57" s="77">
        <f>'P1dB CL'!E53</f>
        <v>0</v>
      </c>
      <c r="D57" s="85">
        <f>ABS('P1dB CL'!C57-D$5)</f>
        <v>0</v>
      </c>
      <c r="E57" s="44">
        <f>ABS('P1dB CL'!C113-E$5)</f>
        <v>0</v>
      </c>
      <c r="F57" s="44">
        <f>ABS('P1dB CL'!C169-F$5)</f>
        <v>0</v>
      </c>
      <c r="G57" s="44">
        <f>ABS('P1dB CL'!C225-G$5)</f>
        <v>0</v>
      </c>
      <c r="H57" s="44">
        <f>ABS('P1dB CL'!C281-H$5)</f>
        <v>0</v>
      </c>
      <c r="I57" s="44">
        <f>ABS('P1dB CL'!C337-I$5)</f>
        <v>0</v>
      </c>
      <c r="J57" s="44">
        <f>ABS('P1dB CL'!C393-J$5)</f>
        <v>0</v>
      </c>
      <c r="K57" s="20"/>
      <c r="L57" s="44">
        <f>ABS('P1dB CL'!C448-L$5)</f>
        <v>0</v>
      </c>
      <c r="M57" s="44">
        <f>ABS('P1dB CL'!C503-M$5)</f>
        <v>0</v>
      </c>
      <c r="N57" s="44">
        <f>ABS('P1dB CL'!C558-N$5)</f>
        <v>0</v>
      </c>
      <c r="O57" s="44">
        <f>ABS('P1dB CL'!C613-O$5)</f>
        <v>0</v>
      </c>
      <c r="P57" s="44">
        <f>ABS('P1dB CL'!C668-P$5)</f>
        <v>0</v>
      </c>
      <c r="Q57" s="44">
        <f>ABS('P1dB CL'!C719-Q$5)</f>
        <v>0</v>
      </c>
      <c r="S57" s="77">
        <f>'P1dB CL'!E53</f>
        <v>0</v>
      </c>
      <c r="U57" s="85">
        <f>ABS('P1dB CL'!V57-U$5)</f>
        <v>0</v>
      </c>
      <c r="V57" s="44">
        <f>ABS('P1dB CL'!V113-V$5)</f>
        <v>0</v>
      </c>
      <c r="W57" s="44">
        <f>ABS('P1dB CL'!V169-W$5)</f>
        <v>0</v>
      </c>
      <c r="X57" s="44">
        <f>ABS('P1dB CL'!V225-X$5)</f>
        <v>0</v>
      </c>
      <c r="Y57" s="44">
        <f>ABS('P1dB CL'!V281-Y$5)</f>
        <v>0</v>
      </c>
      <c r="Z57" s="44">
        <f>ABS('P1dB CL'!V337-Z$5)</f>
        <v>0</v>
      </c>
      <c r="AA57" s="44">
        <f>ABS('P1dB CL'!V393-AA$5)</f>
        <v>0</v>
      </c>
      <c r="AB57" s="20"/>
      <c r="AC57" s="44">
        <f>ABS('P1dB CL'!V448-0)</f>
        <v>0</v>
      </c>
      <c r="AD57" s="44">
        <f>ABS('P1dB CL'!V503-0)</f>
        <v>0</v>
      </c>
      <c r="AE57" s="44">
        <f>ABS('P1dB CL'!V558-0)</f>
        <v>0</v>
      </c>
      <c r="AF57" s="44">
        <f>ABS('P1dB CL'!V613-0)</f>
        <v>0</v>
      </c>
      <c r="AG57" s="44">
        <f>ABS('P1dB CL'!V668-0)</f>
        <v>0</v>
      </c>
      <c r="AH57" s="44">
        <f>ABS('P1dB CL'!V723-0)</f>
        <v>0</v>
      </c>
    </row>
    <row r="58" spans="2:35" x14ac:dyDescent="0.25">
      <c r="B58" s="77">
        <f>'P1dB CL'!E54</f>
        <v>0</v>
      </c>
      <c r="D58" s="85">
        <f>ABS('P1dB CL'!C58-D$5)</f>
        <v>0</v>
      </c>
      <c r="E58" s="44">
        <f>ABS('P1dB CL'!C114-E$5)</f>
        <v>0</v>
      </c>
      <c r="F58" s="44">
        <f>ABS('P1dB CL'!C170-F$5)</f>
        <v>0</v>
      </c>
      <c r="G58" s="44">
        <f>ABS('P1dB CL'!C226-G$5)</f>
        <v>0</v>
      </c>
      <c r="H58" s="44">
        <f>ABS('P1dB CL'!C282-H$5)</f>
        <v>0</v>
      </c>
      <c r="I58" s="44">
        <f>ABS('P1dB CL'!C338-I$5)</f>
        <v>0</v>
      </c>
      <c r="J58" s="44">
        <f>ABS('P1dB CL'!C394-J$5)</f>
        <v>0</v>
      </c>
      <c r="K58" s="20"/>
      <c r="L58" s="44">
        <f>ABS('P1dB CL'!C449-L$5)</f>
        <v>0</v>
      </c>
      <c r="M58" s="44">
        <f>ABS('P1dB CL'!C504-M$5)</f>
        <v>0</v>
      </c>
      <c r="N58" s="44">
        <f>ABS('P1dB CL'!C559-N$5)</f>
        <v>0</v>
      </c>
      <c r="O58" s="44">
        <f>ABS('P1dB CL'!C614-O$5)</f>
        <v>0</v>
      </c>
      <c r="P58" s="44">
        <f>ABS('P1dB CL'!C669-P$5)</f>
        <v>0</v>
      </c>
      <c r="Q58" s="44">
        <f>ABS('P1dB CL'!C720-Q$5)</f>
        <v>0</v>
      </c>
      <c r="S58" s="77">
        <f>'P1dB CL'!E54</f>
        <v>0</v>
      </c>
      <c r="U58" s="85">
        <f>ABS('P1dB CL'!V58-U$5)</f>
        <v>0</v>
      </c>
      <c r="V58" s="44">
        <f>ABS('P1dB CL'!V114-V$5)</f>
        <v>0</v>
      </c>
      <c r="W58" s="44">
        <f>ABS('P1dB CL'!V170-W$5)</f>
        <v>0</v>
      </c>
      <c r="X58" s="44">
        <f>ABS('P1dB CL'!V226-X$5)</f>
        <v>0</v>
      </c>
      <c r="Y58" s="44">
        <f>ABS('P1dB CL'!V282-Y$5)</f>
        <v>0</v>
      </c>
      <c r="Z58" s="44">
        <f>ABS('P1dB CL'!V338-Z$5)</f>
        <v>0</v>
      </c>
      <c r="AA58" s="44">
        <f>ABS('P1dB CL'!V394-AA$5)</f>
        <v>0</v>
      </c>
      <c r="AB58" s="20"/>
      <c r="AC58" s="44">
        <f>ABS('P1dB CL'!V449-0)</f>
        <v>0</v>
      </c>
      <c r="AD58" s="44">
        <f>ABS('P1dB CL'!V504-0)</f>
        <v>0</v>
      </c>
      <c r="AE58" s="44">
        <f>ABS('P1dB CL'!V559-0)</f>
        <v>0</v>
      </c>
      <c r="AF58" s="44">
        <f>ABS('P1dB CL'!V614-0)</f>
        <v>0</v>
      </c>
      <c r="AG58" s="44">
        <f>ABS('P1dB CL'!V669-0)</f>
        <v>0</v>
      </c>
      <c r="AH58" s="44">
        <f>ABS('P1dB CL'!V724-0)</f>
        <v>0</v>
      </c>
    </row>
    <row r="59" spans="2:35" x14ac:dyDescent="0.25">
      <c r="B59" s="77">
        <f>'P1dB CL'!E55</f>
        <v>0</v>
      </c>
      <c r="D59" s="85">
        <f>ABS('P1dB CL'!C59-D$5)</f>
        <v>0</v>
      </c>
      <c r="E59" s="44">
        <f>ABS('P1dB CL'!C115-E$5)</f>
        <v>0</v>
      </c>
      <c r="F59" s="44">
        <f>ABS('P1dB CL'!C171-F$5)</f>
        <v>0</v>
      </c>
      <c r="G59" s="44">
        <f>ABS('P1dB CL'!C227-G$5)</f>
        <v>0</v>
      </c>
      <c r="H59" s="44">
        <f>ABS('P1dB CL'!C283-H$5)</f>
        <v>0</v>
      </c>
      <c r="I59" s="44">
        <f>ABS('P1dB CL'!C339-I$5)</f>
        <v>0</v>
      </c>
      <c r="J59" s="44">
        <f>ABS('P1dB CL'!C395-J$5)</f>
        <v>0</v>
      </c>
      <c r="K59" s="20"/>
      <c r="L59" s="44">
        <f>ABS('P1dB CL'!C450-L$5)</f>
        <v>0</v>
      </c>
      <c r="M59" s="44">
        <f>ABS('P1dB CL'!C505-M$5)</f>
        <v>0</v>
      </c>
      <c r="N59" s="44">
        <f>ABS('P1dB CL'!C560-N$5)</f>
        <v>0</v>
      </c>
      <c r="O59" s="44">
        <f>ABS('P1dB CL'!C615-O$5)</f>
        <v>0</v>
      </c>
      <c r="P59" s="44">
        <f>ABS('P1dB CL'!C670-P$5)</f>
        <v>0</v>
      </c>
      <c r="Q59" s="44">
        <f>ABS('P1dB CL'!C721-Q$5)</f>
        <v>0</v>
      </c>
      <c r="S59" s="77">
        <f>'P1dB CL'!E55</f>
        <v>0</v>
      </c>
      <c r="U59" s="85">
        <f>ABS('P1dB CL'!V59-U$5)</f>
        <v>0</v>
      </c>
      <c r="V59" s="44">
        <f>ABS('P1dB CL'!V115-V$5)</f>
        <v>0</v>
      </c>
      <c r="W59" s="44">
        <f>ABS('P1dB CL'!V171-W$5)</f>
        <v>0</v>
      </c>
      <c r="X59" s="44">
        <f>ABS('P1dB CL'!V227-X$5)</f>
        <v>0</v>
      </c>
      <c r="Y59" s="44">
        <f>ABS('P1dB CL'!V283-Y$5)</f>
        <v>0</v>
      </c>
      <c r="Z59" s="44">
        <f>ABS('P1dB CL'!V339-Z$5)</f>
        <v>0</v>
      </c>
      <c r="AA59" s="44">
        <f>ABS('P1dB CL'!V395-AA$5)</f>
        <v>0</v>
      </c>
      <c r="AB59" s="20"/>
      <c r="AC59" s="44">
        <f>ABS('P1dB CL'!V450-0)</f>
        <v>0</v>
      </c>
      <c r="AD59" s="44">
        <f>ABS('P1dB CL'!V505-0)</f>
        <v>0</v>
      </c>
      <c r="AE59" s="44">
        <f>ABS('P1dB CL'!V560-0)</f>
        <v>0</v>
      </c>
      <c r="AF59" s="44">
        <f>ABS('P1dB CL'!V615-0)</f>
        <v>0</v>
      </c>
      <c r="AG59" s="44">
        <f>ABS('P1dB CL'!V670-0)</f>
        <v>0</v>
      </c>
      <c r="AH59" s="44">
        <f>ABS('P1dB CL'!V725-0)</f>
        <v>0</v>
      </c>
    </row>
    <row r="60" spans="2:35" x14ac:dyDescent="0.25">
      <c r="B60" s="77"/>
      <c r="D60" s="44"/>
      <c r="E60" s="44"/>
      <c r="F60" s="44"/>
      <c r="G60" s="44"/>
      <c r="H60" s="44"/>
      <c r="I60" s="44"/>
      <c r="J60" s="44"/>
      <c r="L60" s="44"/>
      <c r="M60" s="44"/>
      <c r="N60" s="44"/>
      <c r="O60" s="44"/>
      <c r="P60" s="44"/>
      <c r="Q60" s="44"/>
      <c r="S60" s="77"/>
      <c r="U60" s="44"/>
      <c r="V60" s="44"/>
      <c r="W60" s="44"/>
      <c r="X60" s="44"/>
      <c r="Y60" s="44"/>
      <c r="Z60" s="44"/>
      <c r="AA60" s="44"/>
      <c r="AC60" s="44"/>
      <c r="AD60" s="44"/>
      <c r="AE60" s="44"/>
      <c r="AF60" s="44"/>
      <c r="AG60" s="44"/>
      <c r="AH60" s="44"/>
    </row>
    <row r="61" spans="2:35" x14ac:dyDescent="0.25">
      <c r="B61" s="77"/>
      <c r="D61" s="44"/>
      <c r="E61" s="44"/>
      <c r="F61" s="44"/>
      <c r="G61" s="44"/>
      <c r="H61" s="44"/>
      <c r="I61" s="44"/>
      <c r="J61" s="44"/>
      <c r="L61" s="44"/>
      <c r="M61" s="44"/>
      <c r="N61" s="44"/>
      <c r="O61" s="44"/>
      <c r="P61" s="44"/>
      <c r="Q61" s="44"/>
      <c r="S61" s="77"/>
      <c r="U61" s="44"/>
      <c r="V61" s="44"/>
      <c r="W61" s="44"/>
      <c r="X61" s="44"/>
      <c r="Y61" s="44"/>
      <c r="Z61" s="44"/>
      <c r="AA61" s="44"/>
      <c r="AC61" s="44"/>
      <c r="AD61" s="44"/>
      <c r="AE61" s="44"/>
      <c r="AF61" s="44"/>
      <c r="AG61" s="44"/>
      <c r="AH61" s="44"/>
    </row>
    <row r="62" spans="2:35" x14ac:dyDescent="0.25">
      <c r="B62" s="77"/>
      <c r="D62" s="44"/>
      <c r="E62" s="44"/>
      <c r="F62" s="44"/>
      <c r="G62" s="44"/>
      <c r="H62" s="44"/>
      <c r="I62" s="44"/>
      <c r="J62" s="44"/>
      <c r="L62" s="44"/>
      <c r="M62" s="44"/>
      <c r="N62" s="44"/>
      <c r="O62" s="44"/>
      <c r="P62" s="44"/>
      <c r="Q62" s="44"/>
      <c r="S62" s="77"/>
      <c r="U62" s="44"/>
      <c r="V62" s="44"/>
      <c r="W62" s="44"/>
      <c r="X62" s="44"/>
      <c r="Y62" s="44"/>
      <c r="Z62" s="44"/>
      <c r="AA62" s="44"/>
      <c r="AC62" s="44"/>
      <c r="AD62" s="44"/>
      <c r="AE62" s="44"/>
      <c r="AF62" s="44"/>
      <c r="AG62" s="44"/>
      <c r="AH62" s="44"/>
    </row>
    <row r="63" spans="2:35" x14ac:dyDescent="0.25">
      <c r="B63" s="77"/>
      <c r="D63" s="44"/>
      <c r="E63" s="44"/>
      <c r="F63" s="44"/>
      <c r="G63" s="44"/>
      <c r="H63" s="44"/>
      <c r="I63" s="44"/>
      <c r="J63" s="44"/>
      <c r="L63" s="44"/>
      <c r="M63" s="44"/>
      <c r="N63" s="44"/>
      <c r="O63" s="44"/>
      <c r="P63" s="44"/>
      <c r="Q63" s="44"/>
      <c r="S63" s="77"/>
      <c r="U63" s="44"/>
      <c r="V63" s="44"/>
      <c r="W63" s="44"/>
      <c r="X63" s="44"/>
      <c r="Y63" s="44"/>
      <c r="Z63" s="44"/>
      <c r="AA63" s="44"/>
      <c r="AC63" s="44"/>
      <c r="AD63" s="44"/>
      <c r="AE63" s="44"/>
      <c r="AF63" s="44"/>
      <c r="AG63" s="44"/>
      <c r="AH63" s="44"/>
    </row>
    <row r="64" spans="2:35" x14ac:dyDescent="0.25">
      <c r="B64" s="77"/>
      <c r="D64" s="44"/>
      <c r="E64" s="44"/>
      <c r="F64" s="44"/>
      <c r="G64" s="44"/>
      <c r="H64" s="44"/>
      <c r="I64" s="44"/>
      <c r="J64" s="44"/>
      <c r="L64" s="44"/>
      <c r="M64" s="44"/>
      <c r="N64" s="44"/>
      <c r="O64" s="44"/>
      <c r="P64" s="44"/>
      <c r="Q64" s="44"/>
      <c r="S64" s="77"/>
      <c r="U64" s="44"/>
      <c r="V64" s="44"/>
      <c r="W64" s="44"/>
      <c r="X64" s="44"/>
      <c r="Y64" s="44"/>
      <c r="Z64" s="44"/>
      <c r="AA64" s="44"/>
      <c r="AC64" s="44"/>
      <c r="AD64" s="44"/>
      <c r="AE64" s="44"/>
      <c r="AF64" s="44"/>
      <c r="AG64" s="44"/>
      <c r="AH64" s="44"/>
    </row>
    <row r="65" spans="2:34" x14ac:dyDescent="0.25">
      <c r="B65" s="77"/>
      <c r="D65" s="44"/>
      <c r="E65" s="44"/>
      <c r="F65" s="44"/>
      <c r="G65" s="44"/>
      <c r="H65" s="44"/>
      <c r="I65" s="44"/>
      <c r="J65" s="44"/>
      <c r="L65" s="44"/>
      <c r="M65" s="44"/>
      <c r="N65" s="44"/>
      <c r="O65" s="44"/>
      <c r="P65" s="44"/>
      <c r="Q65" s="44"/>
      <c r="S65" s="77"/>
      <c r="U65" s="44"/>
      <c r="V65" s="44"/>
      <c r="W65" s="44"/>
      <c r="X65" s="44"/>
      <c r="Y65" s="44"/>
      <c r="Z65" s="44"/>
      <c r="AA65" s="44"/>
      <c r="AC65" s="44"/>
      <c r="AD65" s="44"/>
      <c r="AE65" s="44"/>
      <c r="AF65" s="44"/>
      <c r="AG65" s="44"/>
      <c r="AH65" s="44"/>
    </row>
    <row r="66" spans="2:34" x14ac:dyDescent="0.25">
      <c r="B66" s="77"/>
      <c r="D66" s="44"/>
      <c r="E66" s="44"/>
      <c r="F66" s="44"/>
      <c r="G66" s="44"/>
      <c r="H66" s="44"/>
      <c r="I66" s="44"/>
      <c r="J66" s="44"/>
      <c r="L66" s="44"/>
      <c r="M66" s="44"/>
      <c r="N66" s="44"/>
      <c r="O66" s="44"/>
      <c r="P66" s="44"/>
      <c r="Q66" s="44"/>
      <c r="S66" s="77"/>
      <c r="U66" s="44"/>
      <c r="V66" s="44"/>
      <c r="W66" s="44"/>
      <c r="X66" s="44"/>
      <c r="Y66" s="44"/>
      <c r="Z66" s="44"/>
      <c r="AA66" s="44"/>
      <c r="AC66" s="44"/>
      <c r="AD66" s="44"/>
      <c r="AE66" s="44"/>
      <c r="AF66" s="44"/>
      <c r="AG66" s="44"/>
      <c r="AH66" s="44"/>
    </row>
    <row r="67" spans="2:34" x14ac:dyDescent="0.25">
      <c r="B67" s="77"/>
      <c r="D67" s="44"/>
      <c r="E67" s="44"/>
      <c r="F67" s="44"/>
      <c r="G67" s="44"/>
      <c r="H67" s="44"/>
      <c r="I67" s="44"/>
      <c r="J67" s="44"/>
      <c r="L67" s="44"/>
      <c r="M67" s="44"/>
      <c r="N67" s="44"/>
      <c r="O67" s="44"/>
      <c r="P67" s="44"/>
      <c r="Q67" s="44"/>
      <c r="S67" s="77"/>
      <c r="U67" s="44"/>
      <c r="V67" s="44"/>
      <c r="W67" s="44"/>
      <c r="X67" s="44"/>
      <c r="Y67" s="44"/>
      <c r="Z67" s="44"/>
      <c r="AA67" s="44"/>
      <c r="AC67" s="44"/>
      <c r="AD67" s="44"/>
      <c r="AE67" s="44"/>
      <c r="AF67" s="44"/>
      <c r="AG67" s="44"/>
      <c r="AH67" s="44"/>
    </row>
    <row r="68" spans="2:34" x14ac:dyDescent="0.25">
      <c r="B68" s="77"/>
      <c r="D68" s="44"/>
      <c r="E68" s="44"/>
      <c r="F68" s="44"/>
      <c r="G68" s="44"/>
      <c r="H68" s="44"/>
      <c r="I68" s="44"/>
      <c r="J68" s="44"/>
      <c r="L68" s="44"/>
      <c r="M68" s="44"/>
      <c r="N68" s="44"/>
      <c r="O68" s="44"/>
      <c r="P68" s="44"/>
      <c r="Q68" s="44"/>
      <c r="S68" s="77"/>
      <c r="U68" s="44"/>
      <c r="V68" s="44"/>
      <c r="W68" s="44"/>
      <c r="X68" s="44"/>
      <c r="Y68" s="44"/>
      <c r="Z68" s="44"/>
      <c r="AA68" s="44"/>
      <c r="AC68" s="44"/>
      <c r="AD68" s="44"/>
      <c r="AE68" s="44"/>
      <c r="AF68" s="44"/>
      <c r="AG68" s="44"/>
      <c r="AH68" s="44"/>
    </row>
    <row r="69" spans="2:34" x14ac:dyDescent="0.25">
      <c r="B69" s="77"/>
      <c r="D69" s="44"/>
      <c r="E69" s="44"/>
      <c r="F69" s="44"/>
      <c r="G69" s="44"/>
      <c r="H69" s="44"/>
      <c r="I69" s="44"/>
      <c r="J69" s="44"/>
      <c r="L69" s="44"/>
      <c r="M69" s="44"/>
      <c r="N69" s="44"/>
      <c r="O69" s="44"/>
      <c r="P69" s="44"/>
      <c r="Q69" s="44"/>
      <c r="S69" s="77"/>
      <c r="U69" s="44"/>
      <c r="V69" s="44"/>
      <c r="W69" s="44"/>
      <c r="X69" s="44"/>
      <c r="Y69" s="44"/>
      <c r="Z69" s="44"/>
      <c r="AA69" s="44"/>
      <c r="AC69" s="44"/>
      <c r="AD69" s="44"/>
      <c r="AE69" s="44"/>
      <c r="AF69" s="44"/>
      <c r="AG69" s="44"/>
      <c r="AH69" s="44"/>
    </row>
    <row r="70" spans="2:34" x14ac:dyDescent="0.25">
      <c r="B70" s="77"/>
      <c r="D70" s="44"/>
      <c r="E70" s="44"/>
      <c r="F70" s="44"/>
      <c r="G70" s="44"/>
      <c r="H70" s="44"/>
      <c r="I70" s="44"/>
      <c r="J70" s="44"/>
      <c r="L70" s="44"/>
      <c r="M70" s="44"/>
      <c r="N70" s="44"/>
      <c r="O70" s="44"/>
      <c r="P70" s="44"/>
      <c r="Q70" s="44"/>
      <c r="S70" s="77"/>
      <c r="U70" s="44"/>
      <c r="V70" s="44"/>
      <c r="W70" s="44"/>
      <c r="X70" s="44"/>
      <c r="Y70" s="44"/>
      <c r="Z70" s="44"/>
      <c r="AA70" s="44"/>
      <c r="AC70" s="44"/>
      <c r="AD70" s="44"/>
      <c r="AE70" s="44"/>
      <c r="AF70" s="44"/>
      <c r="AG70" s="44"/>
      <c r="AH70" s="44"/>
    </row>
    <row r="71" spans="2:34" x14ac:dyDescent="0.25">
      <c r="B71" s="77"/>
      <c r="D71" s="44"/>
      <c r="E71" s="44"/>
      <c r="F71" s="44"/>
      <c r="G71" s="44"/>
      <c r="H71" s="44"/>
      <c r="I71" s="44"/>
      <c r="J71" s="44"/>
      <c r="L71" s="44"/>
      <c r="M71" s="44"/>
      <c r="N71" s="44"/>
      <c r="O71" s="44"/>
      <c r="P71" s="44"/>
      <c r="Q71" s="44"/>
      <c r="S71" s="77"/>
      <c r="U71" s="44"/>
      <c r="V71" s="44"/>
      <c r="W71" s="44"/>
      <c r="X71" s="44"/>
      <c r="Y71" s="44"/>
      <c r="Z71" s="44"/>
      <c r="AA71" s="44"/>
      <c r="AC71" s="44"/>
      <c r="AD71" s="44"/>
      <c r="AE71" s="44"/>
      <c r="AF71" s="44"/>
      <c r="AG71" s="44"/>
      <c r="AH71" s="44"/>
    </row>
    <row r="72" spans="2:34" x14ac:dyDescent="0.25">
      <c r="B72" s="77"/>
      <c r="D72" s="44"/>
      <c r="E72" s="44"/>
      <c r="F72" s="44"/>
      <c r="G72" s="44"/>
      <c r="H72" s="44"/>
      <c r="I72" s="44"/>
      <c r="J72" s="44"/>
      <c r="L72" s="44"/>
      <c r="M72" s="44"/>
      <c r="N72" s="44"/>
      <c r="O72" s="44"/>
      <c r="P72" s="44"/>
      <c r="Q72" s="44"/>
      <c r="S72" s="77"/>
      <c r="U72" s="44"/>
      <c r="V72" s="44"/>
      <c r="W72" s="44"/>
      <c r="X72" s="44"/>
      <c r="Y72" s="44"/>
      <c r="Z72" s="44"/>
      <c r="AA72" s="44"/>
      <c r="AC72" s="44"/>
      <c r="AD72" s="44"/>
      <c r="AE72" s="44"/>
      <c r="AF72" s="44"/>
      <c r="AG72" s="44"/>
      <c r="AH72" s="44"/>
    </row>
    <row r="73" spans="2:34" x14ac:dyDescent="0.25">
      <c r="B73" s="77"/>
      <c r="D73" s="44"/>
      <c r="E73" s="44"/>
      <c r="F73" s="44"/>
      <c r="G73" s="44"/>
      <c r="H73" s="44"/>
      <c r="I73" s="44"/>
      <c r="J73" s="44"/>
      <c r="L73" s="44"/>
      <c r="M73" s="44"/>
      <c r="N73" s="44"/>
      <c r="O73" s="44"/>
      <c r="P73" s="44"/>
      <c r="Q73" s="44"/>
      <c r="S73" s="77"/>
      <c r="U73" s="44"/>
      <c r="V73" s="44"/>
      <c r="W73" s="44"/>
      <c r="X73" s="44"/>
      <c r="Y73" s="44"/>
      <c r="Z73" s="44"/>
      <c r="AA73" s="44"/>
      <c r="AC73" s="44"/>
      <c r="AD73" s="44"/>
      <c r="AE73" s="44"/>
      <c r="AF73" s="44"/>
      <c r="AG73" s="44"/>
      <c r="AH73" s="44"/>
    </row>
    <row r="74" spans="2:34" x14ac:dyDescent="0.25">
      <c r="B74" s="77"/>
      <c r="D74" s="44"/>
      <c r="E74" s="44"/>
      <c r="F74" s="44"/>
      <c r="G74" s="44"/>
      <c r="H74" s="44"/>
      <c r="I74" s="44"/>
      <c r="J74" s="44"/>
      <c r="L74" s="44"/>
      <c r="M74" s="44"/>
      <c r="N74" s="44"/>
      <c r="O74" s="44"/>
      <c r="P74" s="44"/>
      <c r="Q74" s="44"/>
      <c r="S74" s="77"/>
      <c r="U74" s="44"/>
      <c r="V74" s="44"/>
      <c r="W74" s="44"/>
      <c r="X74" s="44"/>
      <c r="Y74" s="44"/>
      <c r="Z74" s="44"/>
      <c r="AA74" s="44"/>
      <c r="AC74" s="44"/>
      <c r="AD74" s="44"/>
      <c r="AE74" s="44"/>
      <c r="AF74" s="44"/>
      <c r="AG74" s="44"/>
      <c r="AH74" s="44"/>
    </row>
    <row r="75" spans="2:34" x14ac:dyDescent="0.25">
      <c r="B75" s="77"/>
      <c r="D75" s="44"/>
      <c r="E75" s="44"/>
      <c r="F75" s="44"/>
      <c r="G75" s="44"/>
      <c r="H75" s="44"/>
      <c r="I75" s="44"/>
      <c r="J75" s="44"/>
      <c r="L75" s="44"/>
      <c r="M75" s="44"/>
      <c r="N75" s="44"/>
      <c r="O75" s="44"/>
      <c r="P75" s="44"/>
      <c r="Q75" s="44"/>
      <c r="S75" s="77"/>
      <c r="U75" s="44"/>
      <c r="V75" s="44"/>
      <c r="W75" s="44"/>
      <c r="X75" s="44"/>
      <c r="Y75" s="44"/>
      <c r="Z75" s="44"/>
      <c r="AA75" s="44"/>
      <c r="AC75" s="44"/>
      <c r="AD75" s="44"/>
      <c r="AE75" s="44"/>
      <c r="AF75" s="44"/>
      <c r="AG75" s="44"/>
      <c r="AH75" s="44"/>
    </row>
    <row r="76" spans="2:34" x14ac:dyDescent="0.25">
      <c r="B76" s="77"/>
      <c r="D76" s="44"/>
      <c r="E76" s="44"/>
      <c r="F76" s="44"/>
      <c r="G76" s="44"/>
      <c r="H76" s="44"/>
      <c r="I76" s="44"/>
      <c r="J76" s="44"/>
      <c r="L76" s="44"/>
      <c r="M76" s="44"/>
      <c r="N76" s="44"/>
      <c r="O76" s="44"/>
      <c r="P76" s="44"/>
      <c r="Q76" s="44"/>
      <c r="S76" s="77"/>
      <c r="U76" s="44"/>
      <c r="V76" s="44"/>
      <c r="W76" s="44"/>
      <c r="X76" s="44"/>
      <c r="Y76" s="44"/>
      <c r="Z76" s="44"/>
      <c r="AA76" s="44"/>
      <c r="AC76" s="44"/>
      <c r="AD76" s="44"/>
      <c r="AE76" s="44"/>
      <c r="AF76" s="44"/>
      <c r="AG76" s="44"/>
      <c r="AH76" s="44"/>
    </row>
    <row r="77" spans="2:34" x14ac:dyDescent="0.25">
      <c r="B77" s="77"/>
      <c r="D77" s="44"/>
      <c r="E77" s="44"/>
      <c r="F77" s="44"/>
      <c r="G77" s="44"/>
      <c r="H77" s="44"/>
      <c r="I77" s="44"/>
      <c r="J77" s="44"/>
      <c r="L77" s="44"/>
      <c r="M77" s="44"/>
      <c r="N77" s="44"/>
      <c r="O77" s="44"/>
      <c r="P77" s="44"/>
      <c r="Q77" s="44"/>
      <c r="S77" s="77"/>
      <c r="U77" s="44"/>
      <c r="V77" s="44"/>
      <c r="W77" s="44"/>
      <c r="X77" s="44"/>
      <c r="Y77" s="44"/>
      <c r="Z77" s="44"/>
      <c r="AA77" s="44"/>
      <c r="AC77" s="44"/>
      <c r="AD77" s="44"/>
      <c r="AE77" s="44"/>
      <c r="AF77" s="44"/>
      <c r="AG77" s="44"/>
      <c r="AH77" s="44"/>
    </row>
    <row r="78" spans="2:34" x14ac:dyDescent="0.25">
      <c r="B78" s="77"/>
      <c r="D78" s="44"/>
      <c r="E78" s="44"/>
      <c r="F78" s="44"/>
      <c r="G78" s="44"/>
      <c r="H78" s="44"/>
      <c r="I78" s="44"/>
      <c r="J78" s="44"/>
      <c r="L78" s="44"/>
      <c r="M78" s="44"/>
      <c r="N78" s="44"/>
      <c r="O78" s="44"/>
      <c r="P78" s="44"/>
      <c r="Q78" s="44"/>
      <c r="S78" s="77"/>
      <c r="U78" s="44"/>
      <c r="V78" s="44"/>
      <c r="W78" s="44"/>
      <c r="X78" s="44"/>
      <c r="Y78" s="44"/>
      <c r="Z78" s="44"/>
      <c r="AA78" s="44"/>
      <c r="AC78" s="44"/>
      <c r="AD78" s="44"/>
      <c r="AE78" s="44"/>
      <c r="AF78" s="44"/>
      <c r="AG78" s="44"/>
      <c r="AH78" s="44"/>
    </row>
    <row r="79" spans="2:34" x14ac:dyDescent="0.25">
      <c r="B79" s="77"/>
      <c r="D79" s="44"/>
      <c r="E79" s="44"/>
      <c r="F79" s="44"/>
      <c r="G79" s="44"/>
      <c r="H79" s="44"/>
      <c r="I79" s="44"/>
      <c r="J79" s="44"/>
      <c r="L79" s="44"/>
      <c r="M79" s="44"/>
      <c r="N79" s="44"/>
      <c r="O79" s="44"/>
      <c r="P79" s="44"/>
      <c r="Q79" s="44"/>
      <c r="S79" s="77"/>
      <c r="U79" s="44"/>
      <c r="V79" s="44"/>
      <c r="W79" s="44"/>
      <c r="X79" s="44"/>
      <c r="Y79" s="44"/>
      <c r="Z79" s="44"/>
      <c r="AA79" s="44"/>
      <c r="AC79" s="44"/>
      <c r="AD79" s="44"/>
      <c r="AE79" s="44"/>
      <c r="AF79" s="44"/>
      <c r="AG79" s="44"/>
      <c r="AH79" s="44"/>
    </row>
    <row r="80" spans="2:34" x14ac:dyDescent="0.25">
      <c r="B80" s="77"/>
      <c r="D80" s="44"/>
      <c r="E80" s="44"/>
      <c r="F80" s="44"/>
      <c r="G80" s="44"/>
      <c r="H80" s="44"/>
      <c r="I80" s="44"/>
      <c r="J80" s="44"/>
      <c r="L80" s="44"/>
      <c r="M80" s="44"/>
      <c r="N80" s="44"/>
      <c r="O80" s="44"/>
      <c r="P80" s="44"/>
      <c r="Q80" s="44"/>
      <c r="S80" s="77"/>
      <c r="U80" s="44"/>
      <c r="V80" s="44"/>
      <c r="W80" s="44"/>
      <c r="X80" s="44"/>
      <c r="Y80" s="44"/>
      <c r="Z80" s="44"/>
      <c r="AA80" s="44"/>
      <c r="AC80" s="44"/>
      <c r="AD80" s="44"/>
      <c r="AE80" s="44"/>
      <c r="AF80" s="44"/>
      <c r="AG80" s="44"/>
      <c r="AH80" s="44"/>
    </row>
    <row r="81" spans="2:34" x14ac:dyDescent="0.25">
      <c r="B81" s="77"/>
      <c r="D81" s="44"/>
      <c r="E81" s="44"/>
      <c r="F81" s="44"/>
      <c r="G81" s="44"/>
      <c r="H81" s="44"/>
      <c r="I81" s="44"/>
      <c r="J81" s="44"/>
      <c r="L81" s="44"/>
      <c r="M81" s="44"/>
      <c r="N81" s="44"/>
      <c r="O81" s="44"/>
      <c r="P81" s="44"/>
      <c r="Q81" s="44"/>
      <c r="S81" s="77"/>
      <c r="U81" s="44"/>
      <c r="V81" s="44"/>
      <c r="W81" s="44"/>
      <c r="X81" s="44"/>
      <c r="Y81" s="44"/>
      <c r="Z81" s="44"/>
      <c r="AA81" s="44"/>
      <c r="AC81" s="44"/>
      <c r="AD81" s="44"/>
      <c r="AE81" s="44"/>
      <c r="AF81" s="44"/>
      <c r="AG81" s="44"/>
      <c r="AH81" s="44"/>
    </row>
    <row r="82" spans="2:34" x14ac:dyDescent="0.25">
      <c r="B82" s="77"/>
      <c r="D82" s="44"/>
      <c r="E82" s="44"/>
      <c r="F82" s="44"/>
      <c r="G82" s="44"/>
      <c r="H82" s="44"/>
      <c r="I82" s="44"/>
      <c r="J82" s="44"/>
      <c r="L82" s="44"/>
      <c r="M82" s="44"/>
      <c r="N82" s="44"/>
      <c r="O82" s="44"/>
      <c r="P82" s="44"/>
      <c r="Q82" s="44"/>
      <c r="S82" s="77"/>
      <c r="U82" s="44"/>
      <c r="V82" s="44"/>
      <c r="W82" s="44"/>
      <c r="X82" s="44"/>
      <c r="Y82" s="44"/>
      <c r="Z82" s="44"/>
      <c r="AA82" s="44"/>
      <c r="AC82" s="44"/>
      <c r="AD82" s="44"/>
      <c r="AE82" s="44"/>
      <c r="AF82" s="44"/>
      <c r="AG82" s="44"/>
      <c r="AH82" s="44"/>
    </row>
    <row r="83" spans="2:34" x14ac:dyDescent="0.25">
      <c r="B83" s="77"/>
      <c r="D83" s="44"/>
      <c r="E83" s="44"/>
      <c r="F83" s="44"/>
      <c r="G83" s="44"/>
      <c r="H83" s="44"/>
      <c r="I83" s="44"/>
      <c r="J83" s="44"/>
      <c r="L83" s="44"/>
      <c r="M83" s="44"/>
      <c r="N83" s="44"/>
      <c r="O83" s="44"/>
      <c r="P83" s="44"/>
      <c r="Q83" s="44"/>
      <c r="S83" s="77"/>
      <c r="U83" s="44"/>
      <c r="V83" s="44"/>
      <c r="W83" s="44"/>
      <c r="X83" s="44"/>
      <c r="Y83" s="44"/>
      <c r="Z83" s="44"/>
      <c r="AA83" s="44"/>
      <c r="AC83" s="44"/>
      <c r="AD83" s="44"/>
      <c r="AE83" s="44"/>
      <c r="AF83" s="44"/>
      <c r="AG83" s="44"/>
      <c r="AH83" s="44"/>
    </row>
    <row r="84" spans="2:34" x14ac:dyDescent="0.25">
      <c r="B84" s="77"/>
      <c r="D84" s="44"/>
      <c r="E84" s="44"/>
      <c r="F84" s="44"/>
      <c r="G84" s="44"/>
      <c r="H84" s="44"/>
      <c r="I84" s="44"/>
      <c r="J84" s="44"/>
      <c r="L84" s="44"/>
      <c r="M84" s="44"/>
      <c r="N84" s="44"/>
      <c r="O84" s="44"/>
      <c r="P84" s="44"/>
      <c r="Q84" s="44"/>
      <c r="S84" s="77"/>
      <c r="U84" s="44"/>
      <c r="V84" s="44"/>
      <c r="W84" s="44"/>
      <c r="X84" s="44"/>
      <c r="Y84" s="44"/>
      <c r="Z84" s="44"/>
      <c r="AA84" s="44"/>
      <c r="AC84" s="44"/>
      <c r="AD84" s="44"/>
      <c r="AE84" s="44"/>
      <c r="AF84" s="44"/>
      <c r="AG84" s="44"/>
      <c r="AH84" s="44"/>
    </row>
    <row r="85" spans="2:34" x14ac:dyDescent="0.25">
      <c r="B85" s="77"/>
      <c r="D85" s="44"/>
      <c r="E85" s="44"/>
      <c r="F85" s="44"/>
      <c r="G85" s="44"/>
      <c r="H85" s="44"/>
      <c r="I85" s="44"/>
      <c r="J85" s="44"/>
      <c r="L85" s="44"/>
      <c r="M85" s="44"/>
      <c r="N85" s="44"/>
      <c r="O85" s="44"/>
      <c r="P85" s="44"/>
      <c r="Q85" s="44"/>
      <c r="S85" s="77"/>
      <c r="U85" s="44"/>
      <c r="V85" s="44"/>
      <c r="W85" s="44"/>
      <c r="X85" s="44"/>
      <c r="Y85" s="44"/>
      <c r="Z85" s="44"/>
      <c r="AA85" s="44"/>
      <c r="AC85" s="44"/>
      <c r="AD85" s="44"/>
      <c r="AE85" s="44"/>
      <c r="AF85" s="44"/>
      <c r="AG85" s="44"/>
      <c r="AH85" s="44"/>
    </row>
    <row r="86" spans="2:34" x14ac:dyDescent="0.25">
      <c r="B86" s="77"/>
      <c r="D86" s="44"/>
      <c r="E86" s="44"/>
      <c r="F86" s="44"/>
      <c r="G86" s="44"/>
      <c r="H86" s="44"/>
      <c r="I86" s="44"/>
      <c r="J86" s="44"/>
      <c r="L86" s="44"/>
      <c r="M86" s="44"/>
      <c r="N86" s="44"/>
      <c r="O86" s="44"/>
      <c r="P86" s="44"/>
      <c r="Q86" s="44"/>
      <c r="S86" s="77"/>
      <c r="U86" s="44"/>
      <c r="V86" s="44"/>
      <c r="W86" s="44"/>
      <c r="X86" s="44"/>
      <c r="Y86" s="44"/>
      <c r="Z86" s="44"/>
      <c r="AA86" s="44"/>
      <c r="AC86" s="44"/>
      <c r="AD86" s="44"/>
      <c r="AE86" s="44"/>
      <c r="AF86" s="44"/>
      <c r="AG86" s="44"/>
      <c r="AH86" s="44"/>
    </row>
    <row r="87" spans="2:34" x14ac:dyDescent="0.25">
      <c r="B87" s="77"/>
      <c r="D87" s="44"/>
      <c r="E87" s="44"/>
      <c r="F87" s="44"/>
      <c r="G87" s="44"/>
      <c r="H87" s="44"/>
      <c r="I87" s="44"/>
      <c r="J87" s="44"/>
      <c r="L87" s="44"/>
      <c r="M87" s="44"/>
      <c r="N87" s="44"/>
      <c r="O87" s="44"/>
      <c r="P87" s="44"/>
      <c r="Q87" s="44"/>
      <c r="S87" s="77"/>
      <c r="U87" s="44"/>
      <c r="V87" s="44"/>
      <c r="W87" s="44"/>
      <c r="X87" s="44"/>
      <c r="Y87" s="44"/>
      <c r="Z87" s="44"/>
      <c r="AA87" s="44"/>
      <c r="AC87" s="44"/>
      <c r="AD87" s="44"/>
      <c r="AE87" s="44"/>
      <c r="AF87" s="44"/>
      <c r="AG87" s="44"/>
      <c r="AH87" s="44"/>
    </row>
    <row r="88" spans="2:34" x14ac:dyDescent="0.25">
      <c r="B88" s="77"/>
      <c r="D88" s="44"/>
      <c r="E88" s="44"/>
      <c r="F88" s="44"/>
      <c r="G88" s="44"/>
      <c r="H88" s="44"/>
      <c r="I88" s="44"/>
      <c r="J88" s="44"/>
      <c r="L88" s="44"/>
      <c r="M88" s="44"/>
      <c r="N88" s="44"/>
      <c r="O88" s="44"/>
      <c r="P88" s="44"/>
      <c r="Q88" s="44"/>
      <c r="S88" s="77"/>
      <c r="U88" s="44"/>
      <c r="V88" s="44"/>
      <c r="W88" s="44"/>
      <c r="X88" s="44"/>
      <c r="Y88" s="44"/>
      <c r="Z88" s="44"/>
      <c r="AA88" s="44"/>
      <c r="AC88" s="44"/>
      <c r="AD88" s="44"/>
      <c r="AE88" s="44"/>
      <c r="AF88" s="44"/>
      <c r="AG88" s="44"/>
      <c r="AH88" s="44"/>
    </row>
    <row r="89" spans="2:34" x14ac:dyDescent="0.25">
      <c r="B89" s="77"/>
      <c r="D89" s="44"/>
      <c r="E89" s="44"/>
      <c r="F89" s="44"/>
      <c r="G89" s="44"/>
      <c r="H89" s="44"/>
      <c r="I89" s="44"/>
      <c r="J89" s="44"/>
      <c r="L89" s="44"/>
      <c r="M89" s="44"/>
      <c r="N89" s="44"/>
      <c r="O89" s="44"/>
      <c r="P89" s="44"/>
      <c r="Q89" s="44"/>
      <c r="S89" s="77"/>
      <c r="U89" s="44"/>
      <c r="V89" s="44"/>
      <c r="W89" s="44"/>
      <c r="X89" s="44"/>
      <c r="Y89" s="44"/>
      <c r="Z89" s="44"/>
      <c r="AA89" s="44"/>
      <c r="AC89" s="44"/>
      <c r="AD89" s="44"/>
      <c r="AE89" s="44"/>
      <c r="AF89" s="44"/>
      <c r="AG89" s="44"/>
      <c r="AH89" s="44"/>
    </row>
    <row r="90" spans="2:34" x14ac:dyDescent="0.25">
      <c r="B90" s="77"/>
      <c r="D90" s="44"/>
      <c r="E90" s="44"/>
      <c r="F90" s="44"/>
      <c r="G90" s="44"/>
      <c r="H90" s="44"/>
      <c r="I90" s="44"/>
      <c r="J90" s="44"/>
      <c r="L90" s="44"/>
      <c r="M90" s="44"/>
      <c r="N90" s="44"/>
      <c r="O90" s="44"/>
      <c r="P90" s="44"/>
      <c r="Q90" s="44"/>
      <c r="S90" s="77"/>
      <c r="U90" s="44"/>
      <c r="V90" s="44"/>
      <c r="W90" s="44"/>
      <c r="X90" s="44"/>
      <c r="Y90" s="44"/>
      <c r="Z90" s="44"/>
      <c r="AA90" s="44"/>
      <c r="AC90" s="44"/>
      <c r="AD90" s="44"/>
      <c r="AE90" s="44"/>
      <c r="AF90" s="44"/>
      <c r="AG90" s="44"/>
      <c r="AH90" s="44"/>
    </row>
    <row r="91" spans="2:34" x14ac:dyDescent="0.25">
      <c r="B91" s="77"/>
      <c r="D91" s="44"/>
      <c r="E91" s="44"/>
      <c r="F91" s="44"/>
      <c r="G91" s="44"/>
      <c r="H91" s="44"/>
      <c r="I91" s="44"/>
      <c r="J91" s="44"/>
      <c r="L91" s="44"/>
      <c r="M91" s="44"/>
      <c r="N91" s="44"/>
      <c r="O91" s="44"/>
      <c r="P91" s="44"/>
      <c r="Q91" s="44"/>
      <c r="S91" s="77"/>
      <c r="U91" s="44"/>
      <c r="V91" s="44"/>
      <c r="W91" s="44"/>
      <c r="X91" s="44"/>
      <c r="Y91" s="44"/>
      <c r="Z91" s="44"/>
      <c r="AA91" s="44"/>
      <c r="AC91" s="44"/>
      <c r="AD91" s="44"/>
      <c r="AE91" s="44"/>
      <c r="AF91" s="44"/>
      <c r="AG91" s="44"/>
      <c r="AH91" s="44"/>
    </row>
    <row r="92" spans="2:34" x14ac:dyDescent="0.25">
      <c r="B92" s="77"/>
      <c r="D92" s="44"/>
      <c r="E92" s="44"/>
      <c r="F92" s="44"/>
      <c r="G92" s="44"/>
      <c r="H92" s="44"/>
      <c r="I92" s="44"/>
      <c r="J92" s="44"/>
      <c r="L92" s="44"/>
      <c r="M92" s="44"/>
      <c r="N92" s="44"/>
      <c r="O92" s="44"/>
      <c r="P92" s="44"/>
      <c r="Q92" s="44"/>
      <c r="S92" s="77"/>
      <c r="U92" s="44"/>
      <c r="V92" s="44"/>
      <c r="W92" s="44"/>
      <c r="X92" s="44"/>
      <c r="Y92" s="44"/>
      <c r="Z92" s="44"/>
      <c r="AA92" s="44"/>
      <c r="AC92" s="44"/>
      <c r="AD92" s="44"/>
      <c r="AE92" s="44"/>
      <c r="AF92" s="44"/>
      <c r="AG92" s="44"/>
      <c r="AH92" s="44"/>
    </row>
    <row r="93" spans="2:34" x14ac:dyDescent="0.25">
      <c r="B93" s="77"/>
      <c r="D93" s="44"/>
      <c r="E93" s="44"/>
      <c r="F93" s="44"/>
      <c r="G93" s="44"/>
      <c r="H93" s="44"/>
      <c r="I93" s="44"/>
      <c r="J93" s="44"/>
      <c r="L93" s="44"/>
      <c r="M93" s="44"/>
      <c r="N93" s="44"/>
      <c r="O93" s="44"/>
      <c r="P93" s="44"/>
      <c r="Q93" s="44"/>
      <c r="S93" s="77"/>
      <c r="U93" s="44"/>
      <c r="V93" s="44"/>
      <c r="W93" s="44"/>
      <c r="X93" s="44"/>
      <c r="Y93" s="44"/>
      <c r="Z93" s="44"/>
      <c r="AA93" s="44"/>
      <c r="AC93" s="44"/>
      <c r="AD93" s="44"/>
      <c r="AE93" s="44"/>
      <c r="AF93" s="44"/>
      <c r="AG93" s="44"/>
      <c r="AH93" s="44"/>
    </row>
    <row r="94" spans="2:34" x14ac:dyDescent="0.25">
      <c r="B94" s="77"/>
      <c r="D94" s="44"/>
      <c r="E94" s="44"/>
      <c r="F94" s="44"/>
      <c r="G94" s="44"/>
      <c r="H94" s="44"/>
      <c r="I94" s="44"/>
      <c r="J94" s="44"/>
      <c r="L94" s="44"/>
      <c r="M94" s="44"/>
      <c r="N94" s="44"/>
      <c r="O94" s="44"/>
      <c r="P94" s="44"/>
      <c r="Q94" s="44"/>
      <c r="S94" s="77"/>
      <c r="U94" s="44"/>
      <c r="V94" s="44"/>
      <c r="W94" s="44"/>
      <c r="X94" s="44"/>
      <c r="Y94" s="44"/>
      <c r="Z94" s="44"/>
      <c r="AA94" s="44"/>
      <c r="AC94" s="44"/>
      <c r="AD94" s="44"/>
      <c r="AE94" s="44"/>
      <c r="AF94" s="44"/>
      <c r="AG94" s="44"/>
      <c r="AH94" s="44"/>
    </row>
    <row r="95" spans="2:34" x14ac:dyDescent="0.25">
      <c r="B95" s="77"/>
      <c r="D95" s="44"/>
      <c r="E95" s="44"/>
      <c r="F95" s="44"/>
      <c r="G95" s="44"/>
      <c r="H95" s="44"/>
      <c r="I95" s="44"/>
      <c r="J95" s="44"/>
      <c r="L95" s="44"/>
      <c r="M95" s="44"/>
      <c r="N95" s="44"/>
      <c r="O95" s="44"/>
      <c r="P95" s="44"/>
      <c r="Q95" s="44"/>
      <c r="S95" s="77"/>
      <c r="U95" s="44"/>
      <c r="V95" s="44"/>
      <c r="W95" s="44"/>
      <c r="X95" s="44"/>
      <c r="Y95" s="44"/>
      <c r="Z95" s="44"/>
      <c r="AA95" s="44"/>
      <c r="AC95" s="44"/>
      <c r="AD95" s="44"/>
      <c r="AE95" s="44"/>
      <c r="AF95" s="44"/>
      <c r="AG95" s="44"/>
      <c r="AH95" s="44"/>
    </row>
    <row r="96" spans="2:34" x14ac:dyDescent="0.25">
      <c r="B96" s="77"/>
      <c r="D96" s="44"/>
      <c r="E96" s="44"/>
      <c r="F96" s="44"/>
      <c r="G96" s="44"/>
      <c r="H96" s="44"/>
      <c r="I96" s="44"/>
      <c r="J96" s="44"/>
      <c r="L96" s="44"/>
      <c r="M96" s="44"/>
      <c r="N96" s="44"/>
      <c r="O96" s="44"/>
      <c r="P96" s="44"/>
      <c r="Q96" s="44"/>
      <c r="S96" s="77"/>
      <c r="U96" s="44"/>
      <c r="V96" s="44"/>
      <c r="W96" s="44"/>
      <c r="X96" s="44"/>
      <c r="Y96" s="44"/>
      <c r="Z96" s="44"/>
      <c r="AA96" s="44"/>
      <c r="AC96" s="44"/>
      <c r="AD96" s="44"/>
      <c r="AE96" s="44"/>
      <c r="AF96" s="44"/>
      <c r="AG96" s="44"/>
      <c r="AH96" s="44"/>
    </row>
    <row r="97" spans="2:34" x14ac:dyDescent="0.25">
      <c r="B97" s="77"/>
      <c r="D97" s="44"/>
      <c r="E97" s="44"/>
      <c r="F97" s="44"/>
      <c r="G97" s="44"/>
      <c r="H97" s="44"/>
      <c r="I97" s="44"/>
      <c r="J97" s="44"/>
      <c r="L97" s="44"/>
      <c r="M97" s="44"/>
      <c r="N97" s="44"/>
      <c r="O97" s="44"/>
      <c r="P97" s="44"/>
      <c r="Q97" s="44"/>
      <c r="S97" s="77"/>
      <c r="U97" s="44"/>
      <c r="V97" s="44"/>
      <c r="W97" s="44"/>
      <c r="X97" s="44"/>
      <c r="Y97" s="44"/>
      <c r="Z97" s="44"/>
      <c r="AA97" s="44"/>
      <c r="AC97" s="44"/>
      <c r="AD97" s="44"/>
      <c r="AE97" s="44"/>
      <c r="AF97" s="44"/>
      <c r="AG97" s="44"/>
      <c r="AH97" s="44"/>
    </row>
    <row r="98" spans="2:34" x14ac:dyDescent="0.25">
      <c r="B98" s="77"/>
      <c r="D98" s="44"/>
      <c r="E98" s="44"/>
      <c r="F98" s="44"/>
      <c r="G98" s="44"/>
      <c r="H98" s="44"/>
      <c r="I98" s="44"/>
      <c r="J98" s="44"/>
      <c r="L98" s="44"/>
      <c r="M98" s="44"/>
      <c r="N98" s="44"/>
      <c r="O98" s="44"/>
      <c r="P98" s="44"/>
      <c r="Q98" s="44"/>
      <c r="S98" s="77"/>
      <c r="U98" s="44"/>
      <c r="V98" s="44"/>
      <c r="W98" s="44"/>
      <c r="X98" s="44"/>
      <c r="Y98" s="44"/>
      <c r="Z98" s="44"/>
      <c r="AA98" s="44"/>
      <c r="AC98" s="44"/>
      <c r="AD98" s="44"/>
      <c r="AE98" s="44"/>
      <c r="AF98" s="44"/>
      <c r="AG98" s="44"/>
      <c r="AH98" s="44"/>
    </row>
    <row r="99" spans="2:34" x14ac:dyDescent="0.25">
      <c r="B99" s="77"/>
      <c r="D99" s="44"/>
      <c r="E99" s="44"/>
      <c r="F99" s="44"/>
      <c r="G99" s="44"/>
      <c r="H99" s="44"/>
      <c r="I99" s="44"/>
      <c r="J99" s="44"/>
      <c r="L99" s="44"/>
      <c r="M99" s="44"/>
      <c r="N99" s="44"/>
      <c r="O99" s="44"/>
      <c r="P99" s="44"/>
      <c r="Q99" s="44"/>
      <c r="S99" s="77"/>
      <c r="U99" s="44"/>
      <c r="V99" s="44"/>
      <c r="W99" s="44"/>
      <c r="X99" s="44"/>
      <c r="Y99" s="44"/>
      <c r="Z99" s="44"/>
      <c r="AA99" s="44"/>
      <c r="AC99" s="44"/>
      <c r="AD99" s="44"/>
      <c r="AE99" s="44"/>
      <c r="AF99" s="44"/>
      <c r="AG99" s="44"/>
      <c r="AH99" s="44"/>
    </row>
    <row r="100" spans="2:34" x14ac:dyDescent="0.25">
      <c r="B100" s="77"/>
      <c r="D100" s="44"/>
      <c r="E100" s="44"/>
      <c r="F100" s="44"/>
      <c r="G100" s="44"/>
      <c r="H100" s="44"/>
      <c r="I100" s="44"/>
      <c r="J100" s="44"/>
      <c r="L100" s="44"/>
      <c r="M100" s="44"/>
      <c r="N100" s="44"/>
      <c r="O100" s="44"/>
      <c r="P100" s="44"/>
      <c r="Q100" s="44"/>
      <c r="S100" s="77"/>
      <c r="U100" s="44"/>
      <c r="V100" s="44"/>
      <c r="W100" s="44"/>
      <c r="X100" s="44"/>
      <c r="Y100" s="44"/>
      <c r="Z100" s="44"/>
      <c r="AA100" s="44"/>
      <c r="AC100" s="44"/>
      <c r="AD100" s="44"/>
      <c r="AE100" s="44"/>
      <c r="AF100" s="44"/>
      <c r="AG100" s="44"/>
      <c r="AH100" s="44"/>
    </row>
    <row r="101" spans="2:34" x14ac:dyDescent="0.25">
      <c r="B101" s="77"/>
      <c r="D101" s="44"/>
      <c r="E101" s="44"/>
      <c r="F101" s="44"/>
      <c r="G101" s="44"/>
      <c r="H101" s="44"/>
      <c r="I101" s="44"/>
      <c r="J101" s="44"/>
      <c r="L101" s="44"/>
      <c r="M101" s="44"/>
      <c r="N101" s="44"/>
      <c r="O101" s="44"/>
      <c r="P101" s="44"/>
      <c r="Q101" s="44"/>
      <c r="S101" s="77"/>
      <c r="U101" s="44"/>
      <c r="V101" s="44"/>
      <c r="W101" s="44"/>
      <c r="X101" s="44"/>
      <c r="Y101" s="44"/>
      <c r="Z101" s="44"/>
      <c r="AA101" s="44"/>
      <c r="AC101" s="44"/>
      <c r="AD101" s="44"/>
      <c r="AE101" s="44"/>
      <c r="AF101" s="44"/>
      <c r="AG101" s="44"/>
      <c r="AH101" s="44"/>
    </row>
    <row r="102" spans="2:34" x14ac:dyDescent="0.25">
      <c r="B102" s="77"/>
      <c r="D102" s="44"/>
      <c r="E102" s="44"/>
      <c r="F102" s="44"/>
      <c r="G102" s="44"/>
      <c r="H102" s="44"/>
      <c r="I102" s="44"/>
      <c r="J102" s="44"/>
      <c r="L102" s="44"/>
      <c r="M102" s="44"/>
      <c r="N102" s="44"/>
      <c r="O102" s="44"/>
      <c r="P102" s="44"/>
      <c r="Q102" s="44"/>
      <c r="S102" s="77"/>
      <c r="U102" s="44"/>
      <c r="V102" s="44"/>
      <c r="W102" s="44"/>
      <c r="X102" s="44"/>
      <c r="Y102" s="44"/>
      <c r="Z102" s="44"/>
      <c r="AA102" s="44"/>
      <c r="AC102" s="44"/>
      <c r="AD102" s="44"/>
      <c r="AE102" s="44"/>
      <c r="AF102" s="44"/>
      <c r="AG102" s="44"/>
      <c r="AH102" s="44"/>
    </row>
    <row r="103" spans="2:34" x14ac:dyDescent="0.25">
      <c r="B103" s="77"/>
      <c r="D103" s="44"/>
      <c r="E103" s="44"/>
      <c r="F103" s="44"/>
      <c r="G103" s="44"/>
      <c r="H103" s="44"/>
      <c r="I103" s="44"/>
      <c r="J103" s="44"/>
      <c r="L103" s="44"/>
      <c r="M103" s="44"/>
      <c r="N103" s="44"/>
      <c r="O103" s="44"/>
      <c r="P103" s="44"/>
      <c r="Q103" s="44"/>
      <c r="S103" s="77"/>
      <c r="U103" s="44"/>
      <c r="V103" s="44"/>
      <c r="W103" s="44"/>
      <c r="X103" s="44"/>
      <c r="Y103" s="44"/>
      <c r="Z103" s="44"/>
      <c r="AA103" s="44"/>
      <c r="AC103" s="44"/>
      <c r="AD103" s="44"/>
      <c r="AE103" s="44"/>
      <c r="AF103" s="44"/>
      <c r="AG103" s="44"/>
      <c r="AH103" s="44"/>
    </row>
    <row r="104" spans="2:34" x14ac:dyDescent="0.25">
      <c r="B104" s="77"/>
      <c r="D104" s="44"/>
      <c r="E104" s="44"/>
      <c r="F104" s="44"/>
      <c r="G104" s="44"/>
      <c r="H104" s="44"/>
      <c r="I104" s="44"/>
      <c r="J104" s="44"/>
      <c r="L104" s="44"/>
      <c r="M104" s="44"/>
      <c r="N104" s="44"/>
      <c r="O104" s="44"/>
      <c r="P104" s="44"/>
      <c r="Q104" s="44"/>
      <c r="S104" s="77"/>
      <c r="U104" s="44"/>
      <c r="V104" s="44"/>
      <c r="W104" s="44"/>
      <c r="X104" s="44"/>
      <c r="Y104" s="44"/>
      <c r="Z104" s="44"/>
      <c r="AA104" s="44"/>
      <c r="AC104" s="44"/>
      <c r="AD104" s="44"/>
      <c r="AE104" s="44"/>
      <c r="AF104" s="44"/>
      <c r="AG104" s="44"/>
      <c r="AH104" s="44"/>
    </row>
    <row r="105" spans="2:34" x14ac:dyDescent="0.25">
      <c r="B105" s="77"/>
      <c r="D105" s="44"/>
      <c r="E105" s="44"/>
      <c r="F105" s="44"/>
      <c r="G105" s="44"/>
      <c r="H105" s="44"/>
      <c r="I105" s="44"/>
      <c r="J105" s="44"/>
      <c r="L105" s="44"/>
      <c r="M105" s="44"/>
      <c r="N105" s="44"/>
      <c r="O105" s="44"/>
      <c r="P105" s="44"/>
      <c r="Q105" s="44"/>
      <c r="S105" s="77"/>
      <c r="U105" s="44"/>
      <c r="V105" s="44"/>
      <c r="W105" s="44"/>
      <c r="X105" s="44"/>
      <c r="Y105" s="44"/>
      <c r="Z105" s="44"/>
      <c r="AA105" s="44"/>
      <c r="AC105" s="44"/>
      <c r="AD105" s="44"/>
      <c r="AE105" s="44"/>
      <c r="AF105" s="44"/>
      <c r="AG105" s="44"/>
      <c r="AH105" s="44"/>
    </row>
    <row r="106" spans="2:34" x14ac:dyDescent="0.25">
      <c r="B106" s="77"/>
      <c r="D106" s="44"/>
      <c r="E106" s="44"/>
      <c r="F106" s="44"/>
      <c r="G106" s="44"/>
      <c r="H106" s="44"/>
      <c r="I106" s="44"/>
      <c r="J106" s="44"/>
      <c r="L106" s="44"/>
      <c r="M106" s="44"/>
      <c r="N106" s="44"/>
      <c r="O106" s="44"/>
      <c r="P106" s="44"/>
      <c r="Q106" s="44"/>
      <c r="S106" s="77"/>
      <c r="U106" s="44"/>
      <c r="V106" s="44"/>
      <c r="W106" s="44"/>
      <c r="X106" s="44"/>
      <c r="Y106" s="44"/>
      <c r="Z106" s="44"/>
      <c r="AA106" s="44"/>
      <c r="AC106" s="44"/>
      <c r="AD106" s="44"/>
      <c r="AE106" s="44"/>
      <c r="AF106" s="44"/>
      <c r="AG106" s="44"/>
      <c r="AH106" s="44"/>
    </row>
    <row r="107" spans="2:34" x14ac:dyDescent="0.25">
      <c r="B107" s="77"/>
      <c r="D107" s="44"/>
      <c r="E107" s="44"/>
      <c r="F107" s="44"/>
      <c r="G107" s="44"/>
      <c r="H107" s="44"/>
      <c r="I107" s="44"/>
      <c r="J107" s="44"/>
      <c r="L107" s="44"/>
      <c r="M107" s="44"/>
      <c r="N107" s="44"/>
      <c r="O107" s="44"/>
      <c r="P107" s="44"/>
      <c r="Q107" s="44"/>
      <c r="S107" s="77"/>
      <c r="U107" s="44"/>
      <c r="V107" s="44"/>
      <c r="W107" s="44"/>
      <c r="X107" s="44"/>
      <c r="Y107" s="44"/>
      <c r="Z107" s="44"/>
      <c r="AA107" s="44"/>
      <c r="AC107" s="44"/>
      <c r="AD107" s="44"/>
      <c r="AE107" s="44"/>
      <c r="AF107" s="44"/>
      <c r="AG107" s="44"/>
      <c r="AH107" s="44"/>
    </row>
    <row r="108" spans="2:34" x14ac:dyDescent="0.25">
      <c r="B108" s="77"/>
      <c r="D108" s="44"/>
      <c r="E108" s="44"/>
      <c r="F108" s="44"/>
      <c r="G108" s="44"/>
      <c r="H108" s="44"/>
      <c r="I108" s="44"/>
      <c r="J108" s="44"/>
      <c r="L108" s="44"/>
      <c r="M108" s="44"/>
      <c r="N108" s="44"/>
      <c r="O108" s="44"/>
      <c r="P108" s="44"/>
      <c r="Q108" s="44"/>
      <c r="S108" s="77"/>
      <c r="U108" s="44"/>
      <c r="V108" s="44"/>
      <c r="W108" s="44"/>
      <c r="X108" s="44"/>
      <c r="Y108" s="44"/>
      <c r="Z108" s="44"/>
      <c r="AA108" s="44"/>
      <c r="AC108" s="44"/>
      <c r="AD108" s="44"/>
      <c r="AE108" s="44"/>
      <c r="AF108" s="44"/>
      <c r="AG108" s="44"/>
      <c r="AH108" s="44"/>
    </row>
    <row r="109" spans="2:34" x14ac:dyDescent="0.25">
      <c r="B109" s="77"/>
      <c r="D109" s="44"/>
      <c r="E109" s="44"/>
      <c r="F109" s="44"/>
      <c r="G109" s="44"/>
      <c r="H109" s="44"/>
      <c r="I109" s="44"/>
      <c r="J109" s="44"/>
      <c r="L109" s="44"/>
      <c r="M109" s="44"/>
      <c r="N109" s="44"/>
      <c r="O109" s="44"/>
      <c r="P109" s="44"/>
      <c r="Q109" s="44"/>
      <c r="S109" s="77"/>
      <c r="U109" s="44"/>
      <c r="V109" s="44"/>
      <c r="W109" s="44"/>
      <c r="X109" s="44"/>
      <c r="Y109" s="44"/>
      <c r="Z109" s="44"/>
      <c r="AA109" s="44"/>
      <c r="AC109" s="44"/>
      <c r="AD109" s="44"/>
      <c r="AE109" s="44"/>
      <c r="AF109" s="44"/>
      <c r="AG109" s="44"/>
      <c r="AH109" s="44"/>
    </row>
    <row r="110" spans="2:34" x14ac:dyDescent="0.25">
      <c r="B110" s="77"/>
      <c r="D110" s="44"/>
      <c r="E110" s="44"/>
      <c r="F110" s="44"/>
      <c r="G110" s="44"/>
      <c r="H110" s="44"/>
      <c r="I110" s="44"/>
      <c r="J110" s="44"/>
      <c r="L110" s="44"/>
      <c r="M110" s="44"/>
      <c r="N110" s="44"/>
      <c r="O110" s="44"/>
      <c r="P110" s="44"/>
      <c r="Q110" s="44"/>
      <c r="S110" s="77"/>
      <c r="U110" s="44"/>
      <c r="V110" s="44"/>
      <c r="W110" s="44"/>
      <c r="X110" s="44"/>
      <c r="Y110" s="44"/>
      <c r="Z110" s="44"/>
      <c r="AA110" s="44"/>
      <c r="AC110" s="44"/>
      <c r="AD110" s="44"/>
      <c r="AE110" s="44"/>
      <c r="AF110" s="44"/>
      <c r="AG110" s="44"/>
      <c r="AH110" s="44"/>
    </row>
    <row r="111" spans="2:34" x14ac:dyDescent="0.25">
      <c r="B111" s="77"/>
      <c r="D111" s="44"/>
      <c r="E111" s="44"/>
      <c r="F111" s="44"/>
      <c r="G111" s="44"/>
      <c r="H111" s="44"/>
      <c r="I111" s="44"/>
      <c r="J111" s="44"/>
      <c r="L111" s="44"/>
      <c r="M111" s="44"/>
      <c r="N111" s="44"/>
      <c r="O111" s="44"/>
      <c r="P111" s="44"/>
      <c r="Q111" s="44"/>
      <c r="S111" s="77"/>
      <c r="U111" s="44"/>
      <c r="V111" s="44"/>
      <c r="W111" s="44"/>
      <c r="X111" s="44"/>
      <c r="Y111" s="44"/>
      <c r="Z111" s="44"/>
      <c r="AA111" s="44"/>
      <c r="AC111" s="44"/>
      <c r="AD111" s="44"/>
      <c r="AE111" s="44"/>
      <c r="AF111" s="44"/>
      <c r="AG111" s="44"/>
      <c r="AH111" s="44"/>
    </row>
    <row r="112" spans="2:34" x14ac:dyDescent="0.25">
      <c r="B112" s="77"/>
      <c r="D112" s="44"/>
      <c r="E112" s="44"/>
      <c r="F112" s="44"/>
      <c r="G112" s="44"/>
      <c r="H112" s="44"/>
      <c r="I112" s="44"/>
      <c r="J112" s="44"/>
      <c r="L112" s="44"/>
      <c r="M112" s="44"/>
      <c r="N112" s="44"/>
      <c r="O112" s="44"/>
      <c r="P112" s="44"/>
      <c r="Q112" s="44"/>
      <c r="S112" s="77"/>
      <c r="U112" s="44"/>
      <c r="V112" s="44"/>
      <c r="W112" s="44"/>
      <c r="X112" s="44"/>
      <c r="Y112" s="44"/>
      <c r="Z112" s="44"/>
      <c r="AA112" s="44"/>
      <c r="AC112" s="44"/>
      <c r="AD112" s="44"/>
      <c r="AE112" s="44"/>
      <c r="AF112" s="44"/>
      <c r="AG112" s="44"/>
      <c r="AH112" s="44"/>
    </row>
    <row r="113" spans="2:34" x14ac:dyDescent="0.25">
      <c r="B113" s="77"/>
      <c r="D113" s="44"/>
      <c r="E113" s="44"/>
      <c r="F113" s="44"/>
      <c r="G113" s="44"/>
      <c r="H113" s="44"/>
      <c r="I113" s="44"/>
      <c r="J113" s="44"/>
      <c r="L113" s="44"/>
      <c r="M113" s="44"/>
      <c r="N113" s="44"/>
      <c r="O113" s="44"/>
      <c r="P113" s="44"/>
      <c r="Q113" s="44"/>
      <c r="S113" s="77"/>
      <c r="U113" s="44"/>
      <c r="V113" s="44"/>
      <c r="W113" s="44"/>
      <c r="X113" s="44"/>
      <c r="Y113" s="44"/>
      <c r="Z113" s="44"/>
      <c r="AA113" s="44"/>
      <c r="AC113" s="44"/>
      <c r="AD113" s="44"/>
      <c r="AE113" s="44"/>
      <c r="AF113" s="44"/>
      <c r="AG113" s="44"/>
      <c r="AH113" s="44"/>
    </row>
    <row r="114" spans="2:34" x14ac:dyDescent="0.25">
      <c r="B114" s="77"/>
      <c r="D114" s="44"/>
      <c r="E114" s="44"/>
      <c r="F114" s="44"/>
      <c r="G114" s="44"/>
      <c r="H114" s="44"/>
      <c r="I114" s="44"/>
      <c r="J114" s="44"/>
      <c r="L114" s="44"/>
      <c r="M114" s="44"/>
      <c r="N114" s="44"/>
      <c r="O114" s="44"/>
      <c r="P114" s="44"/>
      <c r="Q114" s="44"/>
      <c r="S114" s="77"/>
      <c r="U114" s="44"/>
      <c r="V114" s="44"/>
      <c r="W114" s="44"/>
      <c r="X114" s="44"/>
      <c r="Y114" s="44"/>
      <c r="Z114" s="44"/>
      <c r="AA114" s="44"/>
      <c r="AC114" s="44"/>
      <c r="AD114" s="44"/>
      <c r="AE114" s="44"/>
      <c r="AF114" s="44"/>
      <c r="AG114" s="44"/>
      <c r="AH114" s="44"/>
    </row>
    <row r="115" spans="2:34" x14ac:dyDescent="0.25">
      <c r="B115" s="77"/>
      <c r="D115" s="44"/>
      <c r="E115" s="44"/>
      <c r="F115" s="44"/>
      <c r="G115" s="44"/>
      <c r="H115" s="44"/>
      <c r="I115" s="44"/>
      <c r="J115" s="44"/>
      <c r="L115" s="44"/>
      <c r="M115" s="44"/>
      <c r="N115" s="44"/>
      <c r="O115" s="44"/>
      <c r="P115" s="44"/>
      <c r="Q115" s="44"/>
      <c r="S115" s="77"/>
      <c r="U115" s="44"/>
      <c r="V115" s="44"/>
      <c r="W115" s="44"/>
      <c r="X115" s="44"/>
      <c r="Y115" s="44"/>
      <c r="Z115" s="44"/>
      <c r="AA115" s="44"/>
      <c r="AC115" s="44"/>
      <c r="AD115" s="44"/>
      <c r="AE115" s="44"/>
      <c r="AF115" s="44"/>
      <c r="AG115" s="44"/>
      <c r="AH115" s="44"/>
    </row>
    <row r="116" spans="2:34" x14ac:dyDescent="0.25">
      <c r="B116" s="77"/>
      <c r="D116" s="44"/>
      <c r="E116" s="44"/>
      <c r="F116" s="44"/>
      <c r="G116" s="44"/>
      <c r="H116" s="44"/>
      <c r="I116" s="44"/>
      <c r="J116" s="44"/>
      <c r="L116" s="44"/>
      <c r="M116" s="44"/>
      <c r="N116" s="44"/>
      <c r="O116" s="44"/>
      <c r="P116" s="44"/>
      <c r="Q116" s="44"/>
      <c r="S116" s="77"/>
      <c r="U116" s="44"/>
      <c r="V116" s="44"/>
      <c r="W116" s="44"/>
      <c r="X116" s="44"/>
      <c r="Y116" s="44"/>
      <c r="Z116" s="44"/>
      <c r="AA116" s="44"/>
      <c r="AC116" s="44"/>
      <c r="AD116" s="44"/>
      <c r="AE116" s="44"/>
      <c r="AF116" s="44"/>
      <c r="AG116" s="44"/>
      <c r="AH116" s="44"/>
    </row>
    <row r="117" spans="2:34" x14ac:dyDescent="0.25">
      <c r="B117" s="77"/>
      <c r="D117" s="44"/>
      <c r="E117" s="44"/>
      <c r="F117" s="44"/>
      <c r="G117" s="44"/>
      <c r="H117" s="44"/>
      <c r="I117" s="44"/>
      <c r="J117" s="44"/>
      <c r="L117" s="44"/>
      <c r="M117" s="44"/>
      <c r="N117" s="44"/>
      <c r="O117" s="44"/>
      <c r="P117" s="44"/>
      <c r="Q117" s="44"/>
      <c r="S117" s="77"/>
      <c r="U117" s="44"/>
      <c r="V117" s="44"/>
      <c r="W117" s="44"/>
      <c r="X117" s="44"/>
      <c r="Y117" s="44"/>
      <c r="Z117" s="44"/>
      <c r="AA117" s="44"/>
      <c r="AC117" s="44"/>
      <c r="AD117" s="44"/>
      <c r="AE117" s="44"/>
      <c r="AF117" s="44"/>
      <c r="AG117" s="44"/>
      <c r="AH117" s="44"/>
    </row>
    <row r="118" spans="2:34" x14ac:dyDescent="0.25">
      <c r="B118" s="77"/>
      <c r="D118" s="44"/>
      <c r="E118" s="44"/>
      <c r="F118" s="44"/>
      <c r="G118" s="44"/>
      <c r="H118" s="44"/>
      <c r="I118" s="44"/>
      <c r="J118" s="44"/>
      <c r="L118" s="44"/>
      <c r="M118" s="44"/>
      <c r="N118" s="44"/>
      <c r="O118" s="44"/>
      <c r="P118" s="44"/>
      <c r="Q118" s="44"/>
      <c r="S118" s="77"/>
      <c r="U118" s="44"/>
      <c r="V118" s="44"/>
      <c r="W118" s="44"/>
      <c r="X118" s="44"/>
      <c r="Y118" s="44"/>
      <c r="Z118" s="44"/>
      <c r="AA118" s="44"/>
      <c r="AC118" s="44"/>
      <c r="AD118" s="44"/>
      <c r="AE118" s="44"/>
      <c r="AF118" s="44"/>
      <c r="AG118" s="44"/>
      <c r="AH118" s="44"/>
    </row>
    <row r="119" spans="2:34" x14ac:dyDescent="0.25">
      <c r="B119" s="77"/>
      <c r="D119" s="44"/>
      <c r="E119" s="44"/>
      <c r="F119" s="44"/>
      <c r="G119" s="44"/>
      <c r="H119" s="44"/>
      <c r="I119" s="44"/>
      <c r="J119" s="44"/>
      <c r="L119" s="44"/>
      <c r="M119" s="44"/>
      <c r="N119" s="44"/>
      <c r="O119" s="44"/>
      <c r="P119" s="44"/>
      <c r="Q119" s="44"/>
      <c r="S119" s="77"/>
      <c r="U119" s="44"/>
      <c r="V119" s="44"/>
      <c r="W119" s="44"/>
      <c r="X119" s="44"/>
      <c r="Y119" s="44"/>
      <c r="Z119" s="44"/>
      <c r="AA119" s="44"/>
      <c r="AC119" s="44"/>
      <c r="AD119" s="44"/>
      <c r="AE119" s="44"/>
      <c r="AF119" s="44"/>
      <c r="AG119" s="44"/>
      <c r="AH119" s="44"/>
    </row>
    <row r="120" spans="2:34" x14ac:dyDescent="0.25">
      <c r="B120" s="77"/>
      <c r="D120" s="44"/>
      <c r="E120" s="44"/>
      <c r="F120" s="44"/>
      <c r="G120" s="44"/>
      <c r="H120" s="44"/>
      <c r="I120" s="44"/>
      <c r="J120" s="44"/>
      <c r="L120" s="44"/>
      <c r="M120" s="44"/>
      <c r="N120" s="44"/>
      <c r="O120" s="44"/>
      <c r="P120" s="44"/>
      <c r="Q120" s="44"/>
      <c r="S120" s="77"/>
      <c r="U120" s="44"/>
      <c r="V120" s="44"/>
      <c r="W120" s="44"/>
      <c r="X120" s="44"/>
      <c r="Y120" s="44"/>
      <c r="Z120" s="44"/>
      <c r="AA120" s="44"/>
      <c r="AC120" s="44"/>
      <c r="AD120" s="44"/>
      <c r="AE120" s="44"/>
      <c r="AF120" s="44"/>
      <c r="AG120" s="44"/>
      <c r="AH120" s="44"/>
    </row>
    <row r="121" spans="2:34" x14ac:dyDescent="0.25">
      <c r="B121" s="77"/>
      <c r="D121" s="44"/>
      <c r="E121" s="44"/>
      <c r="F121" s="44"/>
      <c r="G121" s="44"/>
      <c r="H121" s="44"/>
      <c r="I121" s="44"/>
      <c r="J121" s="44"/>
      <c r="L121" s="44"/>
      <c r="M121" s="44"/>
      <c r="N121" s="44"/>
      <c r="O121" s="44"/>
      <c r="P121" s="44"/>
      <c r="Q121" s="44"/>
      <c r="S121" s="77"/>
      <c r="U121" s="44"/>
      <c r="V121" s="44"/>
      <c r="W121" s="44"/>
      <c r="X121" s="44"/>
      <c r="Y121" s="44"/>
      <c r="Z121" s="44"/>
      <c r="AA121" s="44"/>
      <c r="AC121" s="44"/>
      <c r="AD121" s="44"/>
      <c r="AE121" s="44"/>
      <c r="AF121" s="44"/>
      <c r="AG121" s="44"/>
      <c r="AH121" s="44"/>
    </row>
    <row r="122" spans="2:34" x14ac:dyDescent="0.25">
      <c r="B122" s="77"/>
      <c r="D122" s="44"/>
      <c r="E122" s="44"/>
      <c r="F122" s="44"/>
      <c r="G122" s="44"/>
      <c r="H122" s="44"/>
      <c r="I122" s="44"/>
      <c r="J122" s="44"/>
      <c r="L122" s="44"/>
      <c r="M122" s="44"/>
      <c r="N122" s="44"/>
      <c r="O122" s="44"/>
      <c r="P122" s="44"/>
      <c r="Q122" s="44"/>
      <c r="S122" s="77"/>
      <c r="U122" s="44"/>
      <c r="V122" s="44"/>
      <c r="W122" s="44"/>
      <c r="X122" s="44"/>
      <c r="Y122" s="44"/>
      <c r="Z122" s="44"/>
      <c r="AA122" s="44"/>
      <c r="AC122" s="44"/>
      <c r="AD122" s="44"/>
      <c r="AE122" s="44"/>
      <c r="AF122" s="44"/>
      <c r="AG122" s="44"/>
      <c r="AH122" s="44"/>
    </row>
    <row r="123" spans="2:34" x14ac:dyDescent="0.25">
      <c r="B123" s="77"/>
      <c r="D123" s="44"/>
      <c r="E123" s="44"/>
      <c r="F123" s="44"/>
      <c r="G123" s="44"/>
      <c r="H123" s="44"/>
      <c r="I123" s="44"/>
      <c r="J123" s="44"/>
      <c r="L123" s="44"/>
      <c r="M123" s="44"/>
      <c r="N123" s="44"/>
      <c r="O123" s="44"/>
      <c r="P123" s="44"/>
      <c r="Q123" s="44"/>
      <c r="S123" s="77"/>
      <c r="U123" s="44"/>
      <c r="V123" s="44"/>
      <c r="W123" s="44"/>
      <c r="X123" s="44"/>
      <c r="Y123" s="44"/>
      <c r="Z123" s="44"/>
      <c r="AA123" s="44"/>
      <c r="AC123" s="44"/>
      <c r="AD123" s="44"/>
      <c r="AE123" s="44"/>
      <c r="AF123" s="44"/>
      <c r="AG123" s="44"/>
      <c r="AH123" s="44"/>
    </row>
    <row r="124" spans="2:34" x14ac:dyDescent="0.25">
      <c r="B124" s="77"/>
      <c r="D124" s="44"/>
      <c r="E124" s="44"/>
      <c r="F124" s="44"/>
      <c r="G124" s="44"/>
      <c r="H124" s="44"/>
      <c r="I124" s="44"/>
      <c r="J124" s="44"/>
      <c r="L124" s="44"/>
      <c r="M124" s="44"/>
      <c r="N124" s="44"/>
      <c r="O124" s="44"/>
      <c r="P124" s="44"/>
      <c r="Q124" s="44"/>
      <c r="S124" s="77"/>
      <c r="U124" s="44"/>
      <c r="V124" s="44"/>
      <c r="W124" s="44"/>
      <c r="X124" s="44"/>
      <c r="Y124" s="44"/>
      <c r="Z124" s="44"/>
      <c r="AA124" s="44"/>
      <c r="AC124" s="44"/>
      <c r="AD124" s="44"/>
      <c r="AE124" s="44"/>
      <c r="AF124" s="44"/>
      <c r="AG124" s="44"/>
      <c r="AH124" s="44"/>
    </row>
    <row r="125" spans="2:34" x14ac:dyDescent="0.25">
      <c r="B125" s="77"/>
      <c r="D125" s="44"/>
      <c r="E125" s="44"/>
      <c r="F125" s="44"/>
      <c r="G125" s="44"/>
      <c r="H125" s="44"/>
      <c r="I125" s="44"/>
      <c r="J125" s="44"/>
      <c r="L125" s="44"/>
      <c r="M125" s="44"/>
      <c r="N125" s="44"/>
      <c r="O125" s="44"/>
      <c r="P125" s="44"/>
      <c r="Q125" s="44"/>
      <c r="S125" s="77"/>
      <c r="U125" s="44"/>
      <c r="V125" s="44"/>
      <c r="W125" s="44"/>
      <c r="X125" s="44"/>
      <c r="Y125" s="44"/>
      <c r="Z125" s="44"/>
      <c r="AA125" s="44"/>
      <c r="AC125" s="44"/>
      <c r="AD125" s="44"/>
      <c r="AE125" s="44"/>
      <c r="AF125" s="44"/>
      <c r="AG125" s="44"/>
      <c r="AH125" s="44"/>
    </row>
    <row r="126" spans="2:34" x14ac:dyDescent="0.25">
      <c r="B126" s="77"/>
      <c r="D126" s="44"/>
      <c r="E126" s="44"/>
      <c r="F126" s="44"/>
      <c r="G126" s="44"/>
      <c r="H126" s="44"/>
      <c r="I126" s="44"/>
      <c r="J126" s="44"/>
      <c r="L126" s="44"/>
      <c r="M126" s="44"/>
      <c r="N126" s="44"/>
      <c r="O126" s="44"/>
      <c r="P126" s="44"/>
      <c r="Q126" s="44"/>
      <c r="S126" s="77"/>
      <c r="U126" s="44"/>
      <c r="V126" s="44"/>
      <c r="W126" s="44"/>
      <c r="X126" s="44"/>
      <c r="Y126" s="44"/>
      <c r="Z126" s="44"/>
      <c r="AA126" s="44"/>
      <c r="AC126" s="44"/>
      <c r="AD126" s="44"/>
      <c r="AE126" s="44"/>
      <c r="AF126" s="44"/>
      <c r="AG126" s="44"/>
      <c r="AH126" s="44"/>
    </row>
    <row r="127" spans="2:34" x14ac:dyDescent="0.25">
      <c r="B127" s="77"/>
      <c r="D127" s="44"/>
      <c r="E127" s="44"/>
      <c r="F127" s="44"/>
      <c r="G127" s="44"/>
      <c r="H127" s="44"/>
      <c r="I127" s="44"/>
      <c r="J127" s="44"/>
      <c r="L127" s="44"/>
      <c r="M127" s="44"/>
      <c r="N127" s="44"/>
      <c r="O127" s="44"/>
      <c r="P127" s="44"/>
      <c r="Q127" s="44"/>
      <c r="S127" s="77"/>
      <c r="U127" s="44"/>
      <c r="V127" s="44"/>
      <c r="W127" s="44"/>
      <c r="X127" s="44"/>
      <c r="Y127" s="44"/>
      <c r="Z127" s="44"/>
      <c r="AA127" s="44"/>
      <c r="AC127" s="44"/>
      <c r="AD127" s="44"/>
      <c r="AE127" s="44"/>
      <c r="AF127" s="44"/>
      <c r="AG127" s="44"/>
      <c r="AH127" s="44"/>
    </row>
    <row r="128" spans="2:34" x14ac:dyDescent="0.25">
      <c r="B128" s="77"/>
      <c r="D128" s="44"/>
      <c r="E128" s="44"/>
      <c r="F128" s="44"/>
      <c r="G128" s="44"/>
      <c r="H128" s="44"/>
      <c r="I128" s="44"/>
      <c r="J128" s="44"/>
      <c r="L128" s="44"/>
      <c r="M128" s="44"/>
      <c r="N128" s="44"/>
      <c r="O128" s="44"/>
      <c r="P128" s="44"/>
      <c r="Q128" s="44"/>
      <c r="S128" s="77"/>
      <c r="U128" s="44"/>
      <c r="V128" s="44"/>
      <c r="W128" s="44"/>
      <c r="X128" s="44"/>
      <c r="Y128" s="44"/>
      <c r="Z128" s="44"/>
      <c r="AA128" s="44"/>
      <c r="AC128" s="44"/>
      <c r="AD128" s="44"/>
      <c r="AE128" s="44"/>
      <c r="AF128" s="44"/>
      <c r="AG128" s="44"/>
      <c r="AH128" s="44"/>
    </row>
    <row r="129" spans="2:34" x14ac:dyDescent="0.25">
      <c r="B129" s="77"/>
      <c r="D129" s="44"/>
      <c r="E129" s="44"/>
      <c r="F129" s="44"/>
      <c r="G129" s="44"/>
      <c r="H129" s="44"/>
      <c r="I129" s="44"/>
      <c r="J129" s="44"/>
      <c r="L129" s="44"/>
      <c r="M129" s="44"/>
      <c r="N129" s="44"/>
      <c r="O129" s="44"/>
      <c r="P129" s="44"/>
      <c r="Q129" s="44"/>
      <c r="S129" s="77"/>
      <c r="U129" s="44"/>
      <c r="V129" s="44"/>
      <c r="W129" s="44"/>
      <c r="X129" s="44"/>
      <c r="Y129" s="44"/>
      <c r="Z129" s="44"/>
      <c r="AA129" s="44"/>
      <c r="AC129" s="44"/>
      <c r="AD129" s="44"/>
      <c r="AE129" s="44"/>
      <c r="AF129" s="44"/>
      <c r="AG129" s="44"/>
      <c r="AH129" s="44"/>
    </row>
    <row r="130" spans="2:34" x14ac:dyDescent="0.25">
      <c r="B130" s="77"/>
      <c r="D130" s="44"/>
      <c r="E130" s="44"/>
      <c r="F130" s="44"/>
      <c r="G130" s="44"/>
      <c r="H130" s="44"/>
      <c r="I130" s="44"/>
      <c r="J130" s="44"/>
      <c r="L130" s="44"/>
      <c r="M130" s="44"/>
      <c r="N130" s="44"/>
      <c r="O130" s="44"/>
      <c r="P130" s="44"/>
      <c r="Q130" s="44"/>
      <c r="S130" s="77"/>
      <c r="U130" s="44"/>
      <c r="V130" s="44"/>
      <c r="W130" s="44"/>
      <c r="X130" s="44"/>
      <c r="Y130" s="44"/>
      <c r="Z130" s="44"/>
      <c r="AA130" s="44"/>
      <c r="AC130" s="44"/>
      <c r="AD130" s="44"/>
      <c r="AE130" s="44"/>
      <c r="AF130" s="44"/>
      <c r="AG130" s="44"/>
      <c r="AH130" s="44"/>
    </row>
    <row r="131" spans="2:34" x14ac:dyDescent="0.25">
      <c r="B131" s="77"/>
      <c r="D131" s="44"/>
      <c r="E131" s="44"/>
      <c r="F131" s="44"/>
      <c r="G131" s="44"/>
      <c r="H131" s="44"/>
      <c r="I131" s="44"/>
      <c r="J131" s="44"/>
      <c r="L131" s="44"/>
      <c r="M131" s="44"/>
      <c r="N131" s="44"/>
      <c r="O131" s="44"/>
      <c r="P131" s="44"/>
      <c r="Q131" s="44"/>
      <c r="S131" s="77"/>
      <c r="U131" s="44"/>
      <c r="V131" s="44"/>
      <c r="W131" s="44"/>
      <c r="X131" s="44"/>
      <c r="Y131" s="44"/>
      <c r="Z131" s="44"/>
      <c r="AA131" s="44"/>
      <c r="AC131" s="44"/>
      <c r="AD131" s="44"/>
      <c r="AE131" s="44"/>
      <c r="AF131" s="44"/>
      <c r="AG131" s="44"/>
      <c r="AH131" s="44"/>
    </row>
    <row r="132" spans="2:34" x14ac:dyDescent="0.25">
      <c r="B132" s="77"/>
      <c r="D132" s="44"/>
      <c r="E132" s="44"/>
      <c r="F132" s="44"/>
      <c r="G132" s="44"/>
      <c r="H132" s="44"/>
      <c r="I132" s="44"/>
      <c r="J132" s="44"/>
      <c r="L132" s="44"/>
      <c r="M132" s="44"/>
      <c r="N132" s="44"/>
      <c r="O132" s="44"/>
      <c r="P132" s="44"/>
      <c r="Q132" s="44"/>
      <c r="S132" s="77"/>
      <c r="U132" s="44"/>
      <c r="V132" s="44"/>
      <c r="W132" s="44"/>
      <c r="X132" s="44"/>
      <c r="Y132" s="44"/>
      <c r="Z132" s="44"/>
      <c r="AA132" s="44"/>
      <c r="AC132" s="44"/>
      <c r="AD132" s="44"/>
      <c r="AE132" s="44"/>
      <c r="AF132" s="44"/>
      <c r="AG132" s="44"/>
      <c r="AH132" s="44"/>
    </row>
    <row r="133" spans="2:34" x14ac:dyDescent="0.25">
      <c r="B133" s="77"/>
      <c r="D133" s="44"/>
      <c r="E133" s="44"/>
      <c r="F133" s="44"/>
      <c r="G133" s="44"/>
      <c r="H133" s="44"/>
      <c r="I133" s="44"/>
      <c r="J133" s="44"/>
      <c r="L133" s="44"/>
      <c r="M133" s="44"/>
      <c r="N133" s="44"/>
      <c r="O133" s="44"/>
      <c r="P133" s="44"/>
      <c r="Q133" s="44"/>
      <c r="S133" s="77"/>
      <c r="U133" s="44"/>
      <c r="V133" s="44"/>
      <c r="W133" s="44"/>
      <c r="X133" s="44"/>
      <c r="Y133" s="44"/>
      <c r="Z133" s="44"/>
      <c r="AA133" s="44"/>
      <c r="AC133" s="44"/>
      <c r="AD133" s="44"/>
      <c r="AE133" s="44"/>
      <c r="AF133" s="44"/>
      <c r="AG133" s="44"/>
      <c r="AH133" s="44"/>
    </row>
    <row r="134" spans="2:34" x14ac:dyDescent="0.25">
      <c r="B134" s="77"/>
      <c r="D134" s="44"/>
      <c r="E134" s="44"/>
      <c r="F134" s="44"/>
      <c r="G134" s="44"/>
      <c r="H134" s="44"/>
      <c r="I134" s="44"/>
      <c r="J134" s="44"/>
      <c r="L134" s="44"/>
      <c r="M134" s="44"/>
      <c r="N134" s="44"/>
      <c r="O134" s="44"/>
      <c r="P134" s="44"/>
      <c r="Q134" s="44"/>
      <c r="S134" s="77"/>
      <c r="U134" s="44"/>
      <c r="V134" s="44"/>
      <c r="W134" s="44"/>
      <c r="X134" s="44"/>
      <c r="Y134" s="44"/>
      <c r="Z134" s="44"/>
      <c r="AA134" s="44"/>
      <c r="AC134" s="44"/>
      <c r="AD134" s="44"/>
      <c r="AE134" s="44"/>
      <c r="AF134" s="44"/>
      <c r="AG134" s="44"/>
      <c r="AH134" s="44"/>
    </row>
    <row r="135" spans="2:34" x14ac:dyDescent="0.25">
      <c r="B135" s="77"/>
      <c r="D135" s="44"/>
      <c r="E135" s="44"/>
      <c r="F135" s="44"/>
      <c r="G135" s="44"/>
      <c r="H135" s="44"/>
      <c r="I135" s="44"/>
      <c r="J135" s="44"/>
      <c r="L135" s="44"/>
      <c r="M135" s="44"/>
      <c r="N135" s="44"/>
      <c r="O135" s="44"/>
      <c r="P135" s="44"/>
      <c r="Q135" s="44"/>
      <c r="S135" s="77"/>
      <c r="U135" s="44"/>
      <c r="V135" s="44"/>
      <c r="W135" s="44"/>
      <c r="X135" s="44"/>
      <c r="Y135" s="44"/>
      <c r="Z135" s="44"/>
      <c r="AA135" s="44"/>
      <c r="AC135" s="44"/>
      <c r="AD135" s="44"/>
      <c r="AE135" s="44"/>
      <c r="AF135" s="44"/>
      <c r="AG135" s="44"/>
      <c r="AH135" s="44"/>
    </row>
    <row r="136" spans="2:34" x14ac:dyDescent="0.25">
      <c r="B136" s="77"/>
      <c r="D136" s="44"/>
      <c r="E136" s="44"/>
      <c r="F136" s="44"/>
      <c r="G136" s="44"/>
      <c r="H136" s="44"/>
      <c r="I136" s="44"/>
      <c r="J136" s="44"/>
      <c r="L136" s="44"/>
      <c r="M136" s="44"/>
      <c r="N136" s="44"/>
      <c r="O136" s="44"/>
      <c r="P136" s="44"/>
      <c r="Q136" s="44"/>
      <c r="S136" s="77"/>
      <c r="U136" s="44"/>
      <c r="V136" s="44"/>
      <c r="W136" s="44"/>
      <c r="X136" s="44"/>
      <c r="Y136" s="44"/>
      <c r="Z136" s="44"/>
      <c r="AA136" s="44"/>
      <c r="AC136" s="44"/>
      <c r="AD136" s="44"/>
      <c r="AE136" s="44"/>
      <c r="AF136" s="44"/>
      <c r="AG136" s="44"/>
      <c r="AH136" s="44"/>
    </row>
    <row r="137" spans="2:34" x14ac:dyDescent="0.25">
      <c r="B137" s="77"/>
      <c r="D137" s="44"/>
      <c r="E137" s="44"/>
      <c r="F137" s="44"/>
      <c r="G137" s="44"/>
      <c r="H137" s="44"/>
      <c r="I137" s="44"/>
      <c r="J137" s="44"/>
      <c r="L137" s="44"/>
      <c r="M137" s="44"/>
      <c r="N137" s="44"/>
      <c r="O137" s="44"/>
      <c r="P137" s="44"/>
      <c r="Q137" s="44"/>
      <c r="S137" s="77"/>
      <c r="U137" s="44"/>
      <c r="V137" s="44"/>
      <c r="W137" s="44"/>
      <c r="X137" s="44"/>
      <c r="Y137" s="44"/>
      <c r="Z137" s="44"/>
      <c r="AA137" s="44"/>
      <c r="AC137" s="44"/>
      <c r="AD137" s="44"/>
      <c r="AE137" s="44"/>
      <c r="AF137" s="44"/>
      <c r="AG137" s="44"/>
      <c r="AH137" s="44"/>
    </row>
    <row r="138" spans="2:34" x14ac:dyDescent="0.25">
      <c r="B138" s="77"/>
      <c r="D138" s="44"/>
      <c r="E138" s="44"/>
      <c r="F138" s="44"/>
      <c r="G138" s="44"/>
      <c r="H138" s="44"/>
      <c r="I138" s="44"/>
      <c r="J138" s="44"/>
      <c r="L138" s="44"/>
      <c r="M138" s="44"/>
      <c r="N138" s="44"/>
      <c r="O138" s="44"/>
      <c r="P138" s="44"/>
      <c r="Q138" s="44"/>
      <c r="S138" s="77"/>
      <c r="U138" s="44"/>
      <c r="V138" s="44"/>
      <c r="W138" s="44"/>
      <c r="X138" s="44"/>
      <c r="Y138" s="44"/>
      <c r="Z138" s="44"/>
      <c r="AA138" s="44"/>
      <c r="AC138" s="44"/>
      <c r="AD138" s="44"/>
      <c r="AE138" s="44"/>
      <c r="AF138" s="44"/>
      <c r="AG138" s="44"/>
      <c r="AH138" s="44"/>
    </row>
    <row r="139" spans="2:34" x14ac:dyDescent="0.25">
      <c r="B139" s="77"/>
      <c r="D139" s="44"/>
      <c r="E139" s="44"/>
      <c r="F139" s="44"/>
      <c r="G139" s="44"/>
      <c r="H139" s="44"/>
      <c r="I139" s="44"/>
      <c r="J139" s="44"/>
      <c r="L139" s="44"/>
      <c r="M139" s="44"/>
      <c r="N139" s="44"/>
      <c r="O139" s="44"/>
      <c r="P139" s="44"/>
      <c r="Q139" s="44"/>
      <c r="S139" s="77"/>
      <c r="U139" s="44"/>
      <c r="V139" s="44"/>
      <c r="W139" s="44"/>
      <c r="X139" s="44"/>
      <c r="Y139" s="44"/>
      <c r="Z139" s="44"/>
      <c r="AA139" s="44"/>
      <c r="AC139" s="44"/>
      <c r="AD139" s="44"/>
      <c r="AE139" s="44"/>
      <c r="AF139" s="44"/>
      <c r="AG139" s="44"/>
      <c r="AH139" s="44"/>
    </row>
    <row r="140" spans="2:34" x14ac:dyDescent="0.25">
      <c r="B140" s="77"/>
      <c r="D140" s="44"/>
      <c r="E140" s="44"/>
      <c r="F140" s="44"/>
      <c r="G140" s="44"/>
      <c r="H140" s="44"/>
      <c r="I140" s="44"/>
      <c r="J140" s="44"/>
      <c r="L140" s="44"/>
      <c r="M140" s="44"/>
      <c r="N140" s="44"/>
      <c r="O140" s="44"/>
      <c r="P140" s="44"/>
      <c r="Q140" s="44"/>
      <c r="S140" s="77"/>
      <c r="U140" s="44"/>
      <c r="V140" s="44"/>
      <c r="W140" s="44"/>
      <c r="X140" s="44"/>
      <c r="Y140" s="44"/>
      <c r="Z140" s="44"/>
      <c r="AA140" s="44"/>
      <c r="AC140" s="44"/>
      <c r="AD140" s="44"/>
      <c r="AE140" s="44"/>
      <c r="AF140" s="44"/>
      <c r="AG140" s="44"/>
      <c r="AH140" s="44"/>
    </row>
    <row r="141" spans="2:34" x14ac:dyDescent="0.25">
      <c r="B141" s="77"/>
      <c r="D141" s="44"/>
      <c r="E141" s="44"/>
      <c r="F141" s="44"/>
      <c r="G141" s="44"/>
      <c r="H141" s="44"/>
      <c r="I141" s="44"/>
      <c r="J141" s="44"/>
      <c r="L141" s="44"/>
      <c r="M141" s="44"/>
      <c r="N141" s="44"/>
      <c r="O141" s="44"/>
      <c r="P141" s="44"/>
      <c r="Q141" s="44"/>
      <c r="S141" s="77"/>
      <c r="U141" s="44"/>
      <c r="V141" s="44"/>
      <c r="W141" s="44"/>
      <c r="X141" s="44"/>
      <c r="Y141" s="44"/>
      <c r="Z141" s="44"/>
      <c r="AA141" s="44"/>
      <c r="AC141" s="44"/>
      <c r="AD141" s="44"/>
      <c r="AE141" s="44"/>
      <c r="AF141" s="44"/>
      <c r="AG141" s="44"/>
      <c r="AH141" s="44"/>
    </row>
    <row r="142" spans="2:34" x14ac:dyDescent="0.25">
      <c r="B142" s="77"/>
      <c r="D142" s="44"/>
      <c r="E142" s="44"/>
      <c r="F142" s="44"/>
      <c r="G142" s="44"/>
      <c r="H142" s="44"/>
      <c r="I142" s="44"/>
      <c r="J142" s="44"/>
      <c r="L142" s="44"/>
      <c r="M142" s="44"/>
      <c r="N142" s="44"/>
      <c r="O142" s="44"/>
      <c r="P142" s="44"/>
      <c r="Q142" s="44"/>
      <c r="S142" s="77"/>
      <c r="U142" s="44"/>
      <c r="V142" s="44"/>
      <c r="W142" s="44"/>
      <c r="X142" s="44"/>
      <c r="Y142" s="44"/>
      <c r="Z142" s="44"/>
      <c r="AA142" s="44"/>
      <c r="AC142" s="44"/>
      <c r="AD142" s="44"/>
      <c r="AE142" s="44"/>
      <c r="AF142" s="44"/>
      <c r="AG142" s="44"/>
      <c r="AH142" s="44"/>
    </row>
    <row r="143" spans="2:34" x14ac:dyDescent="0.25">
      <c r="B143" s="77"/>
      <c r="D143" s="44"/>
      <c r="E143" s="44"/>
      <c r="F143" s="44"/>
      <c r="G143" s="44"/>
      <c r="H143" s="44"/>
      <c r="I143" s="44"/>
      <c r="J143" s="44"/>
      <c r="L143" s="44"/>
      <c r="M143" s="44"/>
      <c r="N143" s="44"/>
      <c r="O143" s="44"/>
      <c r="P143" s="44"/>
      <c r="Q143" s="44"/>
      <c r="S143" s="77"/>
      <c r="U143" s="44"/>
      <c r="V143" s="44"/>
      <c r="W143" s="44"/>
      <c r="X143" s="44"/>
      <c r="Y143" s="44"/>
      <c r="Z143" s="44"/>
      <c r="AA143" s="44"/>
      <c r="AC143" s="44"/>
      <c r="AD143" s="44"/>
      <c r="AE143" s="44"/>
      <c r="AF143" s="44"/>
      <c r="AG143" s="44"/>
      <c r="AH143" s="44"/>
    </row>
    <row r="144" spans="2:34" x14ac:dyDescent="0.25">
      <c r="B144" s="77"/>
      <c r="D144" s="44"/>
      <c r="E144" s="44"/>
      <c r="F144" s="44"/>
      <c r="G144" s="44"/>
      <c r="H144" s="44"/>
      <c r="I144" s="44"/>
      <c r="J144" s="44"/>
      <c r="L144" s="44"/>
      <c r="M144" s="44"/>
      <c r="N144" s="44"/>
      <c r="O144" s="44"/>
      <c r="P144" s="44"/>
      <c r="Q144" s="44"/>
      <c r="S144" s="77"/>
      <c r="U144" s="44"/>
      <c r="V144" s="44"/>
      <c r="W144" s="44"/>
      <c r="X144" s="44"/>
      <c r="Y144" s="44"/>
      <c r="Z144" s="44"/>
      <c r="AA144" s="44"/>
      <c r="AC144" s="44"/>
      <c r="AD144" s="44"/>
      <c r="AE144" s="44"/>
      <c r="AF144" s="44"/>
      <c r="AG144" s="44"/>
      <c r="AH144" s="44"/>
    </row>
    <row r="145" spans="2:34" x14ac:dyDescent="0.25">
      <c r="B145" s="77"/>
      <c r="D145" s="44"/>
      <c r="E145" s="44"/>
      <c r="F145" s="44"/>
      <c r="G145" s="44"/>
      <c r="H145" s="44"/>
      <c r="I145" s="44"/>
      <c r="J145" s="44"/>
      <c r="L145" s="44"/>
      <c r="M145" s="44"/>
      <c r="N145" s="44"/>
      <c r="O145" s="44"/>
      <c r="P145" s="44"/>
      <c r="Q145" s="44"/>
      <c r="S145" s="77"/>
      <c r="U145" s="44"/>
      <c r="V145" s="44"/>
      <c r="W145" s="44"/>
      <c r="X145" s="44"/>
      <c r="Y145" s="44"/>
      <c r="Z145" s="44"/>
      <c r="AA145" s="44"/>
      <c r="AC145" s="44"/>
      <c r="AD145" s="44"/>
      <c r="AE145" s="44"/>
      <c r="AF145" s="44"/>
      <c r="AG145" s="44"/>
      <c r="AH145" s="44"/>
    </row>
    <row r="146" spans="2:34" x14ac:dyDescent="0.25">
      <c r="B146" s="77"/>
      <c r="D146" s="44"/>
      <c r="E146" s="44"/>
      <c r="F146" s="44"/>
      <c r="G146" s="44"/>
      <c r="H146" s="44"/>
      <c r="I146" s="44"/>
      <c r="J146" s="44"/>
      <c r="L146" s="44"/>
      <c r="M146" s="44"/>
      <c r="N146" s="44"/>
      <c r="O146" s="44"/>
      <c r="P146" s="44"/>
      <c r="Q146" s="44"/>
      <c r="S146" s="77"/>
      <c r="U146" s="44"/>
      <c r="V146" s="44"/>
      <c r="W146" s="44"/>
      <c r="X146" s="44"/>
      <c r="Y146" s="44"/>
      <c r="Z146" s="44"/>
      <c r="AA146" s="44"/>
      <c r="AC146" s="44"/>
      <c r="AD146" s="44"/>
      <c r="AE146" s="44"/>
      <c r="AF146" s="44"/>
      <c r="AG146" s="44"/>
      <c r="AH146" s="44"/>
    </row>
    <row r="147" spans="2:34" x14ac:dyDescent="0.25">
      <c r="B147" s="77"/>
      <c r="D147" s="44"/>
      <c r="E147" s="44"/>
      <c r="F147" s="44"/>
      <c r="G147" s="44"/>
      <c r="H147" s="44"/>
      <c r="I147" s="44"/>
      <c r="J147" s="44"/>
      <c r="L147" s="44"/>
      <c r="M147" s="44"/>
      <c r="N147" s="44"/>
      <c r="O147" s="44"/>
      <c r="P147" s="44"/>
      <c r="Q147" s="44"/>
      <c r="S147" s="77"/>
      <c r="U147" s="44"/>
      <c r="V147" s="44"/>
      <c r="W147" s="44"/>
      <c r="X147" s="44"/>
      <c r="Y147" s="44"/>
      <c r="Z147" s="44"/>
      <c r="AA147" s="44"/>
      <c r="AC147" s="44"/>
      <c r="AD147" s="44"/>
      <c r="AE147" s="44"/>
      <c r="AF147" s="44"/>
      <c r="AG147" s="44"/>
      <c r="AH147" s="44"/>
    </row>
    <row r="148" spans="2:34" x14ac:dyDescent="0.25">
      <c r="B148" s="77"/>
      <c r="D148" s="44"/>
      <c r="E148" s="44"/>
      <c r="F148" s="44"/>
      <c r="G148" s="44"/>
      <c r="H148" s="44"/>
      <c r="I148" s="44"/>
      <c r="J148" s="44"/>
      <c r="L148" s="44"/>
      <c r="M148" s="44"/>
      <c r="N148" s="44"/>
      <c r="O148" s="44"/>
      <c r="P148" s="44"/>
      <c r="Q148" s="44"/>
      <c r="S148" s="77"/>
      <c r="U148" s="44"/>
      <c r="V148" s="44"/>
      <c r="W148" s="44"/>
      <c r="X148" s="44"/>
      <c r="Y148" s="44"/>
      <c r="Z148" s="44"/>
      <c r="AA148" s="44"/>
      <c r="AC148" s="44"/>
      <c r="AD148" s="44"/>
      <c r="AE148" s="44"/>
      <c r="AF148" s="44"/>
      <c r="AG148" s="44"/>
      <c r="AH148" s="44"/>
    </row>
    <row r="149" spans="2:34" x14ac:dyDescent="0.25">
      <c r="B149" s="77"/>
      <c r="D149" s="44"/>
      <c r="E149" s="44"/>
      <c r="F149" s="44"/>
      <c r="G149" s="44"/>
      <c r="H149" s="44"/>
      <c r="I149" s="44"/>
      <c r="J149" s="44"/>
      <c r="L149" s="44"/>
      <c r="M149" s="44"/>
      <c r="N149" s="44"/>
      <c r="O149" s="44"/>
      <c r="P149" s="44"/>
      <c r="Q149" s="44"/>
      <c r="S149" s="77"/>
      <c r="U149" s="44"/>
      <c r="V149" s="44"/>
      <c r="W149" s="44"/>
      <c r="X149" s="44"/>
      <c r="Y149" s="44"/>
      <c r="Z149" s="44"/>
      <c r="AA149" s="44"/>
      <c r="AC149" s="44"/>
      <c r="AD149" s="44"/>
      <c r="AE149" s="44"/>
      <c r="AF149" s="44"/>
      <c r="AG149" s="44"/>
      <c r="AH149" s="44"/>
    </row>
    <row r="150" spans="2:34" x14ac:dyDescent="0.25">
      <c r="B150" s="77"/>
      <c r="D150" s="44"/>
      <c r="E150" s="44"/>
      <c r="F150" s="44"/>
      <c r="G150" s="44"/>
      <c r="H150" s="44"/>
      <c r="I150" s="44"/>
      <c r="J150" s="44"/>
      <c r="L150" s="44"/>
      <c r="M150" s="44"/>
      <c r="N150" s="44"/>
      <c r="O150" s="44"/>
      <c r="P150" s="44"/>
      <c r="Q150" s="44"/>
      <c r="S150" s="77"/>
      <c r="U150" s="44"/>
      <c r="V150" s="44"/>
      <c r="W150" s="44"/>
      <c r="X150" s="44"/>
      <c r="Y150" s="44"/>
      <c r="Z150" s="44"/>
      <c r="AA150" s="44"/>
      <c r="AC150" s="44"/>
      <c r="AD150" s="44"/>
      <c r="AE150" s="44"/>
      <c r="AF150" s="44"/>
      <c r="AG150" s="44"/>
      <c r="AH150" s="44"/>
    </row>
    <row r="151" spans="2:34" x14ac:dyDescent="0.25">
      <c r="B151" s="77"/>
      <c r="D151" s="44"/>
      <c r="E151" s="44"/>
      <c r="F151" s="44"/>
      <c r="G151" s="44"/>
      <c r="H151" s="44"/>
      <c r="I151" s="44"/>
      <c r="J151" s="44"/>
      <c r="L151" s="44"/>
      <c r="M151" s="44"/>
      <c r="N151" s="44"/>
      <c r="O151" s="44"/>
      <c r="P151" s="44"/>
      <c r="Q151" s="44"/>
      <c r="S151" s="77"/>
      <c r="U151" s="44"/>
      <c r="V151" s="44"/>
      <c r="W151" s="44"/>
      <c r="X151" s="44"/>
      <c r="Y151" s="44"/>
      <c r="Z151" s="44"/>
      <c r="AA151" s="44"/>
      <c r="AC151" s="44"/>
      <c r="AD151" s="44"/>
      <c r="AE151" s="44"/>
      <c r="AF151" s="44"/>
      <c r="AG151" s="44"/>
      <c r="AH151" s="44"/>
    </row>
    <row r="152" spans="2:34" x14ac:dyDescent="0.25">
      <c r="B152" s="77"/>
      <c r="D152" s="44"/>
      <c r="E152" s="44"/>
      <c r="F152" s="44"/>
      <c r="G152" s="44"/>
      <c r="H152" s="44"/>
      <c r="I152" s="44"/>
      <c r="J152" s="44"/>
      <c r="L152" s="44"/>
      <c r="M152" s="44"/>
      <c r="N152" s="44"/>
      <c r="O152" s="44"/>
      <c r="P152" s="44"/>
      <c r="Q152" s="44"/>
      <c r="S152" s="77"/>
      <c r="U152" s="44"/>
      <c r="V152" s="44"/>
      <c r="W152" s="44"/>
      <c r="X152" s="44"/>
      <c r="Y152" s="44"/>
      <c r="Z152" s="44"/>
      <c r="AA152" s="44"/>
      <c r="AC152" s="44"/>
      <c r="AD152" s="44"/>
      <c r="AE152" s="44"/>
      <c r="AF152" s="44"/>
      <c r="AG152" s="44"/>
      <c r="AH152" s="44"/>
    </row>
    <row r="153" spans="2:34" x14ac:dyDescent="0.25">
      <c r="B153" s="77"/>
      <c r="D153" s="44"/>
      <c r="E153" s="44"/>
      <c r="F153" s="44"/>
      <c r="G153" s="44"/>
      <c r="H153" s="44"/>
      <c r="I153" s="44"/>
      <c r="J153" s="44"/>
      <c r="L153" s="44"/>
      <c r="M153" s="44"/>
      <c r="N153" s="44"/>
      <c r="O153" s="44"/>
      <c r="P153" s="44"/>
      <c r="Q153" s="44"/>
      <c r="S153" s="77"/>
      <c r="U153" s="44"/>
      <c r="V153" s="44"/>
      <c r="W153" s="44"/>
      <c r="X153" s="44"/>
      <c r="Y153" s="44"/>
      <c r="Z153" s="44"/>
      <c r="AA153" s="44"/>
      <c r="AC153" s="44"/>
      <c r="AD153" s="44"/>
      <c r="AE153" s="44"/>
      <c r="AF153" s="44"/>
      <c r="AG153" s="44"/>
      <c r="AH153" s="44"/>
    </row>
    <row r="154" spans="2:34" x14ac:dyDescent="0.25">
      <c r="B154" s="77"/>
      <c r="D154" s="44"/>
      <c r="E154" s="44"/>
      <c r="F154" s="44"/>
      <c r="G154" s="44"/>
      <c r="H154" s="44"/>
      <c r="I154" s="44"/>
      <c r="J154" s="44"/>
      <c r="L154" s="44"/>
      <c r="M154" s="44"/>
      <c r="N154" s="44"/>
      <c r="O154" s="44"/>
      <c r="P154" s="44"/>
      <c r="Q154" s="44"/>
      <c r="S154" s="77"/>
      <c r="U154" s="44"/>
      <c r="V154" s="44"/>
      <c r="W154" s="44"/>
      <c r="X154" s="44"/>
      <c r="Y154" s="44"/>
      <c r="Z154" s="44"/>
      <c r="AA154" s="44"/>
      <c r="AC154" s="44"/>
      <c r="AD154" s="44"/>
      <c r="AE154" s="44"/>
      <c r="AF154" s="44"/>
      <c r="AG154" s="44"/>
      <c r="AH154" s="44"/>
    </row>
    <row r="155" spans="2:34" x14ac:dyDescent="0.25">
      <c r="B155" s="77"/>
      <c r="D155" s="44"/>
      <c r="E155" s="44"/>
      <c r="F155" s="44"/>
      <c r="G155" s="44"/>
      <c r="H155" s="44"/>
      <c r="I155" s="44"/>
      <c r="J155" s="44"/>
      <c r="L155" s="44"/>
      <c r="M155" s="44"/>
      <c r="N155" s="44"/>
      <c r="O155" s="44"/>
      <c r="P155" s="44"/>
      <c r="Q155" s="44"/>
      <c r="S155" s="77"/>
      <c r="U155" s="44"/>
      <c r="V155" s="44"/>
      <c r="W155" s="44"/>
      <c r="X155" s="44"/>
      <c r="Y155" s="44"/>
      <c r="Z155" s="44"/>
      <c r="AA155" s="44"/>
      <c r="AC155" s="44"/>
      <c r="AD155" s="44"/>
      <c r="AE155" s="44"/>
      <c r="AF155" s="44"/>
      <c r="AG155" s="44"/>
      <c r="AH155" s="44"/>
    </row>
    <row r="156" spans="2:34" x14ac:dyDescent="0.25">
      <c r="B156" s="77"/>
      <c r="D156" s="44"/>
      <c r="E156" s="44"/>
      <c r="F156" s="44"/>
      <c r="G156" s="44"/>
      <c r="H156" s="44"/>
      <c r="I156" s="44"/>
      <c r="J156" s="44"/>
      <c r="L156" s="44"/>
      <c r="M156" s="44"/>
      <c r="N156" s="44"/>
      <c r="O156" s="44"/>
      <c r="P156" s="44"/>
      <c r="Q156" s="44"/>
      <c r="S156" s="77"/>
      <c r="U156" s="44"/>
      <c r="V156" s="44"/>
      <c r="W156" s="44"/>
      <c r="X156" s="44"/>
      <c r="Y156" s="44"/>
      <c r="Z156" s="44"/>
      <c r="AA156" s="44"/>
      <c r="AC156" s="44"/>
      <c r="AD156" s="44"/>
      <c r="AE156" s="44"/>
      <c r="AF156" s="44"/>
      <c r="AG156" s="44"/>
      <c r="AH156" s="44"/>
    </row>
    <row r="157" spans="2:34" x14ac:dyDescent="0.25">
      <c r="B157" s="77"/>
      <c r="D157" s="44"/>
      <c r="E157" s="44"/>
      <c r="F157" s="44"/>
      <c r="G157" s="44"/>
      <c r="H157" s="44"/>
      <c r="I157" s="44"/>
      <c r="J157" s="44"/>
      <c r="L157" s="44"/>
      <c r="M157" s="44"/>
      <c r="N157" s="44"/>
      <c r="O157" s="44"/>
      <c r="P157" s="44"/>
      <c r="Q157" s="44"/>
      <c r="S157" s="77"/>
      <c r="U157" s="44"/>
      <c r="V157" s="44"/>
      <c r="W157" s="44"/>
      <c r="X157" s="44"/>
      <c r="Y157" s="44"/>
      <c r="Z157" s="44"/>
      <c r="AA157" s="44"/>
      <c r="AC157" s="44"/>
      <c r="AD157" s="44"/>
      <c r="AE157" s="44"/>
      <c r="AF157" s="44"/>
      <c r="AG157" s="44"/>
      <c r="AH157" s="44"/>
    </row>
    <row r="158" spans="2:34" x14ac:dyDescent="0.25">
      <c r="B158" s="77"/>
      <c r="D158" s="44"/>
      <c r="E158" s="44"/>
      <c r="F158" s="44"/>
      <c r="G158" s="44"/>
      <c r="H158" s="44"/>
      <c r="I158" s="44"/>
      <c r="J158" s="44"/>
      <c r="L158" s="44"/>
      <c r="M158" s="44"/>
      <c r="N158" s="44"/>
      <c r="O158" s="44"/>
      <c r="P158" s="44"/>
      <c r="Q158" s="44"/>
      <c r="S158" s="77"/>
      <c r="U158" s="44"/>
      <c r="V158" s="44"/>
      <c r="W158" s="44"/>
      <c r="X158" s="44"/>
      <c r="Y158" s="44"/>
      <c r="Z158" s="44"/>
      <c r="AA158" s="44"/>
      <c r="AC158" s="44"/>
      <c r="AD158" s="44"/>
      <c r="AE158" s="44"/>
      <c r="AF158" s="44"/>
      <c r="AG158" s="44"/>
      <c r="AH158" s="44"/>
    </row>
    <row r="159" spans="2:34" x14ac:dyDescent="0.25">
      <c r="B159" s="77"/>
      <c r="D159" s="44"/>
      <c r="E159" s="44"/>
      <c r="F159" s="44"/>
      <c r="G159" s="44"/>
      <c r="H159" s="44"/>
      <c r="I159" s="44"/>
      <c r="J159" s="44"/>
      <c r="L159" s="44"/>
      <c r="M159" s="44"/>
      <c r="N159" s="44"/>
      <c r="O159" s="44"/>
      <c r="P159" s="44"/>
      <c r="Q159" s="44"/>
      <c r="S159" s="77"/>
      <c r="U159" s="44"/>
      <c r="V159" s="44"/>
      <c r="W159" s="44"/>
      <c r="X159" s="44"/>
      <c r="Y159" s="44"/>
      <c r="Z159" s="44"/>
      <c r="AA159" s="44"/>
      <c r="AC159" s="44"/>
      <c r="AD159" s="44"/>
      <c r="AE159" s="44"/>
      <c r="AF159" s="44"/>
      <c r="AG159" s="44"/>
      <c r="AH159" s="44"/>
    </row>
    <row r="160" spans="2:34" x14ac:dyDescent="0.25">
      <c r="B160" s="77"/>
      <c r="D160" s="44"/>
      <c r="E160" s="44"/>
      <c r="F160" s="44"/>
      <c r="G160" s="44"/>
      <c r="H160" s="44"/>
      <c r="I160" s="44"/>
      <c r="J160" s="44"/>
      <c r="L160" s="44"/>
      <c r="M160" s="44"/>
      <c r="N160" s="44"/>
      <c r="O160" s="44"/>
      <c r="P160" s="44"/>
      <c r="Q160" s="44"/>
      <c r="S160" s="77"/>
      <c r="U160" s="44"/>
      <c r="V160" s="44"/>
      <c r="W160" s="44"/>
      <c r="X160" s="44"/>
      <c r="Y160" s="44"/>
      <c r="Z160" s="44"/>
      <c r="AA160" s="44"/>
      <c r="AC160" s="44"/>
      <c r="AD160" s="44"/>
      <c r="AE160" s="44"/>
      <c r="AF160" s="44"/>
      <c r="AG160" s="44"/>
      <c r="AH160" s="44"/>
    </row>
    <row r="161" spans="2:34" x14ac:dyDescent="0.25">
      <c r="B161" s="77"/>
      <c r="D161" s="44"/>
      <c r="E161" s="44"/>
      <c r="F161" s="44"/>
      <c r="G161" s="44"/>
      <c r="H161" s="44"/>
      <c r="I161" s="44"/>
      <c r="J161" s="44"/>
      <c r="L161" s="44"/>
      <c r="M161" s="44"/>
      <c r="N161" s="44"/>
      <c r="O161" s="44"/>
      <c r="P161" s="44"/>
      <c r="Q161" s="44"/>
      <c r="S161" s="77"/>
      <c r="U161" s="44"/>
      <c r="V161" s="44"/>
      <c r="W161" s="44"/>
      <c r="X161" s="44"/>
      <c r="Y161" s="44"/>
      <c r="Z161" s="44"/>
      <c r="AA161" s="44"/>
      <c r="AC161" s="44"/>
      <c r="AD161" s="44"/>
      <c r="AE161" s="44"/>
      <c r="AF161" s="44"/>
      <c r="AG161" s="44"/>
      <c r="AH161" s="44"/>
    </row>
    <row r="162" spans="2:34" x14ac:dyDescent="0.25">
      <c r="B162" s="77"/>
      <c r="D162" s="44"/>
      <c r="E162" s="44"/>
      <c r="F162" s="44"/>
      <c r="G162" s="44"/>
      <c r="H162" s="44"/>
      <c r="I162" s="44"/>
      <c r="J162" s="44"/>
      <c r="L162" s="44"/>
      <c r="M162" s="44"/>
      <c r="N162" s="44"/>
      <c r="O162" s="44"/>
      <c r="P162" s="44"/>
      <c r="Q162" s="44"/>
      <c r="S162" s="77"/>
      <c r="U162" s="44"/>
      <c r="V162" s="44"/>
      <c r="W162" s="44"/>
      <c r="X162" s="44"/>
      <c r="Y162" s="44"/>
      <c r="Z162" s="44"/>
      <c r="AA162" s="44"/>
      <c r="AC162" s="44"/>
      <c r="AD162" s="44"/>
      <c r="AE162" s="44"/>
      <c r="AF162" s="44"/>
      <c r="AG162" s="44"/>
      <c r="AH162" s="44"/>
    </row>
    <row r="163" spans="2:34" x14ac:dyDescent="0.25">
      <c r="B163" s="77"/>
      <c r="D163" s="44"/>
      <c r="E163" s="44"/>
      <c r="F163" s="44"/>
      <c r="G163" s="44"/>
      <c r="H163" s="44"/>
      <c r="I163" s="44"/>
      <c r="J163" s="44"/>
      <c r="L163" s="44"/>
      <c r="M163" s="44"/>
      <c r="N163" s="44"/>
      <c r="O163" s="44"/>
      <c r="P163" s="44"/>
      <c r="Q163" s="44"/>
      <c r="S163" s="77"/>
      <c r="U163" s="44"/>
      <c r="V163" s="44"/>
      <c r="W163" s="44"/>
      <c r="X163" s="44"/>
      <c r="Y163" s="44"/>
      <c r="Z163" s="44"/>
      <c r="AA163" s="44"/>
      <c r="AC163" s="44"/>
      <c r="AD163" s="44"/>
      <c r="AE163" s="44"/>
      <c r="AF163" s="44"/>
      <c r="AG163" s="44"/>
      <c r="AH163" s="44"/>
    </row>
    <row r="164" spans="2:34" x14ac:dyDescent="0.25">
      <c r="B164" s="77"/>
      <c r="D164" s="44"/>
      <c r="E164" s="44"/>
      <c r="F164" s="44"/>
      <c r="G164" s="44"/>
      <c r="H164" s="44"/>
      <c r="I164" s="44"/>
      <c r="J164" s="44"/>
      <c r="L164" s="44"/>
      <c r="M164" s="44"/>
      <c r="N164" s="44"/>
      <c r="O164" s="44"/>
      <c r="P164" s="44"/>
      <c r="Q164" s="44"/>
      <c r="S164" s="77"/>
      <c r="U164" s="44"/>
      <c r="V164" s="44"/>
      <c r="W164" s="44"/>
      <c r="X164" s="44"/>
      <c r="Y164" s="44"/>
      <c r="Z164" s="44"/>
      <c r="AA164" s="44"/>
      <c r="AC164" s="44"/>
      <c r="AD164" s="44"/>
      <c r="AE164" s="44"/>
      <c r="AF164" s="44"/>
      <c r="AG164" s="44"/>
      <c r="AH164" s="44"/>
    </row>
    <row r="165" spans="2:34" x14ac:dyDescent="0.25">
      <c r="B165" s="77"/>
      <c r="D165" s="44"/>
      <c r="E165" s="44"/>
      <c r="F165" s="44"/>
      <c r="G165" s="44"/>
      <c r="H165" s="44"/>
      <c r="I165" s="44"/>
      <c r="J165" s="44"/>
      <c r="L165" s="44"/>
      <c r="M165" s="44"/>
      <c r="N165" s="44"/>
      <c r="O165" s="44"/>
      <c r="P165" s="44"/>
      <c r="Q165" s="44"/>
      <c r="S165" s="77"/>
      <c r="U165" s="44"/>
      <c r="V165" s="44"/>
      <c r="W165" s="44"/>
      <c r="X165" s="44"/>
      <c r="Y165" s="44"/>
      <c r="Z165" s="44"/>
      <c r="AA165" s="44"/>
      <c r="AC165" s="44"/>
      <c r="AD165" s="44"/>
      <c r="AE165" s="44"/>
      <c r="AF165" s="44"/>
      <c r="AG165" s="44"/>
      <c r="AH165" s="44"/>
    </row>
    <row r="166" spans="2:34" x14ac:dyDescent="0.25">
      <c r="B166" s="77"/>
      <c r="D166" s="44"/>
      <c r="E166" s="44"/>
      <c r="F166" s="44"/>
      <c r="G166" s="44"/>
      <c r="H166" s="44"/>
      <c r="I166" s="44"/>
      <c r="J166" s="44"/>
      <c r="L166" s="44"/>
      <c r="M166" s="44"/>
      <c r="N166" s="44"/>
      <c r="O166" s="44"/>
      <c r="P166" s="44"/>
      <c r="Q166" s="44"/>
      <c r="S166" s="77"/>
      <c r="U166" s="44"/>
      <c r="V166" s="44"/>
      <c r="W166" s="44"/>
      <c r="X166" s="44"/>
      <c r="Y166" s="44"/>
      <c r="Z166" s="44"/>
      <c r="AA166" s="44"/>
      <c r="AC166" s="44"/>
      <c r="AD166" s="44"/>
      <c r="AE166" s="44"/>
      <c r="AF166" s="44"/>
      <c r="AG166" s="44"/>
      <c r="AH166" s="44"/>
    </row>
    <row r="167" spans="2:34" x14ac:dyDescent="0.25">
      <c r="B167" s="77"/>
      <c r="D167" s="44"/>
      <c r="E167" s="44"/>
      <c r="F167" s="44"/>
      <c r="G167" s="44"/>
      <c r="H167" s="44"/>
      <c r="I167" s="44"/>
      <c r="J167" s="44"/>
      <c r="L167" s="44"/>
      <c r="M167" s="44"/>
      <c r="N167" s="44"/>
      <c r="O167" s="44"/>
      <c r="P167" s="44"/>
      <c r="Q167" s="44"/>
      <c r="S167" s="77"/>
      <c r="U167" s="44"/>
      <c r="V167" s="44"/>
      <c r="W167" s="44"/>
      <c r="X167" s="44"/>
      <c r="Y167" s="44"/>
      <c r="Z167" s="44"/>
      <c r="AA167" s="44"/>
      <c r="AC167" s="44"/>
      <c r="AD167" s="44"/>
      <c r="AE167" s="44"/>
      <c r="AF167" s="44"/>
      <c r="AG167" s="44"/>
      <c r="AH167" s="44"/>
    </row>
    <row r="168" spans="2:34" x14ac:dyDescent="0.25">
      <c r="B168" s="77"/>
      <c r="D168" s="44"/>
      <c r="E168" s="44"/>
      <c r="F168" s="44"/>
      <c r="G168" s="44"/>
      <c r="H168" s="44"/>
      <c r="I168" s="44"/>
      <c r="J168" s="44"/>
      <c r="L168" s="44"/>
      <c r="M168" s="44"/>
      <c r="N168" s="44"/>
      <c r="O168" s="44"/>
      <c r="P168" s="44"/>
      <c r="Q168" s="44"/>
      <c r="S168" s="77"/>
      <c r="U168" s="44"/>
      <c r="V168" s="44"/>
      <c r="W168" s="44"/>
      <c r="X168" s="44"/>
      <c r="Y168" s="44"/>
      <c r="Z168" s="44"/>
      <c r="AA168" s="44"/>
      <c r="AC168" s="44"/>
      <c r="AD168" s="44"/>
      <c r="AE168" s="44"/>
      <c r="AF168" s="44"/>
      <c r="AG168" s="44"/>
      <c r="AH168" s="44"/>
    </row>
    <row r="169" spans="2:34" x14ac:dyDescent="0.25">
      <c r="B169" s="77"/>
      <c r="D169" s="44"/>
      <c r="E169" s="44"/>
      <c r="F169" s="44"/>
      <c r="G169" s="44"/>
      <c r="H169" s="44"/>
      <c r="I169" s="44"/>
      <c r="J169" s="44"/>
      <c r="L169" s="44"/>
      <c r="M169" s="44"/>
      <c r="N169" s="44"/>
      <c r="O169" s="44"/>
      <c r="P169" s="44"/>
      <c r="Q169" s="44"/>
      <c r="S169" s="77"/>
      <c r="U169" s="44"/>
      <c r="V169" s="44"/>
      <c r="W169" s="44"/>
      <c r="X169" s="44"/>
      <c r="Y169" s="44"/>
      <c r="Z169" s="44"/>
      <c r="AA169" s="44"/>
      <c r="AC169" s="44"/>
      <c r="AD169" s="44"/>
      <c r="AE169" s="44"/>
      <c r="AF169" s="44"/>
      <c r="AG169" s="44"/>
      <c r="AH169" s="44"/>
    </row>
    <row r="170" spans="2:34" x14ac:dyDescent="0.25">
      <c r="B170" s="77"/>
      <c r="D170" s="44"/>
      <c r="E170" s="44"/>
      <c r="F170" s="44"/>
      <c r="G170" s="44"/>
      <c r="H170" s="44"/>
      <c r="I170" s="44"/>
      <c r="J170" s="44"/>
      <c r="L170" s="44"/>
      <c r="M170" s="44"/>
      <c r="N170" s="44"/>
      <c r="O170" s="44"/>
      <c r="P170" s="44"/>
      <c r="Q170" s="44"/>
      <c r="S170" s="77"/>
      <c r="U170" s="44"/>
      <c r="V170" s="44"/>
      <c r="W170" s="44"/>
      <c r="X170" s="44"/>
      <c r="Y170" s="44"/>
      <c r="Z170" s="44"/>
      <c r="AA170" s="44"/>
      <c r="AC170" s="44"/>
      <c r="AD170" s="44"/>
      <c r="AE170" s="44"/>
      <c r="AF170" s="44"/>
      <c r="AG170" s="44"/>
      <c r="AH170" s="44"/>
    </row>
    <row r="171" spans="2:34" x14ac:dyDescent="0.25">
      <c r="B171" s="77"/>
      <c r="D171" s="44"/>
      <c r="E171" s="44"/>
      <c r="F171" s="44"/>
      <c r="G171" s="44"/>
      <c r="H171" s="44"/>
      <c r="I171" s="44"/>
      <c r="J171" s="44"/>
      <c r="L171" s="44"/>
      <c r="M171" s="44"/>
      <c r="N171" s="44"/>
      <c r="O171" s="44"/>
      <c r="P171" s="44"/>
      <c r="Q171" s="44"/>
      <c r="S171" s="77"/>
      <c r="U171" s="44"/>
      <c r="V171" s="44"/>
      <c r="W171" s="44"/>
      <c r="X171" s="44"/>
      <c r="Y171" s="44"/>
      <c r="Z171" s="44"/>
      <c r="AA171" s="44"/>
      <c r="AC171" s="44"/>
      <c r="AD171" s="44"/>
      <c r="AE171" s="44"/>
      <c r="AF171" s="44"/>
      <c r="AG171" s="44"/>
      <c r="AH171" s="44"/>
    </row>
    <row r="172" spans="2:34" x14ac:dyDescent="0.25">
      <c r="B172" s="77"/>
      <c r="D172" s="44"/>
      <c r="E172" s="44"/>
      <c r="F172" s="44"/>
      <c r="G172" s="44"/>
      <c r="H172" s="44"/>
      <c r="I172" s="44"/>
      <c r="J172" s="44"/>
      <c r="L172" s="44"/>
      <c r="M172" s="44"/>
      <c r="N172" s="44"/>
      <c r="O172" s="44"/>
      <c r="P172" s="44"/>
      <c r="Q172" s="44"/>
      <c r="S172" s="77"/>
      <c r="U172" s="44"/>
      <c r="V172" s="44"/>
      <c r="W172" s="44"/>
      <c r="X172" s="44"/>
      <c r="Y172" s="44"/>
      <c r="Z172" s="44"/>
      <c r="AA172" s="44"/>
      <c r="AC172" s="44"/>
      <c r="AD172" s="44"/>
      <c r="AE172" s="44"/>
      <c r="AF172" s="44"/>
      <c r="AG172" s="44"/>
      <c r="AH172" s="44"/>
    </row>
    <row r="173" spans="2:34" x14ac:dyDescent="0.25">
      <c r="B173" s="77"/>
      <c r="D173" s="44"/>
      <c r="E173" s="44"/>
      <c r="F173" s="44"/>
      <c r="G173" s="44"/>
      <c r="H173" s="44"/>
      <c r="I173" s="44"/>
      <c r="J173" s="44"/>
      <c r="L173" s="44"/>
      <c r="M173" s="44"/>
      <c r="N173" s="44"/>
      <c r="O173" s="44"/>
      <c r="P173" s="44"/>
      <c r="Q173" s="44"/>
      <c r="S173" s="77"/>
      <c r="U173" s="44"/>
      <c r="V173" s="44"/>
      <c r="W173" s="44"/>
      <c r="X173" s="44"/>
      <c r="Y173" s="44"/>
      <c r="Z173" s="44"/>
      <c r="AA173" s="44"/>
      <c r="AC173" s="44"/>
      <c r="AD173" s="44"/>
      <c r="AE173" s="44"/>
      <c r="AF173" s="44"/>
      <c r="AG173" s="44"/>
      <c r="AH173" s="44"/>
    </row>
    <row r="174" spans="2:34" x14ac:dyDescent="0.25">
      <c r="B174" s="77"/>
      <c r="D174" s="44"/>
      <c r="E174" s="44"/>
      <c r="F174" s="44"/>
      <c r="G174" s="44"/>
      <c r="H174" s="44"/>
      <c r="I174" s="44"/>
      <c r="J174" s="44"/>
      <c r="L174" s="44"/>
      <c r="M174" s="44"/>
      <c r="N174" s="44"/>
      <c r="O174" s="44"/>
      <c r="P174" s="44"/>
      <c r="Q174" s="44"/>
      <c r="S174" s="77"/>
      <c r="U174" s="44"/>
      <c r="V174" s="44"/>
      <c r="W174" s="44"/>
      <c r="X174" s="44"/>
      <c r="Y174" s="44"/>
      <c r="Z174" s="44"/>
      <c r="AA174" s="44"/>
      <c r="AC174" s="44"/>
      <c r="AD174" s="44"/>
      <c r="AE174" s="44"/>
      <c r="AF174" s="44"/>
      <c r="AG174" s="44"/>
      <c r="AH174" s="44"/>
    </row>
    <row r="175" spans="2:34" x14ac:dyDescent="0.25">
      <c r="B175" s="77"/>
      <c r="D175" s="44"/>
      <c r="E175" s="44"/>
      <c r="F175" s="44"/>
      <c r="G175" s="44"/>
      <c r="H175" s="44"/>
      <c r="I175" s="44"/>
      <c r="J175" s="44"/>
      <c r="L175" s="44"/>
      <c r="M175" s="44"/>
      <c r="N175" s="44"/>
      <c r="O175" s="44"/>
      <c r="P175" s="44"/>
      <c r="Q175" s="44"/>
      <c r="S175" s="77"/>
      <c r="U175" s="44"/>
      <c r="V175" s="44"/>
      <c r="W175" s="44"/>
      <c r="X175" s="44"/>
      <c r="Y175" s="44"/>
      <c r="Z175" s="44"/>
      <c r="AA175" s="44"/>
      <c r="AC175" s="44"/>
      <c r="AD175" s="44"/>
      <c r="AE175" s="44"/>
      <c r="AF175" s="44"/>
      <c r="AG175" s="44"/>
      <c r="AH175" s="44"/>
    </row>
    <row r="176" spans="2:34" x14ac:dyDescent="0.25">
      <c r="B176" s="77"/>
      <c r="D176" s="44"/>
      <c r="E176" s="44"/>
      <c r="F176" s="44"/>
      <c r="G176" s="44"/>
      <c r="H176" s="44"/>
      <c r="I176" s="44"/>
      <c r="J176" s="44"/>
      <c r="L176" s="44"/>
      <c r="M176" s="44"/>
      <c r="N176" s="44"/>
      <c r="O176" s="44"/>
      <c r="P176" s="44"/>
      <c r="Q176" s="44"/>
      <c r="S176" s="77"/>
      <c r="U176" s="44"/>
      <c r="V176" s="44"/>
      <c r="W176" s="44"/>
      <c r="X176" s="44"/>
      <c r="Y176" s="44"/>
      <c r="Z176" s="44"/>
      <c r="AA176" s="44"/>
      <c r="AC176" s="44"/>
      <c r="AD176" s="44"/>
      <c r="AE176" s="44"/>
      <c r="AF176" s="44"/>
      <c r="AG176" s="44"/>
      <c r="AH176" s="44"/>
    </row>
    <row r="177" spans="2:34" x14ac:dyDescent="0.25">
      <c r="B177" s="77"/>
      <c r="D177" s="44"/>
      <c r="E177" s="44"/>
      <c r="F177" s="44"/>
      <c r="G177" s="44"/>
      <c r="H177" s="44"/>
      <c r="I177" s="44"/>
      <c r="J177" s="44"/>
      <c r="L177" s="44"/>
      <c r="M177" s="44"/>
      <c r="N177" s="44"/>
      <c r="O177" s="44"/>
      <c r="P177" s="44"/>
      <c r="Q177" s="44"/>
      <c r="S177" s="77"/>
      <c r="U177" s="44"/>
      <c r="V177" s="44"/>
      <c r="W177" s="44"/>
      <c r="X177" s="44"/>
      <c r="Y177" s="44"/>
      <c r="Z177" s="44"/>
      <c r="AA177" s="44"/>
      <c r="AC177" s="44"/>
      <c r="AD177" s="44"/>
      <c r="AE177" s="44"/>
      <c r="AF177" s="44"/>
      <c r="AG177" s="44"/>
      <c r="AH177" s="44"/>
    </row>
    <row r="178" spans="2:34" x14ac:dyDescent="0.25">
      <c r="B178" s="77"/>
      <c r="D178" s="44"/>
      <c r="E178" s="44"/>
      <c r="F178" s="44"/>
      <c r="G178" s="44"/>
      <c r="H178" s="44"/>
      <c r="I178" s="44"/>
      <c r="J178" s="44"/>
      <c r="L178" s="44"/>
      <c r="M178" s="44"/>
      <c r="N178" s="44"/>
      <c r="O178" s="44"/>
      <c r="P178" s="44"/>
      <c r="Q178" s="44"/>
      <c r="S178" s="77"/>
      <c r="U178" s="44"/>
      <c r="V178" s="44"/>
      <c r="W178" s="44"/>
      <c r="X178" s="44"/>
      <c r="Y178" s="44"/>
      <c r="Z178" s="44"/>
      <c r="AA178" s="44"/>
      <c r="AC178" s="44"/>
      <c r="AD178" s="44"/>
      <c r="AE178" s="44"/>
      <c r="AF178" s="44"/>
      <c r="AG178" s="44"/>
      <c r="AH178" s="44"/>
    </row>
    <row r="179" spans="2:34" x14ac:dyDescent="0.25">
      <c r="B179" s="77"/>
      <c r="D179" s="44"/>
      <c r="E179" s="44"/>
      <c r="F179" s="44"/>
      <c r="G179" s="44"/>
      <c r="H179" s="44"/>
      <c r="I179" s="44"/>
      <c r="J179" s="44"/>
      <c r="L179" s="44"/>
      <c r="M179" s="44"/>
      <c r="N179" s="44"/>
      <c r="O179" s="44"/>
      <c r="P179" s="44"/>
      <c r="Q179" s="44"/>
      <c r="S179" s="77"/>
      <c r="U179" s="44"/>
      <c r="V179" s="44"/>
      <c r="W179" s="44"/>
      <c r="X179" s="44"/>
      <c r="Y179" s="44"/>
      <c r="Z179" s="44"/>
      <c r="AA179" s="44"/>
      <c r="AC179" s="44"/>
      <c r="AD179" s="44"/>
      <c r="AE179" s="44"/>
      <c r="AF179" s="44"/>
      <c r="AG179" s="44"/>
      <c r="AH179" s="44"/>
    </row>
    <row r="180" spans="2:34" x14ac:dyDescent="0.25">
      <c r="B180" s="77"/>
      <c r="D180" s="44"/>
      <c r="E180" s="44"/>
      <c r="F180" s="44"/>
      <c r="G180" s="44"/>
      <c r="H180" s="44"/>
      <c r="I180" s="44"/>
      <c r="J180" s="44"/>
      <c r="L180" s="44"/>
      <c r="M180" s="44"/>
      <c r="N180" s="44"/>
      <c r="O180" s="44"/>
      <c r="P180" s="44"/>
      <c r="Q180" s="44"/>
      <c r="S180" s="77"/>
      <c r="U180" s="44"/>
      <c r="V180" s="44"/>
      <c r="W180" s="44"/>
      <c r="X180" s="44"/>
      <c r="Y180" s="44"/>
      <c r="Z180" s="44"/>
      <c r="AA180" s="44"/>
      <c r="AC180" s="44"/>
      <c r="AD180" s="44"/>
      <c r="AE180" s="44"/>
      <c r="AF180" s="44"/>
      <c r="AG180" s="44"/>
      <c r="AH180" s="44"/>
    </row>
    <row r="181" spans="2:34" x14ac:dyDescent="0.25">
      <c r="B181" s="77"/>
      <c r="D181" s="44"/>
      <c r="E181" s="44"/>
      <c r="F181" s="44"/>
      <c r="G181" s="44"/>
      <c r="H181" s="44"/>
      <c r="I181" s="44"/>
      <c r="J181" s="44"/>
      <c r="L181" s="44"/>
      <c r="M181" s="44"/>
      <c r="N181" s="44"/>
      <c r="O181" s="44"/>
      <c r="P181" s="44"/>
      <c r="Q181" s="44"/>
      <c r="S181" s="77"/>
      <c r="U181" s="44"/>
      <c r="V181" s="44"/>
      <c r="W181" s="44"/>
      <c r="X181" s="44"/>
      <c r="Y181" s="44"/>
      <c r="Z181" s="44"/>
      <c r="AA181" s="44"/>
      <c r="AC181" s="44"/>
      <c r="AD181" s="44"/>
      <c r="AE181" s="44"/>
      <c r="AF181" s="44"/>
      <c r="AG181" s="44"/>
      <c r="AH181" s="44"/>
    </row>
    <row r="182" spans="2:34" x14ac:dyDescent="0.25">
      <c r="B182" s="77"/>
      <c r="D182" s="44"/>
      <c r="E182" s="44"/>
      <c r="F182" s="44"/>
      <c r="G182" s="44"/>
      <c r="H182" s="44"/>
      <c r="I182" s="44"/>
      <c r="J182" s="44"/>
      <c r="L182" s="44"/>
      <c r="M182" s="44"/>
      <c r="N182" s="44"/>
      <c r="O182" s="44"/>
      <c r="P182" s="44"/>
      <c r="Q182" s="44"/>
      <c r="S182" s="77"/>
      <c r="U182" s="44"/>
      <c r="V182" s="44"/>
      <c r="W182" s="44"/>
      <c r="X182" s="44"/>
      <c r="Y182" s="44"/>
      <c r="Z182" s="44"/>
      <c r="AA182" s="44"/>
      <c r="AC182" s="44"/>
      <c r="AD182" s="44"/>
      <c r="AE182" s="44"/>
      <c r="AF182" s="44"/>
      <c r="AG182" s="44"/>
      <c r="AH182" s="44"/>
    </row>
    <row r="183" spans="2:34" x14ac:dyDescent="0.25">
      <c r="B183" s="77"/>
      <c r="D183" s="44"/>
      <c r="E183" s="44"/>
      <c r="F183" s="44"/>
      <c r="G183" s="44"/>
      <c r="H183" s="44"/>
      <c r="I183" s="44"/>
      <c r="J183" s="44"/>
      <c r="L183" s="44"/>
      <c r="M183" s="44"/>
      <c r="N183" s="44"/>
      <c r="O183" s="44"/>
      <c r="P183" s="44"/>
      <c r="Q183" s="44"/>
      <c r="S183" s="77"/>
      <c r="U183" s="44"/>
      <c r="V183" s="44"/>
      <c r="W183" s="44"/>
      <c r="X183" s="44"/>
      <c r="Y183" s="44"/>
      <c r="Z183" s="44"/>
      <c r="AA183" s="44"/>
      <c r="AC183" s="44"/>
      <c r="AD183" s="44"/>
      <c r="AE183" s="44"/>
      <c r="AF183" s="44"/>
      <c r="AG183" s="44"/>
      <c r="AH183" s="44"/>
    </row>
    <row r="184" spans="2:34" x14ac:dyDescent="0.25">
      <c r="B184" s="77"/>
      <c r="D184" s="44"/>
      <c r="E184" s="44"/>
      <c r="F184" s="44"/>
      <c r="G184" s="44"/>
      <c r="H184" s="44"/>
      <c r="I184" s="44"/>
      <c r="J184" s="44"/>
      <c r="L184" s="44"/>
      <c r="M184" s="44"/>
      <c r="N184" s="44"/>
      <c r="O184" s="44"/>
      <c r="P184" s="44"/>
      <c r="Q184" s="44"/>
      <c r="S184" s="77"/>
      <c r="U184" s="44"/>
      <c r="V184" s="44"/>
      <c r="W184" s="44"/>
      <c r="X184" s="44"/>
      <c r="Y184" s="44"/>
      <c r="Z184" s="44"/>
      <c r="AA184" s="44"/>
      <c r="AC184" s="44"/>
      <c r="AD184" s="44"/>
      <c r="AE184" s="44"/>
      <c r="AF184" s="44"/>
      <c r="AG184" s="44"/>
      <c r="AH184" s="44"/>
    </row>
    <row r="185" spans="2:34" x14ac:dyDescent="0.25">
      <c r="B185" s="77"/>
      <c r="D185" s="44"/>
      <c r="E185" s="44"/>
      <c r="F185" s="44"/>
      <c r="G185" s="44"/>
      <c r="H185" s="44"/>
      <c r="I185" s="44"/>
      <c r="J185" s="44"/>
      <c r="L185" s="44"/>
      <c r="M185" s="44"/>
      <c r="N185" s="44"/>
      <c r="O185" s="44"/>
      <c r="P185" s="44"/>
      <c r="Q185" s="44"/>
      <c r="S185" s="77"/>
      <c r="U185" s="44"/>
      <c r="V185" s="44"/>
      <c r="W185" s="44"/>
      <c r="X185" s="44"/>
      <c r="Y185" s="44"/>
      <c r="Z185" s="44"/>
      <c r="AA185" s="44"/>
      <c r="AC185" s="44"/>
      <c r="AD185" s="44"/>
      <c r="AE185" s="44"/>
      <c r="AF185" s="44"/>
      <c r="AG185" s="44"/>
      <c r="AH185" s="44"/>
    </row>
    <row r="186" spans="2:34" x14ac:dyDescent="0.25">
      <c r="B186" s="77"/>
      <c r="D186" s="44"/>
      <c r="E186" s="44"/>
      <c r="F186" s="44"/>
      <c r="G186" s="44"/>
      <c r="H186" s="44"/>
      <c r="I186" s="44"/>
      <c r="J186" s="44"/>
      <c r="L186" s="44"/>
      <c r="M186" s="44"/>
      <c r="N186" s="44"/>
      <c r="O186" s="44"/>
      <c r="P186" s="44"/>
      <c r="Q186" s="44"/>
      <c r="S186" s="77"/>
      <c r="U186" s="44"/>
      <c r="V186" s="44"/>
      <c r="W186" s="44"/>
      <c r="X186" s="44"/>
      <c r="Y186" s="44"/>
      <c r="Z186" s="44"/>
      <c r="AA186" s="44"/>
      <c r="AC186" s="44"/>
      <c r="AD186" s="44"/>
      <c r="AE186" s="44"/>
      <c r="AF186" s="44"/>
      <c r="AG186" s="44"/>
      <c r="AH186" s="44"/>
    </row>
    <row r="187" spans="2:34" x14ac:dyDescent="0.25">
      <c r="B187" s="77"/>
      <c r="D187" s="44"/>
      <c r="E187" s="44"/>
      <c r="F187" s="44"/>
      <c r="G187" s="44"/>
      <c r="H187" s="44"/>
      <c r="I187" s="44"/>
      <c r="J187" s="44"/>
      <c r="L187" s="44"/>
      <c r="M187" s="44"/>
      <c r="N187" s="44"/>
      <c r="O187" s="44"/>
      <c r="P187" s="44"/>
      <c r="Q187" s="44"/>
      <c r="S187" s="77"/>
      <c r="U187" s="44"/>
      <c r="V187" s="44"/>
      <c r="W187" s="44"/>
      <c r="X187" s="44"/>
      <c r="Y187" s="44"/>
      <c r="Z187" s="44"/>
      <c r="AA187" s="44"/>
      <c r="AC187" s="44"/>
      <c r="AD187" s="44"/>
      <c r="AE187" s="44"/>
      <c r="AF187" s="44"/>
      <c r="AG187" s="44"/>
      <c r="AH187" s="44"/>
    </row>
    <row r="188" spans="2:34" x14ac:dyDescent="0.25">
      <c r="B188" s="77"/>
      <c r="D188" s="44"/>
      <c r="E188" s="44"/>
      <c r="F188" s="44"/>
      <c r="G188" s="44"/>
      <c r="H188" s="44"/>
      <c r="I188" s="44"/>
      <c r="J188" s="44"/>
      <c r="L188" s="44"/>
      <c r="M188" s="44"/>
      <c r="N188" s="44"/>
      <c r="O188" s="44"/>
      <c r="P188" s="44"/>
      <c r="Q188" s="44"/>
      <c r="S188" s="77"/>
      <c r="U188" s="44"/>
      <c r="V188" s="44"/>
      <c r="W188" s="44"/>
      <c r="X188" s="44"/>
      <c r="Y188" s="44"/>
      <c r="Z188" s="44"/>
      <c r="AA188" s="44"/>
      <c r="AC188" s="44"/>
      <c r="AD188" s="44"/>
      <c r="AE188" s="44"/>
      <c r="AF188" s="44"/>
      <c r="AG188" s="44"/>
      <c r="AH188" s="44"/>
    </row>
    <row r="189" spans="2:34" x14ac:dyDescent="0.25">
      <c r="B189" s="77"/>
      <c r="D189" s="44"/>
      <c r="E189" s="44"/>
      <c r="F189" s="44"/>
      <c r="G189" s="44"/>
      <c r="H189" s="44"/>
      <c r="I189" s="44"/>
      <c r="J189" s="44"/>
      <c r="L189" s="44"/>
      <c r="M189" s="44"/>
      <c r="N189" s="44"/>
      <c r="O189" s="44"/>
      <c r="P189" s="44"/>
      <c r="Q189" s="44"/>
      <c r="S189" s="77"/>
      <c r="U189" s="44"/>
      <c r="V189" s="44"/>
      <c r="W189" s="44"/>
      <c r="X189" s="44"/>
      <c r="Y189" s="44"/>
      <c r="Z189" s="44"/>
      <c r="AA189" s="44"/>
      <c r="AC189" s="44"/>
      <c r="AD189" s="44"/>
      <c r="AE189" s="44"/>
      <c r="AF189" s="44"/>
      <c r="AG189" s="44"/>
      <c r="AH189" s="44"/>
    </row>
    <row r="190" spans="2:34" x14ac:dyDescent="0.25">
      <c r="B190" s="77"/>
      <c r="D190" s="44"/>
      <c r="E190" s="44"/>
      <c r="F190" s="44"/>
      <c r="G190" s="44"/>
      <c r="H190" s="44"/>
      <c r="I190" s="44"/>
      <c r="J190" s="44"/>
      <c r="L190" s="44"/>
      <c r="M190" s="44"/>
      <c r="N190" s="44"/>
      <c r="O190" s="44"/>
      <c r="P190" s="44"/>
      <c r="Q190" s="44"/>
      <c r="S190" s="77"/>
      <c r="U190" s="44"/>
      <c r="V190" s="44"/>
      <c r="W190" s="44"/>
      <c r="X190" s="44"/>
      <c r="Y190" s="44"/>
      <c r="Z190" s="44"/>
      <c r="AA190" s="44"/>
      <c r="AC190" s="44"/>
      <c r="AD190" s="44"/>
      <c r="AE190" s="44"/>
      <c r="AF190" s="44"/>
      <c r="AG190" s="44"/>
      <c r="AH190" s="44"/>
    </row>
    <row r="191" spans="2:34" x14ac:dyDescent="0.25">
      <c r="B191" s="77"/>
      <c r="D191" s="44"/>
      <c r="E191" s="44"/>
      <c r="F191" s="44"/>
      <c r="G191" s="44"/>
      <c r="H191" s="44"/>
      <c r="I191" s="44"/>
      <c r="J191" s="44"/>
      <c r="L191" s="44"/>
      <c r="M191" s="44"/>
      <c r="N191" s="44"/>
      <c r="O191" s="44"/>
      <c r="P191" s="44"/>
      <c r="Q191" s="44"/>
      <c r="S191" s="77"/>
      <c r="U191" s="44"/>
      <c r="V191" s="44"/>
      <c r="W191" s="44"/>
      <c r="X191" s="44"/>
      <c r="Y191" s="44"/>
      <c r="Z191" s="44"/>
      <c r="AA191" s="44"/>
      <c r="AC191" s="44"/>
      <c r="AD191" s="44"/>
      <c r="AE191" s="44"/>
      <c r="AF191" s="44"/>
      <c r="AG191" s="44"/>
      <c r="AH191" s="44"/>
    </row>
    <row r="192" spans="2:34" x14ac:dyDescent="0.25">
      <c r="B192" s="77"/>
      <c r="D192" s="44"/>
      <c r="E192" s="44"/>
      <c r="F192" s="44"/>
      <c r="G192" s="44"/>
      <c r="H192" s="44"/>
      <c r="I192" s="44"/>
      <c r="J192" s="44"/>
      <c r="L192" s="44"/>
      <c r="M192" s="44"/>
      <c r="N192" s="44"/>
      <c r="O192" s="44"/>
      <c r="P192" s="44"/>
      <c r="Q192" s="44"/>
      <c r="S192" s="77"/>
      <c r="U192" s="44"/>
      <c r="V192" s="44"/>
      <c r="W192" s="44"/>
      <c r="X192" s="44"/>
      <c r="Y192" s="44"/>
      <c r="Z192" s="44"/>
      <c r="AA192" s="44"/>
      <c r="AC192" s="44"/>
      <c r="AD192" s="44"/>
      <c r="AE192" s="44"/>
      <c r="AF192" s="44"/>
      <c r="AG192" s="44"/>
      <c r="AH192" s="44"/>
    </row>
    <row r="193" spans="2:34" x14ac:dyDescent="0.25">
      <c r="B193" s="77"/>
      <c r="D193" s="44"/>
      <c r="E193" s="44"/>
      <c r="F193" s="44"/>
      <c r="G193" s="44"/>
      <c r="H193" s="44"/>
      <c r="I193" s="44"/>
      <c r="J193" s="44"/>
      <c r="L193" s="44"/>
      <c r="M193" s="44"/>
      <c r="N193" s="44"/>
      <c r="O193" s="44"/>
      <c r="P193" s="44"/>
      <c r="Q193" s="44"/>
      <c r="S193" s="77"/>
      <c r="U193" s="44"/>
      <c r="V193" s="44"/>
      <c r="W193" s="44"/>
      <c r="X193" s="44"/>
      <c r="Y193" s="44"/>
      <c r="Z193" s="44"/>
      <c r="AA193" s="44"/>
      <c r="AC193" s="44"/>
      <c r="AD193" s="44"/>
      <c r="AE193" s="44"/>
      <c r="AF193" s="44"/>
      <c r="AG193" s="44"/>
      <c r="AH193" s="44"/>
    </row>
    <row r="194" spans="2:34" x14ac:dyDescent="0.25">
      <c r="B194" s="77"/>
      <c r="D194" s="44"/>
      <c r="E194" s="44"/>
      <c r="F194" s="44"/>
      <c r="G194" s="44"/>
      <c r="H194" s="44"/>
      <c r="I194" s="44"/>
      <c r="J194" s="44"/>
      <c r="L194" s="44"/>
      <c r="M194" s="44"/>
      <c r="N194" s="44"/>
      <c r="O194" s="44"/>
      <c r="P194" s="44"/>
      <c r="Q194" s="44"/>
      <c r="S194" s="77"/>
      <c r="U194" s="44"/>
      <c r="V194" s="44"/>
      <c r="W194" s="44"/>
      <c r="X194" s="44"/>
      <c r="Y194" s="44"/>
      <c r="Z194" s="44"/>
      <c r="AA194" s="44"/>
      <c r="AC194" s="44"/>
      <c r="AD194" s="44"/>
      <c r="AE194" s="44"/>
      <c r="AF194" s="44"/>
      <c r="AG194" s="44"/>
      <c r="AH194" s="44"/>
    </row>
    <row r="195" spans="2:34" x14ac:dyDescent="0.25">
      <c r="B195" s="77"/>
      <c r="D195" s="44"/>
      <c r="E195" s="44"/>
      <c r="F195" s="44"/>
      <c r="G195" s="44"/>
      <c r="H195" s="44"/>
      <c r="I195" s="44"/>
      <c r="J195" s="44"/>
      <c r="L195" s="44"/>
      <c r="M195" s="44"/>
      <c r="N195" s="44"/>
      <c r="O195" s="44"/>
      <c r="P195" s="44"/>
      <c r="Q195" s="44"/>
      <c r="S195" s="77"/>
      <c r="U195" s="44"/>
      <c r="V195" s="44"/>
      <c r="W195" s="44"/>
      <c r="X195" s="44"/>
      <c r="Y195" s="44"/>
      <c r="Z195" s="44"/>
      <c r="AA195" s="44"/>
      <c r="AC195" s="44"/>
      <c r="AD195" s="44"/>
      <c r="AE195" s="44"/>
      <c r="AF195" s="44"/>
      <c r="AG195" s="44"/>
      <c r="AH195" s="44"/>
    </row>
    <row r="196" spans="2:34" x14ac:dyDescent="0.25">
      <c r="B196" s="77"/>
      <c r="D196" s="44"/>
      <c r="E196" s="44"/>
      <c r="F196" s="44"/>
      <c r="G196" s="44"/>
      <c r="H196" s="44"/>
      <c r="I196" s="44"/>
      <c r="J196" s="44"/>
      <c r="L196" s="44"/>
      <c r="M196" s="44"/>
      <c r="N196" s="44"/>
      <c r="O196" s="44"/>
      <c r="P196" s="44"/>
      <c r="Q196" s="44"/>
      <c r="S196" s="77"/>
      <c r="U196" s="44"/>
      <c r="V196" s="44"/>
      <c r="W196" s="44"/>
      <c r="X196" s="44"/>
      <c r="Y196" s="44"/>
      <c r="Z196" s="44"/>
      <c r="AA196" s="44"/>
      <c r="AC196" s="44"/>
      <c r="AD196" s="44"/>
      <c r="AE196" s="44"/>
      <c r="AF196" s="44"/>
      <c r="AG196" s="44"/>
      <c r="AH196" s="44"/>
    </row>
    <row r="197" spans="2:34" x14ac:dyDescent="0.25">
      <c r="B197" s="77"/>
      <c r="D197" s="44"/>
      <c r="E197" s="44"/>
      <c r="F197" s="44"/>
      <c r="G197" s="44"/>
      <c r="H197" s="44"/>
      <c r="I197" s="44"/>
      <c r="J197" s="44"/>
      <c r="L197" s="44"/>
      <c r="M197" s="44"/>
      <c r="N197" s="44"/>
      <c r="O197" s="44"/>
      <c r="P197" s="44"/>
      <c r="Q197" s="44"/>
      <c r="S197" s="77"/>
      <c r="U197" s="44"/>
      <c r="V197" s="44"/>
      <c r="W197" s="44"/>
      <c r="X197" s="44"/>
      <c r="Y197" s="44"/>
      <c r="Z197" s="44"/>
      <c r="AA197" s="44"/>
      <c r="AC197" s="44"/>
      <c r="AD197" s="44"/>
      <c r="AE197" s="44"/>
      <c r="AF197" s="44"/>
      <c r="AG197" s="44"/>
      <c r="AH197" s="44"/>
    </row>
    <row r="198" spans="2:34" x14ac:dyDescent="0.25">
      <c r="B198" s="77"/>
      <c r="D198" s="44"/>
      <c r="E198" s="44"/>
      <c r="F198" s="44"/>
      <c r="G198" s="44"/>
      <c r="H198" s="44"/>
      <c r="I198" s="44"/>
      <c r="J198" s="44"/>
      <c r="L198" s="44"/>
      <c r="M198" s="44"/>
      <c r="N198" s="44"/>
      <c r="O198" s="44"/>
      <c r="P198" s="44"/>
      <c r="Q198" s="44"/>
      <c r="S198" s="77"/>
      <c r="U198" s="44"/>
      <c r="V198" s="44"/>
      <c r="W198" s="44"/>
      <c r="X198" s="44"/>
      <c r="Y198" s="44"/>
      <c r="Z198" s="44"/>
      <c r="AA198" s="44"/>
      <c r="AC198" s="44"/>
      <c r="AD198" s="44"/>
      <c r="AE198" s="44"/>
      <c r="AF198" s="44"/>
      <c r="AG198" s="44"/>
      <c r="AH198" s="44"/>
    </row>
    <row r="199" spans="2:34" x14ac:dyDescent="0.25">
      <c r="B199" s="77"/>
      <c r="D199" s="44"/>
      <c r="E199" s="44"/>
      <c r="F199" s="44"/>
      <c r="G199" s="44"/>
      <c r="H199" s="44"/>
      <c r="I199" s="44"/>
      <c r="J199" s="44"/>
      <c r="L199" s="44"/>
      <c r="M199" s="44"/>
      <c r="N199" s="44"/>
      <c r="O199" s="44"/>
      <c r="P199" s="44"/>
      <c r="Q199" s="44"/>
      <c r="S199" s="77"/>
      <c r="U199" s="44"/>
      <c r="V199" s="44"/>
      <c r="W199" s="44"/>
      <c r="X199" s="44"/>
      <c r="Y199" s="44"/>
      <c r="Z199" s="44"/>
      <c r="AA199" s="44"/>
      <c r="AC199" s="44"/>
      <c r="AD199" s="44"/>
      <c r="AE199" s="44"/>
      <c r="AF199" s="44"/>
      <c r="AG199" s="44"/>
      <c r="AH199" s="44"/>
    </row>
    <row r="200" spans="2:34" x14ac:dyDescent="0.25">
      <c r="B200" s="77"/>
      <c r="D200" s="44"/>
      <c r="E200" s="44"/>
      <c r="F200" s="44"/>
      <c r="G200" s="44"/>
      <c r="H200" s="44"/>
      <c r="I200" s="44"/>
      <c r="J200" s="44"/>
      <c r="L200" s="44"/>
      <c r="M200" s="44"/>
      <c r="N200" s="44"/>
      <c r="O200" s="44"/>
      <c r="P200" s="44"/>
      <c r="Q200" s="44"/>
      <c r="S200" s="77"/>
      <c r="U200" s="44"/>
      <c r="V200" s="44"/>
      <c r="W200" s="44"/>
      <c r="X200" s="44"/>
      <c r="Y200" s="44"/>
      <c r="Z200" s="44"/>
      <c r="AA200" s="44"/>
      <c r="AC200" s="44"/>
      <c r="AD200" s="44"/>
      <c r="AE200" s="44"/>
      <c r="AF200" s="44"/>
      <c r="AG200" s="44"/>
      <c r="AH200" s="44"/>
    </row>
    <row r="201" spans="2:34" x14ac:dyDescent="0.25">
      <c r="B201" s="77"/>
      <c r="D201" s="44"/>
      <c r="E201" s="44"/>
      <c r="F201" s="44"/>
      <c r="G201" s="44"/>
      <c r="H201" s="44"/>
      <c r="I201" s="44"/>
      <c r="J201" s="44"/>
      <c r="L201" s="44"/>
      <c r="M201" s="44"/>
      <c r="N201" s="44"/>
      <c r="O201" s="44"/>
      <c r="P201" s="44"/>
      <c r="Q201" s="44"/>
      <c r="S201" s="77"/>
      <c r="U201" s="44"/>
      <c r="V201" s="44"/>
      <c r="W201" s="44"/>
      <c r="X201" s="44"/>
      <c r="Y201" s="44"/>
      <c r="Z201" s="44"/>
      <c r="AA201" s="44"/>
      <c r="AC201" s="44"/>
      <c r="AD201" s="44"/>
      <c r="AE201" s="44"/>
      <c r="AF201" s="44"/>
      <c r="AG201" s="44"/>
      <c r="AH201" s="44"/>
    </row>
    <row r="202" spans="2:34" x14ac:dyDescent="0.25">
      <c r="B202" s="77"/>
      <c r="D202" s="44"/>
      <c r="E202" s="44"/>
      <c r="F202" s="44"/>
      <c r="G202" s="44"/>
      <c r="H202" s="44"/>
      <c r="I202" s="44"/>
      <c r="J202" s="44"/>
      <c r="L202" s="44"/>
      <c r="M202" s="44"/>
      <c r="N202" s="44"/>
      <c r="O202" s="44"/>
      <c r="P202" s="44"/>
      <c r="Q202" s="44"/>
      <c r="S202" s="77"/>
      <c r="U202" s="44"/>
      <c r="V202" s="44"/>
      <c r="W202" s="44"/>
      <c r="X202" s="44"/>
      <c r="Y202" s="44"/>
      <c r="Z202" s="44"/>
      <c r="AA202" s="44"/>
      <c r="AC202" s="44"/>
      <c r="AD202" s="44"/>
      <c r="AE202" s="44"/>
      <c r="AF202" s="44"/>
      <c r="AG202" s="44"/>
      <c r="AH202" s="44"/>
    </row>
    <row r="203" spans="2:34" x14ac:dyDescent="0.25">
      <c r="B203" s="77"/>
      <c r="D203" s="44"/>
      <c r="E203" s="44"/>
      <c r="F203" s="44"/>
      <c r="G203" s="44"/>
      <c r="H203" s="44"/>
      <c r="I203" s="44"/>
      <c r="J203" s="44"/>
      <c r="L203" s="44"/>
      <c r="M203" s="44"/>
      <c r="N203" s="44"/>
      <c r="O203" s="44"/>
      <c r="P203" s="44"/>
      <c r="Q203" s="44"/>
      <c r="S203" s="77"/>
      <c r="U203" s="44"/>
      <c r="V203" s="44"/>
      <c r="W203" s="44"/>
      <c r="X203" s="44"/>
      <c r="Y203" s="44"/>
      <c r="Z203" s="44"/>
      <c r="AA203" s="44"/>
      <c r="AC203" s="44"/>
      <c r="AD203" s="44"/>
      <c r="AE203" s="44"/>
      <c r="AF203" s="44"/>
      <c r="AG203" s="44"/>
      <c r="AH203" s="44"/>
    </row>
    <row r="204" spans="2:34" x14ac:dyDescent="0.25">
      <c r="B204" s="77"/>
      <c r="D204" s="44"/>
      <c r="E204" s="44"/>
      <c r="F204" s="44"/>
      <c r="G204" s="44"/>
      <c r="H204" s="44"/>
      <c r="I204" s="44"/>
      <c r="J204" s="44"/>
      <c r="L204" s="44"/>
      <c r="M204" s="44"/>
      <c r="N204" s="44"/>
      <c r="O204" s="44"/>
      <c r="P204" s="44"/>
      <c r="Q204" s="44"/>
      <c r="S204" s="77"/>
      <c r="U204" s="44"/>
      <c r="V204" s="44"/>
      <c r="W204" s="44"/>
      <c r="X204" s="44"/>
      <c r="Y204" s="44"/>
      <c r="Z204" s="44"/>
      <c r="AA204" s="44"/>
      <c r="AC204" s="44"/>
      <c r="AD204" s="44"/>
      <c r="AE204" s="44"/>
      <c r="AF204" s="44"/>
      <c r="AG204" s="44"/>
      <c r="AH204" s="44"/>
    </row>
    <row r="205" spans="2:34" x14ac:dyDescent="0.25">
      <c r="B205" s="77"/>
      <c r="D205" s="44"/>
      <c r="E205" s="44"/>
      <c r="F205" s="44"/>
      <c r="G205" s="44"/>
      <c r="H205" s="44"/>
      <c r="I205" s="44"/>
      <c r="J205" s="44"/>
      <c r="L205" s="44"/>
      <c r="M205" s="44"/>
      <c r="N205" s="44"/>
      <c r="O205" s="44"/>
      <c r="P205" s="44"/>
      <c r="Q205" s="44"/>
      <c r="S205" s="77"/>
      <c r="U205" s="44"/>
      <c r="V205" s="44"/>
      <c r="W205" s="44"/>
      <c r="X205" s="44"/>
      <c r="Y205" s="44"/>
      <c r="Z205" s="44"/>
      <c r="AA205" s="44"/>
      <c r="AC205" s="44"/>
      <c r="AD205" s="44"/>
      <c r="AE205" s="44"/>
      <c r="AF205" s="44"/>
      <c r="AG205" s="44"/>
      <c r="AH205" s="44"/>
    </row>
    <row r="206" spans="2:34" x14ac:dyDescent="0.25">
      <c r="B206" s="77"/>
      <c r="D206" s="44"/>
      <c r="E206" s="44"/>
      <c r="F206" s="44"/>
      <c r="G206" s="44"/>
      <c r="H206" s="44"/>
      <c r="I206" s="44"/>
      <c r="J206" s="44"/>
      <c r="L206" s="44"/>
      <c r="M206" s="44"/>
      <c r="N206" s="44"/>
      <c r="O206" s="44"/>
      <c r="P206" s="44"/>
      <c r="Q206" s="44"/>
      <c r="S206" s="77"/>
      <c r="U206" s="44"/>
      <c r="V206" s="44"/>
      <c r="W206" s="44"/>
      <c r="X206" s="44"/>
      <c r="Y206" s="44"/>
      <c r="Z206" s="44"/>
      <c r="AA206" s="44"/>
      <c r="AC206" s="44"/>
      <c r="AD206" s="44"/>
      <c r="AE206" s="44"/>
      <c r="AF206" s="44"/>
      <c r="AG206" s="44"/>
      <c r="AH206" s="44"/>
    </row>
    <row r="207" spans="2:34" x14ac:dyDescent="0.25">
      <c r="B207" s="77"/>
      <c r="D207" s="44"/>
      <c r="E207" s="44"/>
      <c r="F207" s="44"/>
      <c r="G207" s="44"/>
      <c r="H207" s="44"/>
      <c r="I207" s="44"/>
      <c r="J207" s="44"/>
      <c r="L207" s="44"/>
      <c r="M207" s="44"/>
      <c r="N207" s="44"/>
      <c r="O207" s="44"/>
      <c r="P207" s="44"/>
      <c r="Q207" s="44"/>
      <c r="S207" s="77"/>
      <c r="U207" s="44"/>
      <c r="V207" s="44"/>
      <c r="W207" s="44"/>
      <c r="X207" s="44"/>
      <c r="Y207" s="44"/>
      <c r="Z207" s="44"/>
      <c r="AA207" s="44"/>
      <c r="AC207" s="44"/>
      <c r="AD207" s="44"/>
      <c r="AE207" s="44"/>
      <c r="AF207" s="44"/>
      <c r="AG207" s="44"/>
      <c r="AH207" s="44"/>
    </row>
    <row r="208" spans="2:34" x14ac:dyDescent="0.25">
      <c r="B208" s="77"/>
      <c r="D208" s="44"/>
      <c r="E208" s="44"/>
      <c r="F208" s="44"/>
      <c r="G208" s="44"/>
      <c r="H208" s="44"/>
      <c r="I208" s="44"/>
      <c r="J208" s="44"/>
      <c r="L208" s="44"/>
      <c r="M208" s="44"/>
      <c r="N208" s="44"/>
      <c r="O208" s="44"/>
      <c r="P208" s="44"/>
      <c r="Q208" s="44"/>
      <c r="S208" s="77"/>
      <c r="U208" s="44"/>
      <c r="V208" s="44"/>
      <c r="W208" s="44"/>
      <c r="X208" s="44"/>
      <c r="Y208" s="44"/>
      <c r="Z208" s="44"/>
      <c r="AA208" s="44"/>
      <c r="AC208" s="44"/>
      <c r="AD208" s="44"/>
      <c r="AE208" s="44"/>
      <c r="AF208" s="44"/>
      <c r="AG208" s="44"/>
      <c r="AH208" s="44"/>
    </row>
    <row r="209" spans="2:34" x14ac:dyDescent="0.25">
      <c r="B209" s="77"/>
      <c r="D209" s="44"/>
      <c r="E209" s="44"/>
      <c r="F209" s="44"/>
      <c r="G209" s="44"/>
      <c r="H209" s="44"/>
      <c r="I209" s="44"/>
      <c r="J209" s="44"/>
      <c r="L209" s="44"/>
      <c r="M209" s="44"/>
      <c r="N209" s="44"/>
      <c r="O209" s="44"/>
      <c r="P209" s="44"/>
      <c r="Q209" s="44"/>
      <c r="S209" s="77"/>
      <c r="U209" s="44"/>
      <c r="V209" s="44"/>
      <c r="W209" s="44"/>
      <c r="X209" s="44"/>
      <c r="Y209" s="44"/>
      <c r="Z209" s="44"/>
      <c r="AA209" s="44"/>
      <c r="AC209" s="44"/>
      <c r="AD209" s="44"/>
      <c r="AE209" s="44"/>
      <c r="AF209" s="44"/>
      <c r="AG209" s="44"/>
      <c r="AH209" s="44"/>
    </row>
  </sheetData>
  <mergeCells count="4">
    <mergeCell ref="L1:Q1"/>
    <mergeCell ref="U1:Z1"/>
    <mergeCell ref="AC1:AH1"/>
    <mergeCell ref="D1:J1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74"/>
  <sheetViews>
    <sheetView workbookViewId="0">
      <selection activeCell="E1" sqref="E1:F274"/>
    </sheetView>
  </sheetViews>
  <sheetFormatPr defaultRowHeight="15" x14ac:dyDescent="0.25"/>
  <cols>
    <col min="1" max="1" width="18.7109375" style="40" customWidth="1"/>
    <col min="2" max="3" width="9.140625" style="88"/>
    <col min="4" max="4" width="29.85546875" style="40" customWidth="1"/>
    <col min="5" max="6" width="9.140625" style="88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2" x14ac:dyDescent="0.25">
      <c r="B1" s="88" t="s">
        <v>95</v>
      </c>
      <c r="E1" s="88" t="s">
        <v>95</v>
      </c>
      <c r="H1" s="27" t="s">
        <v>169</v>
      </c>
      <c r="I1" s="27" t="s">
        <v>3</v>
      </c>
      <c r="J1" s="27" t="s">
        <v>4</v>
      </c>
      <c r="L1" s="27" t="s">
        <v>169</v>
      </c>
      <c r="M1" s="27" t="s">
        <v>5</v>
      </c>
      <c r="N1" s="27" t="s">
        <v>6</v>
      </c>
      <c r="P1" s="27" t="s">
        <v>169</v>
      </c>
      <c r="Q1" s="47" t="s">
        <v>7</v>
      </c>
      <c r="R1" s="47" t="s">
        <v>8</v>
      </c>
      <c r="S1" s="38"/>
      <c r="T1" s="27" t="s">
        <v>169</v>
      </c>
      <c r="U1" s="47" t="s">
        <v>9</v>
      </c>
      <c r="V1" s="47" t="s">
        <v>10</v>
      </c>
    </row>
    <row r="2" spans="1:22" x14ac:dyDescent="0.25">
      <c r="A2" s="50" t="s">
        <v>199</v>
      </c>
      <c r="B2" s="88" t="s">
        <v>256</v>
      </c>
      <c r="C2" s="88" t="s">
        <v>291</v>
      </c>
      <c r="D2" s="50" t="s">
        <v>200</v>
      </c>
      <c r="E2" s="88" t="s">
        <v>256</v>
      </c>
      <c r="F2" s="88" t="s">
        <v>291</v>
      </c>
      <c r="H2" s="48"/>
      <c r="I2" s="48">
        <f>AVERAGE(I3:I51)</f>
        <v>-63.901649244897946</v>
      </c>
      <c r="J2" s="48">
        <f>AVERAGE(J3:J51)</f>
        <v>-40.96673479591837</v>
      </c>
      <c r="M2" s="48">
        <f>AVERAGE(M3:M51)</f>
        <v>-57.301270571428581</v>
      </c>
      <c r="N2" s="48">
        <f>AVERAGE(N3:N51)</f>
        <v>-55.661531408163285</v>
      </c>
      <c r="P2" s="48"/>
      <c r="Q2" s="48">
        <f>AVERAGE(Q3:Q51)</f>
        <v>-91.226835714285741</v>
      </c>
      <c r="R2" s="48">
        <f>AVERAGE(R3:R51)</f>
        <v>-67.078726367346931</v>
      </c>
      <c r="S2" s="38"/>
      <c r="T2" s="48"/>
      <c r="U2" s="48">
        <f>AVERAGE(U3:U51)</f>
        <v>-72.989541510204063</v>
      </c>
      <c r="V2" s="48">
        <f>AVERAGE(V3:V51)</f>
        <v>-76.941976673469398</v>
      </c>
    </row>
    <row r="3" spans="1:22" x14ac:dyDescent="0.25">
      <c r="B3" s="88" t="s">
        <v>314</v>
      </c>
      <c r="C3" s="88" t="s">
        <v>318</v>
      </c>
      <c r="E3" s="88" t="s">
        <v>314</v>
      </c>
      <c r="F3" s="88" t="s">
        <v>318</v>
      </c>
      <c r="H3" s="27">
        <f t="shared" ref="H3:H34" si="0">B63/1000000000</f>
        <v>16</v>
      </c>
      <c r="I3" s="27">
        <f t="shared" ref="I3:I34" si="1">C63</f>
        <v>-66.132750999999999</v>
      </c>
      <c r="J3" s="27">
        <f t="shared" ref="J3:J34" si="2">F63</f>
        <v>-37.087600999999999</v>
      </c>
      <c r="L3" s="27">
        <f t="shared" ref="L3:L34" si="3">B117/1000000000</f>
        <v>24</v>
      </c>
      <c r="M3" s="27">
        <f t="shared" ref="M3:M34" si="4">C117</f>
        <v>-55.370677999999998</v>
      </c>
      <c r="N3" s="27">
        <f t="shared" ref="N3:N34" si="5">F117</f>
        <v>-55.929611000000001</v>
      </c>
      <c r="P3" s="47">
        <f t="shared" ref="P3:P34" si="6">B171/1000000000</f>
        <v>28</v>
      </c>
      <c r="Q3" s="27">
        <f t="shared" ref="Q3:Q34" si="7">C171</f>
        <v>-89.471160999999995</v>
      </c>
      <c r="R3" s="27">
        <f t="shared" ref="R3:R34" si="8">F171</f>
        <v>-78.314460999999994</v>
      </c>
      <c r="S3" s="38"/>
      <c r="T3" s="27">
        <f t="shared" ref="T3:T34" si="9">B225/1000000000</f>
        <v>40</v>
      </c>
      <c r="U3" s="27">
        <f t="shared" ref="U3:U34" si="10">C225</f>
        <v>-57.978237</v>
      </c>
      <c r="V3" s="27">
        <f t="shared" ref="V3:V34" si="11">F225</f>
        <v>-71.268799000000001</v>
      </c>
    </row>
    <row r="4" spans="1:22" x14ac:dyDescent="0.25">
      <c r="B4" s="88" t="s">
        <v>98</v>
      </c>
      <c r="E4" s="88" t="s">
        <v>98</v>
      </c>
      <c r="H4" s="27">
        <f t="shared" si="0"/>
        <v>16.333333333333002</v>
      </c>
      <c r="I4" s="27">
        <f t="shared" si="1"/>
        <v>-66.637908999999993</v>
      </c>
      <c r="J4" s="27">
        <f t="shared" si="2"/>
        <v>-36.983952000000002</v>
      </c>
      <c r="L4" s="27">
        <f t="shared" si="3"/>
        <v>24.166666666666998</v>
      </c>
      <c r="M4" s="27">
        <f t="shared" si="4"/>
        <v>-56.544865000000001</v>
      </c>
      <c r="N4" s="27">
        <f t="shared" si="5"/>
        <v>-55.695396000000002</v>
      </c>
      <c r="P4" s="47">
        <f t="shared" si="6"/>
        <v>28.083333333333002</v>
      </c>
      <c r="Q4" s="27">
        <f t="shared" si="7"/>
        <v>-89.260109</v>
      </c>
      <c r="R4" s="27">
        <f t="shared" si="8"/>
        <v>-80.526505</v>
      </c>
      <c r="S4" s="38"/>
      <c r="T4" s="27">
        <f t="shared" si="9"/>
        <v>39.833333333333002</v>
      </c>
      <c r="U4" s="27">
        <f t="shared" si="10"/>
        <v>-58.922024</v>
      </c>
      <c r="V4" s="27">
        <f t="shared" si="11"/>
        <v>-72.687729000000004</v>
      </c>
    </row>
    <row r="5" spans="1:22" x14ac:dyDescent="0.25">
      <c r="H5" s="27">
        <f t="shared" si="0"/>
        <v>16.666666666666998</v>
      </c>
      <c r="I5" s="27">
        <f t="shared" si="1"/>
        <v>-67.654708999999997</v>
      </c>
      <c r="J5" s="27">
        <f t="shared" si="2"/>
        <v>-36.690928999999997</v>
      </c>
      <c r="L5" s="27">
        <f t="shared" si="3"/>
        <v>24.333333333333002</v>
      </c>
      <c r="M5" s="27">
        <f t="shared" si="4"/>
        <v>-57.635353000000002</v>
      </c>
      <c r="N5" s="27">
        <f t="shared" si="5"/>
        <v>-55.674334999999999</v>
      </c>
      <c r="P5" s="47">
        <f t="shared" si="6"/>
        <v>28.166666666666998</v>
      </c>
      <c r="Q5" s="27">
        <f t="shared" si="7"/>
        <v>-90.564316000000005</v>
      </c>
      <c r="R5" s="27">
        <f t="shared" si="8"/>
        <v>-75.505134999999996</v>
      </c>
      <c r="S5" s="38"/>
      <c r="T5" s="27">
        <f t="shared" si="9"/>
        <v>39.666666666666998</v>
      </c>
      <c r="U5" s="27">
        <f t="shared" si="10"/>
        <v>-59.697299999999998</v>
      </c>
      <c r="V5" s="27">
        <f t="shared" si="11"/>
        <v>-70.669021999999998</v>
      </c>
    </row>
    <row r="6" spans="1:22" x14ac:dyDescent="0.25">
      <c r="H6" s="27">
        <f t="shared" si="0"/>
        <v>17</v>
      </c>
      <c r="I6" s="27">
        <f t="shared" si="1"/>
        <v>-69.013565</v>
      </c>
      <c r="J6" s="27">
        <f t="shared" si="2"/>
        <v>-36.569065000000002</v>
      </c>
      <c r="L6" s="27">
        <f t="shared" si="3"/>
        <v>24.5</v>
      </c>
      <c r="M6" s="27">
        <f t="shared" si="4"/>
        <v>-58.584170999999998</v>
      </c>
      <c r="N6" s="27">
        <f t="shared" si="5"/>
        <v>-55.403461</v>
      </c>
      <c r="P6" s="47">
        <f t="shared" si="6"/>
        <v>28.25</v>
      </c>
      <c r="Q6" s="27">
        <f t="shared" si="7"/>
        <v>-90.272307999999995</v>
      </c>
      <c r="R6" s="27">
        <f t="shared" si="8"/>
        <v>-80.205062999999996</v>
      </c>
      <c r="S6" s="38"/>
      <c r="T6" s="27">
        <f t="shared" si="9"/>
        <v>39.5</v>
      </c>
      <c r="U6" s="27">
        <f t="shared" si="10"/>
        <v>-60.313374000000003</v>
      </c>
      <c r="V6" s="27">
        <f t="shared" si="11"/>
        <v>-70.874381999999997</v>
      </c>
    </row>
    <row r="7" spans="1:22" x14ac:dyDescent="0.25">
      <c r="B7" s="88" t="s">
        <v>18</v>
      </c>
      <c r="E7" s="88" t="s">
        <v>18</v>
      </c>
      <c r="H7" s="27">
        <f t="shared" si="0"/>
        <v>17.333333333333002</v>
      </c>
      <c r="I7" s="27">
        <f t="shared" si="1"/>
        <v>-70.754822000000004</v>
      </c>
      <c r="J7" s="27">
        <f t="shared" si="2"/>
        <v>-36.362819999999999</v>
      </c>
      <c r="L7" s="27">
        <f t="shared" si="3"/>
        <v>24.666666666666998</v>
      </c>
      <c r="M7" s="27">
        <f t="shared" si="4"/>
        <v>-60.466014999999999</v>
      </c>
      <c r="N7" s="27">
        <f t="shared" si="5"/>
        <v>-55.201424000000003</v>
      </c>
      <c r="P7" s="47">
        <f t="shared" si="6"/>
        <v>28.333333333333002</v>
      </c>
      <c r="Q7" s="27">
        <f t="shared" si="7"/>
        <v>-90.125961000000004</v>
      </c>
      <c r="R7" s="27">
        <f t="shared" si="8"/>
        <v>-82.071670999999995</v>
      </c>
      <c r="S7" s="38"/>
      <c r="T7" s="27">
        <f t="shared" si="9"/>
        <v>39.333333333333002</v>
      </c>
      <c r="U7" s="27">
        <f t="shared" si="10"/>
        <v>-59.789669000000004</v>
      </c>
      <c r="V7" s="27">
        <f t="shared" si="11"/>
        <v>-70.244491999999994</v>
      </c>
    </row>
    <row r="8" spans="1:22" x14ac:dyDescent="0.25">
      <c r="B8" s="88" t="s">
        <v>19</v>
      </c>
      <c r="C8" s="88" t="s">
        <v>257</v>
      </c>
      <c r="E8" s="88" t="s">
        <v>19</v>
      </c>
      <c r="F8" s="88" t="s">
        <v>257</v>
      </c>
      <c r="H8" s="27">
        <f t="shared" si="0"/>
        <v>17.666666666666998</v>
      </c>
      <c r="I8" s="27">
        <f t="shared" si="1"/>
        <v>-73.192665000000005</v>
      </c>
      <c r="J8" s="27">
        <f t="shared" si="2"/>
        <v>-36.290667999999997</v>
      </c>
      <c r="L8" s="27">
        <f t="shared" si="3"/>
        <v>24.833333333333002</v>
      </c>
      <c r="M8" s="27">
        <f t="shared" si="4"/>
        <v>-63.109768000000003</v>
      </c>
      <c r="N8" s="27">
        <f t="shared" si="5"/>
        <v>-54.774611999999998</v>
      </c>
      <c r="P8" s="47">
        <f t="shared" si="6"/>
        <v>28.416666666666998</v>
      </c>
      <c r="Q8" s="27">
        <f t="shared" si="7"/>
        <v>-90.155974999999998</v>
      </c>
      <c r="R8" s="27">
        <f t="shared" si="8"/>
        <v>-79.09742</v>
      </c>
      <c r="S8" s="38"/>
      <c r="T8" s="27">
        <f t="shared" si="9"/>
        <v>39.166666666666998</v>
      </c>
      <c r="U8" s="27">
        <f t="shared" si="10"/>
        <v>-61.261172999999999</v>
      </c>
      <c r="V8" s="27">
        <f t="shared" si="11"/>
        <v>-69.072456000000003</v>
      </c>
    </row>
    <row r="9" spans="1:22" x14ac:dyDescent="0.25">
      <c r="B9" s="88">
        <v>8000000000</v>
      </c>
      <c r="C9" s="88">
        <v>-34.898048000000003</v>
      </c>
      <c r="E9" s="88">
        <v>8000000000</v>
      </c>
      <c r="F9" s="88">
        <v>-50.100268999999997</v>
      </c>
      <c r="H9" s="27">
        <f t="shared" si="0"/>
        <v>18</v>
      </c>
      <c r="I9" s="27">
        <f t="shared" si="1"/>
        <v>-76.164283999999995</v>
      </c>
      <c r="J9" s="27">
        <f t="shared" si="2"/>
        <v>-36.160899999999998</v>
      </c>
      <c r="L9" s="27">
        <f t="shared" si="3"/>
        <v>25</v>
      </c>
      <c r="M9" s="27">
        <f t="shared" si="4"/>
        <v>-64.618195</v>
      </c>
      <c r="N9" s="27">
        <f t="shared" si="5"/>
        <v>-54.920966999999997</v>
      </c>
      <c r="P9" s="47">
        <f t="shared" si="6"/>
        <v>28.5</v>
      </c>
      <c r="Q9" s="27">
        <f t="shared" si="7"/>
        <v>-89.450301999999994</v>
      </c>
      <c r="R9" s="27">
        <f t="shared" si="8"/>
        <v>-72.789710999999997</v>
      </c>
      <c r="S9" s="38"/>
      <c r="T9" s="27">
        <f t="shared" si="9"/>
        <v>39</v>
      </c>
      <c r="U9" s="27">
        <f t="shared" si="10"/>
        <v>-60.297386000000003</v>
      </c>
      <c r="V9" s="27">
        <f t="shared" si="11"/>
        <v>-71.794929999999994</v>
      </c>
    </row>
    <row r="10" spans="1:22" x14ac:dyDescent="0.25">
      <c r="B10" s="88">
        <v>8500000000</v>
      </c>
      <c r="C10" s="88">
        <v>-35.215324000000003</v>
      </c>
      <c r="E10" s="88">
        <v>8500000000</v>
      </c>
      <c r="F10" s="88">
        <v>-49.144424000000001</v>
      </c>
      <c r="H10" s="27">
        <f t="shared" si="0"/>
        <v>18.333333333333002</v>
      </c>
      <c r="I10" s="27">
        <f t="shared" si="1"/>
        <v>-77.842551999999998</v>
      </c>
      <c r="J10" s="27">
        <f t="shared" si="2"/>
        <v>-36.036720000000003</v>
      </c>
      <c r="L10" s="27">
        <f t="shared" si="3"/>
        <v>25.166666666666998</v>
      </c>
      <c r="M10" s="27">
        <f t="shared" si="4"/>
        <v>-64.991981999999993</v>
      </c>
      <c r="N10" s="27">
        <f t="shared" si="5"/>
        <v>-55.313129000000004</v>
      </c>
      <c r="P10" s="47">
        <f t="shared" si="6"/>
        <v>28.583333333333002</v>
      </c>
      <c r="Q10" s="27">
        <f t="shared" si="7"/>
        <v>-88.209525999999997</v>
      </c>
      <c r="R10" s="27">
        <f t="shared" si="8"/>
        <v>-73.733931999999996</v>
      </c>
      <c r="S10" s="38"/>
      <c r="T10" s="27">
        <f t="shared" si="9"/>
        <v>38.833333333333002</v>
      </c>
      <c r="U10" s="27">
        <f t="shared" si="10"/>
        <v>-61.404269999999997</v>
      </c>
      <c r="V10" s="27">
        <f t="shared" si="11"/>
        <v>-71.277045999999999</v>
      </c>
    </row>
    <row r="11" spans="1:22" x14ac:dyDescent="0.25">
      <c r="B11" s="88">
        <v>9000000000</v>
      </c>
      <c r="C11" s="88">
        <v>-35.538829999999997</v>
      </c>
      <c r="E11" s="88">
        <v>9000000000</v>
      </c>
      <c r="F11" s="88">
        <v>-48.282009000000002</v>
      </c>
      <c r="H11" s="27">
        <f t="shared" si="0"/>
        <v>18.666666666666998</v>
      </c>
      <c r="I11" s="27">
        <f t="shared" si="1"/>
        <v>-77.250991999999997</v>
      </c>
      <c r="J11" s="27">
        <f t="shared" si="2"/>
        <v>-36.189937999999998</v>
      </c>
      <c r="L11" s="27">
        <f t="shared" si="3"/>
        <v>25.333333333333002</v>
      </c>
      <c r="M11" s="27">
        <f t="shared" si="4"/>
        <v>-65.342033000000001</v>
      </c>
      <c r="N11" s="27">
        <f t="shared" si="5"/>
        <v>-55.533318000000001</v>
      </c>
      <c r="P11" s="47">
        <f t="shared" si="6"/>
        <v>28.666666666666998</v>
      </c>
      <c r="Q11" s="27">
        <f t="shared" si="7"/>
        <v>-91.476753000000002</v>
      </c>
      <c r="R11" s="27">
        <f t="shared" si="8"/>
        <v>-77.204932999999997</v>
      </c>
      <c r="S11" s="38"/>
      <c r="T11" s="27">
        <f t="shared" si="9"/>
        <v>38.666666666666998</v>
      </c>
      <c r="U11" s="27">
        <f t="shared" si="10"/>
        <v>-61.498092999999997</v>
      </c>
      <c r="V11" s="27">
        <f t="shared" si="11"/>
        <v>-70.128112999999999</v>
      </c>
    </row>
    <row r="12" spans="1:22" x14ac:dyDescent="0.25">
      <c r="B12" s="88">
        <v>9500000000</v>
      </c>
      <c r="C12" s="88">
        <v>-35.307254999999998</v>
      </c>
      <c r="E12" s="88">
        <v>9500000000</v>
      </c>
      <c r="F12" s="88">
        <v>-47.719154000000003</v>
      </c>
      <c r="H12" s="27">
        <f t="shared" si="0"/>
        <v>19</v>
      </c>
      <c r="I12" s="27">
        <f t="shared" si="1"/>
        <v>-74.060149999999993</v>
      </c>
      <c r="J12" s="27">
        <f t="shared" si="2"/>
        <v>-36.387314000000003</v>
      </c>
      <c r="L12" s="27">
        <f t="shared" si="3"/>
        <v>25.5</v>
      </c>
      <c r="M12" s="27">
        <f t="shared" si="4"/>
        <v>-65.463431999999997</v>
      </c>
      <c r="N12" s="27">
        <f t="shared" si="5"/>
        <v>-55.465515000000003</v>
      </c>
      <c r="P12" s="47">
        <f t="shared" si="6"/>
        <v>28.75</v>
      </c>
      <c r="Q12" s="27">
        <f t="shared" si="7"/>
        <v>-89.683898999999997</v>
      </c>
      <c r="R12" s="27">
        <f t="shared" si="8"/>
        <v>-75.453125</v>
      </c>
      <c r="S12" s="38"/>
      <c r="T12" s="27">
        <f t="shared" si="9"/>
        <v>38.5</v>
      </c>
      <c r="U12" s="27">
        <f t="shared" si="10"/>
        <v>-61.905304000000001</v>
      </c>
      <c r="V12" s="27">
        <f t="shared" si="11"/>
        <v>-69.814719999999994</v>
      </c>
    </row>
    <row r="13" spans="1:22" x14ac:dyDescent="0.25">
      <c r="B13" s="88">
        <v>10000000000</v>
      </c>
      <c r="C13" s="88">
        <v>-34.172699000000001</v>
      </c>
      <c r="E13" s="88">
        <v>10000000000</v>
      </c>
      <c r="F13" s="88">
        <v>-47.738697000000002</v>
      </c>
      <c r="H13" s="27">
        <f t="shared" si="0"/>
        <v>19.333333333333002</v>
      </c>
      <c r="I13" s="27">
        <f t="shared" si="1"/>
        <v>-70.658653000000001</v>
      </c>
      <c r="J13" s="27">
        <f t="shared" si="2"/>
        <v>-36.605541000000002</v>
      </c>
      <c r="L13" s="27">
        <f t="shared" si="3"/>
        <v>25.666666666666998</v>
      </c>
      <c r="M13" s="27">
        <f t="shared" si="4"/>
        <v>-65.190421999999998</v>
      </c>
      <c r="N13" s="27">
        <f t="shared" si="5"/>
        <v>-55.180622</v>
      </c>
      <c r="P13" s="47">
        <f t="shared" si="6"/>
        <v>28.833333333333002</v>
      </c>
      <c r="Q13" s="27">
        <f t="shared" si="7"/>
        <v>-89.917289999999994</v>
      </c>
      <c r="R13" s="27">
        <f t="shared" si="8"/>
        <v>-72.406799000000007</v>
      </c>
      <c r="S13" s="38"/>
      <c r="T13" s="27">
        <f t="shared" si="9"/>
        <v>38.333333333333002</v>
      </c>
      <c r="U13" s="27">
        <f t="shared" si="10"/>
        <v>-61.958056999999997</v>
      </c>
      <c r="V13" s="27">
        <f t="shared" si="11"/>
        <v>-72.060669000000004</v>
      </c>
    </row>
    <row r="14" spans="1:22" x14ac:dyDescent="0.25">
      <c r="B14" s="88">
        <v>10500000000</v>
      </c>
      <c r="C14" s="88">
        <v>-32.327927000000003</v>
      </c>
      <c r="E14" s="88">
        <v>10500000000</v>
      </c>
      <c r="F14" s="88">
        <v>-47.715294</v>
      </c>
      <c r="H14" s="27">
        <f t="shared" si="0"/>
        <v>19.666666666666998</v>
      </c>
      <c r="I14" s="27">
        <f t="shared" si="1"/>
        <v>-67.390075999999993</v>
      </c>
      <c r="J14" s="27">
        <f t="shared" si="2"/>
        <v>-36.531165999999999</v>
      </c>
      <c r="L14" s="27">
        <f t="shared" si="3"/>
        <v>25.833333333333002</v>
      </c>
      <c r="M14" s="27">
        <f t="shared" si="4"/>
        <v>-64.172256000000004</v>
      </c>
      <c r="N14" s="27">
        <f t="shared" si="5"/>
        <v>-54.906761000000003</v>
      </c>
      <c r="P14" s="47">
        <f t="shared" si="6"/>
        <v>28.916666666666998</v>
      </c>
      <c r="Q14" s="27">
        <f t="shared" si="7"/>
        <v>-89.494072000000003</v>
      </c>
      <c r="R14" s="27">
        <f t="shared" si="8"/>
        <v>-65.865768000000003</v>
      </c>
      <c r="S14" s="38"/>
      <c r="T14" s="27">
        <f t="shared" si="9"/>
        <v>38.166666666666998</v>
      </c>
      <c r="U14" s="27">
        <f t="shared" si="10"/>
        <v>-64.200705999999997</v>
      </c>
      <c r="V14" s="27">
        <f t="shared" si="11"/>
        <v>-71.516129000000006</v>
      </c>
    </row>
    <row r="15" spans="1:22" x14ac:dyDescent="0.25">
      <c r="B15" s="88">
        <v>11000000000</v>
      </c>
      <c r="C15" s="88">
        <v>-30.294737000000001</v>
      </c>
      <c r="E15" s="88">
        <v>11000000000</v>
      </c>
      <c r="F15" s="88">
        <v>-47.916328</v>
      </c>
      <c r="H15" s="27">
        <f t="shared" si="0"/>
        <v>20</v>
      </c>
      <c r="I15" s="27">
        <f t="shared" si="1"/>
        <v>-64.767487000000003</v>
      </c>
      <c r="J15" s="27">
        <f t="shared" si="2"/>
        <v>-36.476855999999998</v>
      </c>
      <c r="L15" s="27">
        <f t="shared" si="3"/>
        <v>26</v>
      </c>
      <c r="M15" s="27">
        <f t="shared" si="4"/>
        <v>-63.344104999999999</v>
      </c>
      <c r="N15" s="27">
        <f t="shared" si="5"/>
        <v>-54.572539999999996</v>
      </c>
      <c r="P15" s="47">
        <f t="shared" si="6"/>
        <v>29</v>
      </c>
      <c r="Q15" s="27">
        <f t="shared" si="7"/>
        <v>-92.414856</v>
      </c>
      <c r="R15" s="27">
        <f t="shared" si="8"/>
        <v>-68.493172000000001</v>
      </c>
      <c r="S15" s="38"/>
      <c r="T15" s="27">
        <f t="shared" si="9"/>
        <v>38</v>
      </c>
      <c r="U15" s="27">
        <f t="shared" si="10"/>
        <v>-64.194603000000001</v>
      </c>
      <c r="V15" s="27">
        <f t="shared" si="11"/>
        <v>-71.214523</v>
      </c>
    </row>
    <row r="16" spans="1:22" x14ac:dyDescent="0.25">
      <c r="B16" s="88">
        <v>11500000000</v>
      </c>
      <c r="C16" s="88">
        <v>-28.754383000000001</v>
      </c>
      <c r="E16" s="88">
        <v>11500000000</v>
      </c>
      <c r="F16" s="88">
        <v>-48.766457000000003</v>
      </c>
      <c r="H16" s="27">
        <f t="shared" si="0"/>
        <v>20.333333333333002</v>
      </c>
      <c r="I16" s="27">
        <f t="shared" si="1"/>
        <v>-62.231304000000002</v>
      </c>
      <c r="J16" s="27">
        <f t="shared" si="2"/>
        <v>-36.401145999999997</v>
      </c>
      <c r="L16" s="27">
        <f t="shared" si="3"/>
        <v>26.166666666666998</v>
      </c>
      <c r="M16" s="27">
        <f t="shared" si="4"/>
        <v>-62.381377999999998</v>
      </c>
      <c r="N16" s="27">
        <f t="shared" si="5"/>
        <v>-54.585106000000003</v>
      </c>
      <c r="P16" s="47">
        <f t="shared" si="6"/>
        <v>29.083333333333002</v>
      </c>
      <c r="Q16" s="27">
        <f t="shared" si="7"/>
        <v>-90.053000999999995</v>
      </c>
      <c r="R16" s="27">
        <f t="shared" si="8"/>
        <v>-69.433555999999996</v>
      </c>
      <c r="S16" s="38"/>
      <c r="T16" s="27">
        <f t="shared" si="9"/>
        <v>37.833333333333002</v>
      </c>
      <c r="U16" s="27">
        <f t="shared" si="10"/>
        <v>-64.947044000000005</v>
      </c>
      <c r="V16" s="27">
        <f t="shared" si="11"/>
        <v>-72.187224999999998</v>
      </c>
    </row>
    <row r="17" spans="2:22" x14ac:dyDescent="0.25">
      <c r="B17" s="88">
        <v>12000000000</v>
      </c>
      <c r="C17" s="88">
        <v>-27.869705</v>
      </c>
      <c r="E17" s="88">
        <v>12000000000</v>
      </c>
      <c r="F17" s="88">
        <v>-49.877892000000003</v>
      </c>
      <c r="H17" s="27">
        <f t="shared" si="0"/>
        <v>20.666666666666998</v>
      </c>
      <c r="I17" s="27">
        <f t="shared" si="1"/>
        <v>-59.927269000000003</v>
      </c>
      <c r="J17" s="27">
        <f t="shared" si="2"/>
        <v>-36.425747000000001</v>
      </c>
      <c r="L17" s="27">
        <f t="shared" si="3"/>
        <v>26.333333333333002</v>
      </c>
      <c r="M17" s="27">
        <f t="shared" si="4"/>
        <v>-60.921557999999997</v>
      </c>
      <c r="N17" s="27">
        <f t="shared" si="5"/>
        <v>-54.134033000000002</v>
      </c>
      <c r="P17" s="47">
        <f t="shared" si="6"/>
        <v>29.166666666666998</v>
      </c>
      <c r="Q17" s="27">
        <f t="shared" si="7"/>
        <v>-89.528236000000007</v>
      </c>
      <c r="R17" s="27">
        <f t="shared" si="8"/>
        <v>-70.052277000000004</v>
      </c>
      <c r="S17" s="38"/>
      <c r="T17" s="27">
        <f t="shared" si="9"/>
        <v>37.666666666666998</v>
      </c>
      <c r="U17" s="27">
        <f t="shared" si="10"/>
        <v>-65.490523999999994</v>
      </c>
      <c r="V17" s="27">
        <f t="shared" si="11"/>
        <v>-71.656318999999996</v>
      </c>
    </row>
    <row r="18" spans="2:22" x14ac:dyDescent="0.25">
      <c r="B18" s="88">
        <v>12500000000</v>
      </c>
      <c r="C18" s="88">
        <v>-27.763770999999998</v>
      </c>
      <c r="E18" s="88">
        <v>12500000000</v>
      </c>
      <c r="F18" s="88">
        <v>-52.117645000000003</v>
      </c>
      <c r="H18" s="27">
        <f t="shared" si="0"/>
        <v>21</v>
      </c>
      <c r="I18" s="27">
        <f t="shared" si="1"/>
        <v>-57.699627</v>
      </c>
      <c r="J18" s="27">
        <f t="shared" si="2"/>
        <v>-36.426806999999997</v>
      </c>
      <c r="L18" s="27">
        <f t="shared" si="3"/>
        <v>26.5</v>
      </c>
      <c r="M18" s="27">
        <f t="shared" si="4"/>
        <v>-60.153660000000002</v>
      </c>
      <c r="N18" s="27">
        <f t="shared" si="5"/>
        <v>-53.938366000000002</v>
      </c>
      <c r="P18" s="47">
        <f t="shared" si="6"/>
        <v>29.25</v>
      </c>
      <c r="Q18" s="27">
        <f t="shared" si="7"/>
        <v>-89.383499</v>
      </c>
      <c r="R18" s="27">
        <f t="shared" si="8"/>
        <v>-69.094215000000005</v>
      </c>
      <c r="S18" s="38"/>
      <c r="T18" s="27">
        <f t="shared" si="9"/>
        <v>37.5</v>
      </c>
      <c r="U18" s="27">
        <f t="shared" si="10"/>
        <v>-64.611785999999995</v>
      </c>
      <c r="V18" s="27">
        <f t="shared" si="11"/>
        <v>-73.262687999999997</v>
      </c>
    </row>
    <row r="19" spans="2:22" x14ac:dyDescent="0.25">
      <c r="B19" s="88">
        <v>13000000000</v>
      </c>
      <c r="C19" s="88">
        <v>-28.376214999999998</v>
      </c>
      <c r="E19" s="88">
        <v>13000000000</v>
      </c>
      <c r="F19" s="88">
        <v>-54.337147000000002</v>
      </c>
      <c r="H19" s="27">
        <f t="shared" si="0"/>
        <v>21.333333333333002</v>
      </c>
      <c r="I19" s="27">
        <f t="shared" si="1"/>
        <v>-55.461120999999999</v>
      </c>
      <c r="J19" s="27">
        <f t="shared" si="2"/>
        <v>-36.420689000000003</v>
      </c>
      <c r="L19" s="27">
        <f t="shared" si="3"/>
        <v>26.666666666666998</v>
      </c>
      <c r="M19" s="27">
        <f t="shared" si="4"/>
        <v>-59.572456000000003</v>
      </c>
      <c r="N19" s="27">
        <f t="shared" si="5"/>
        <v>-53.751179</v>
      </c>
      <c r="P19" s="47">
        <f t="shared" si="6"/>
        <v>29.333333333333002</v>
      </c>
      <c r="Q19" s="27">
        <f t="shared" si="7"/>
        <v>-91.174499999999995</v>
      </c>
      <c r="R19" s="27">
        <f t="shared" si="8"/>
        <v>-67.123824999999997</v>
      </c>
      <c r="S19" s="38"/>
      <c r="T19" s="27">
        <f t="shared" si="9"/>
        <v>37.333333333333002</v>
      </c>
      <c r="U19" s="27">
        <f t="shared" si="10"/>
        <v>-66.259276999999997</v>
      </c>
      <c r="V19" s="27">
        <f t="shared" si="11"/>
        <v>-71.910942000000006</v>
      </c>
    </row>
    <row r="20" spans="2:22" x14ac:dyDescent="0.25">
      <c r="B20" s="88">
        <v>13500000000</v>
      </c>
      <c r="C20" s="88">
        <v>-29.438416</v>
      </c>
      <c r="E20" s="88">
        <v>13500000000</v>
      </c>
      <c r="F20" s="88">
        <v>-55.677073999999998</v>
      </c>
      <c r="H20" s="27">
        <f t="shared" si="0"/>
        <v>21.666666666666998</v>
      </c>
      <c r="I20" s="27">
        <f t="shared" si="1"/>
        <v>-53.083934999999997</v>
      </c>
      <c r="J20" s="27">
        <f t="shared" si="2"/>
        <v>-36.265751000000002</v>
      </c>
      <c r="L20" s="27">
        <f t="shared" si="3"/>
        <v>26.833333333333002</v>
      </c>
      <c r="M20" s="27">
        <f t="shared" si="4"/>
        <v>-59.421439999999997</v>
      </c>
      <c r="N20" s="27">
        <f t="shared" si="5"/>
        <v>-54.053600000000003</v>
      </c>
      <c r="P20" s="47">
        <f t="shared" si="6"/>
        <v>29.416666666666998</v>
      </c>
      <c r="Q20" s="27">
        <f t="shared" si="7"/>
        <v>-91.681976000000006</v>
      </c>
      <c r="R20" s="27">
        <f t="shared" si="8"/>
        <v>-68.071021999999999</v>
      </c>
      <c r="S20" s="38"/>
      <c r="T20" s="27">
        <f t="shared" si="9"/>
        <v>37.166666666666998</v>
      </c>
      <c r="U20" s="27">
        <f t="shared" si="10"/>
        <v>-66.964232999999993</v>
      </c>
      <c r="V20" s="27">
        <f t="shared" si="11"/>
        <v>-73.596207000000007</v>
      </c>
    </row>
    <row r="21" spans="2:22" x14ac:dyDescent="0.25">
      <c r="B21" s="88">
        <v>14000000000</v>
      </c>
      <c r="C21" s="88">
        <v>-30.647638000000001</v>
      </c>
      <c r="E21" s="88">
        <v>14000000000</v>
      </c>
      <c r="F21" s="88">
        <v>-55.265503000000002</v>
      </c>
      <c r="H21" s="27">
        <f t="shared" si="0"/>
        <v>22</v>
      </c>
      <c r="I21" s="27">
        <f t="shared" si="1"/>
        <v>-50.831909000000003</v>
      </c>
      <c r="J21" s="27">
        <f t="shared" si="2"/>
        <v>-36.129761000000002</v>
      </c>
      <c r="L21" s="27">
        <f t="shared" si="3"/>
        <v>27</v>
      </c>
      <c r="M21" s="27">
        <f t="shared" si="4"/>
        <v>-59.003402999999999</v>
      </c>
      <c r="N21" s="27">
        <f t="shared" si="5"/>
        <v>-53.961455999999998</v>
      </c>
      <c r="P21" s="47">
        <f t="shared" si="6"/>
        <v>29.5</v>
      </c>
      <c r="Q21" s="27">
        <f t="shared" si="7"/>
        <v>-93.845710999999994</v>
      </c>
      <c r="R21" s="27">
        <f t="shared" si="8"/>
        <v>-64.649970999999994</v>
      </c>
      <c r="S21" s="38"/>
      <c r="T21" s="27">
        <f t="shared" si="9"/>
        <v>37</v>
      </c>
      <c r="U21" s="27">
        <f t="shared" si="10"/>
        <v>-66.966353999999995</v>
      </c>
      <c r="V21" s="27">
        <f t="shared" si="11"/>
        <v>-74.698586000000006</v>
      </c>
    </row>
    <row r="22" spans="2:22" x14ac:dyDescent="0.25">
      <c r="B22" s="88">
        <v>14500000000</v>
      </c>
      <c r="C22" s="88">
        <v>-31.897086999999999</v>
      </c>
      <c r="E22" s="88">
        <v>14500000000</v>
      </c>
      <c r="F22" s="88">
        <v>-53.694214000000002</v>
      </c>
      <c r="H22" s="27">
        <f t="shared" si="0"/>
        <v>22.333333333333002</v>
      </c>
      <c r="I22" s="27">
        <f t="shared" si="1"/>
        <v>-48.836098</v>
      </c>
      <c r="J22" s="27">
        <f t="shared" si="2"/>
        <v>-35.973145000000002</v>
      </c>
      <c r="L22" s="27">
        <f t="shared" si="3"/>
        <v>27.166666666666998</v>
      </c>
      <c r="M22" s="27">
        <f t="shared" si="4"/>
        <v>-58.531596999999998</v>
      </c>
      <c r="N22" s="27">
        <f t="shared" si="5"/>
        <v>-53.644516000000003</v>
      </c>
      <c r="P22" s="47">
        <f t="shared" si="6"/>
        <v>29.583333333333002</v>
      </c>
      <c r="Q22" s="27">
        <f t="shared" si="7"/>
        <v>-92.652350999999996</v>
      </c>
      <c r="R22" s="27">
        <f t="shared" si="8"/>
        <v>-64.067672999999999</v>
      </c>
      <c r="S22" s="38"/>
      <c r="T22" s="27">
        <f t="shared" si="9"/>
        <v>36.833333333333002</v>
      </c>
      <c r="U22" s="27">
        <f t="shared" si="10"/>
        <v>-68.909751999999997</v>
      </c>
      <c r="V22" s="27">
        <f t="shared" si="11"/>
        <v>-74.008003000000002</v>
      </c>
    </row>
    <row r="23" spans="2:22" x14ac:dyDescent="0.25">
      <c r="B23" s="88">
        <v>15000000000</v>
      </c>
      <c r="C23" s="88">
        <v>-33.166862000000002</v>
      </c>
      <c r="E23" s="88">
        <v>15000000000</v>
      </c>
      <c r="F23" s="88">
        <v>-52.291710000000002</v>
      </c>
      <c r="H23" s="27">
        <f t="shared" si="0"/>
        <v>22.666666666666998</v>
      </c>
      <c r="I23" s="27">
        <f t="shared" si="1"/>
        <v>-47.468941000000001</v>
      </c>
      <c r="J23" s="27">
        <f t="shared" si="2"/>
        <v>-35.955390999999999</v>
      </c>
      <c r="L23" s="27">
        <f t="shared" si="3"/>
        <v>27.333333333333002</v>
      </c>
      <c r="M23" s="27">
        <f t="shared" si="4"/>
        <v>-58.082436000000001</v>
      </c>
      <c r="N23" s="27">
        <f t="shared" si="5"/>
        <v>-53.675823000000001</v>
      </c>
      <c r="P23" s="47">
        <f t="shared" si="6"/>
        <v>29.666666666666998</v>
      </c>
      <c r="Q23" s="27">
        <f t="shared" si="7"/>
        <v>-92.805831999999995</v>
      </c>
      <c r="R23" s="27">
        <f t="shared" si="8"/>
        <v>-63.883617000000001</v>
      </c>
      <c r="S23" s="38"/>
      <c r="T23" s="27">
        <f t="shared" si="9"/>
        <v>36.666666666666998</v>
      </c>
      <c r="U23" s="27">
        <f t="shared" si="10"/>
        <v>-70.320587000000003</v>
      </c>
      <c r="V23" s="27">
        <f t="shared" si="11"/>
        <v>-72.928275999999997</v>
      </c>
    </row>
    <row r="24" spans="2:22" x14ac:dyDescent="0.25">
      <c r="B24" s="88">
        <v>15500000000</v>
      </c>
      <c r="C24" s="88">
        <v>-34.432670999999999</v>
      </c>
      <c r="E24" s="88">
        <v>15500000000</v>
      </c>
      <c r="F24" s="88">
        <v>-50.930092000000002</v>
      </c>
      <c r="H24" s="27">
        <f t="shared" si="0"/>
        <v>23</v>
      </c>
      <c r="I24" s="27">
        <f t="shared" si="1"/>
        <v>-46.931472999999997</v>
      </c>
      <c r="J24" s="27">
        <f t="shared" si="2"/>
        <v>-35.952537999999997</v>
      </c>
      <c r="L24" s="27">
        <f t="shared" si="3"/>
        <v>27.5</v>
      </c>
      <c r="M24" s="27">
        <f t="shared" si="4"/>
        <v>-57.546622999999997</v>
      </c>
      <c r="N24" s="27">
        <f t="shared" si="5"/>
        <v>-53.628365000000002</v>
      </c>
      <c r="P24" s="47">
        <f t="shared" si="6"/>
        <v>29.75</v>
      </c>
      <c r="Q24" s="27">
        <f t="shared" si="7"/>
        <v>-92.574821</v>
      </c>
      <c r="R24" s="27">
        <f t="shared" si="8"/>
        <v>-67.505211000000003</v>
      </c>
      <c r="S24" s="38"/>
      <c r="T24" s="27">
        <f t="shared" si="9"/>
        <v>36.5</v>
      </c>
      <c r="U24" s="27">
        <f t="shared" si="10"/>
        <v>-70.122780000000006</v>
      </c>
      <c r="V24" s="27">
        <f t="shared" si="11"/>
        <v>-74.944587999999996</v>
      </c>
    </row>
    <row r="25" spans="2:22" x14ac:dyDescent="0.25">
      <c r="B25" s="88">
        <v>16000000000</v>
      </c>
      <c r="C25" s="88">
        <v>-35.638297999999999</v>
      </c>
      <c r="E25" s="88">
        <v>16000000000</v>
      </c>
      <c r="F25" s="88">
        <v>-49.933731000000002</v>
      </c>
      <c r="H25" s="27">
        <f t="shared" si="0"/>
        <v>23.333333333333002</v>
      </c>
      <c r="I25" s="27">
        <f t="shared" si="1"/>
        <v>-47.340206000000002</v>
      </c>
      <c r="J25" s="27">
        <f t="shared" si="2"/>
        <v>-35.997188999999999</v>
      </c>
      <c r="L25" s="27">
        <f t="shared" si="3"/>
        <v>27.666666666666998</v>
      </c>
      <c r="M25" s="27">
        <f t="shared" si="4"/>
        <v>-57.200695000000003</v>
      </c>
      <c r="N25" s="27">
        <f t="shared" si="5"/>
        <v>-53.903357999999997</v>
      </c>
      <c r="P25" s="47">
        <f t="shared" si="6"/>
        <v>29.833333333333002</v>
      </c>
      <c r="Q25" s="27">
        <f t="shared" si="7"/>
        <v>-91.230643999999998</v>
      </c>
      <c r="R25" s="27">
        <f t="shared" si="8"/>
        <v>-67.761246</v>
      </c>
      <c r="S25" s="38"/>
      <c r="T25" s="27">
        <f t="shared" si="9"/>
        <v>36.333333333333002</v>
      </c>
      <c r="U25" s="27">
        <f t="shared" si="10"/>
        <v>-71.467751000000007</v>
      </c>
      <c r="V25" s="27">
        <f t="shared" si="11"/>
        <v>-74.729705999999993</v>
      </c>
    </row>
    <row r="26" spans="2:22" x14ac:dyDescent="0.25">
      <c r="B26" s="88">
        <v>16500000000</v>
      </c>
      <c r="C26" s="88">
        <v>-36.761989999999997</v>
      </c>
      <c r="E26" s="88">
        <v>16500000000</v>
      </c>
      <c r="F26" s="88">
        <v>-49.292133</v>
      </c>
      <c r="H26" s="27">
        <f t="shared" si="0"/>
        <v>23.666666666666998</v>
      </c>
      <c r="I26" s="27">
        <f t="shared" si="1"/>
        <v>-48.356318999999999</v>
      </c>
      <c r="J26" s="27">
        <f t="shared" si="2"/>
        <v>-36.187804999999997</v>
      </c>
      <c r="L26" s="27">
        <f t="shared" si="3"/>
        <v>27.833333333333002</v>
      </c>
      <c r="M26" s="27">
        <f t="shared" si="4"/>
        <v>-57.103507999999998</v>
      </c>
      <c r="N26" s="27">
        <f t="shared" si="5"/>
        <v>-54.141212000000003</v>
      </c>
      <c r="P26" s="47">
        <f t="shared" si="6"/>
        <v>29.916666666666998</v>
      </c>
      <c r="Q26" s="27">
        <f t="shared" si="7"/>
        <v>-91.420249999999996</v>
      </c>
      <c r="R26" s="27">
        <f t="shared" si="8"/>
        <v>-65.226607999999999</v>
      </c>
      <c r="S26" s="38"/>
      <c r="T26" s="27">
        <f t="shared" si="9"/>
        <v>36.166666666666998</v>
      </c>
      <c r="U26" s="27">
        <f t="shared" si="10"/>
        <v>-71.768707000000006</v>
      </c>
      <c r="V26" s="27">
        <f t="shared" si="11"/>
        <v>-76.228866999999994</v>
      </c>
    </row>
    <row r="27" spans="2:22" x14ac:dyDescent="0.25">
      <c r="B27" s="88">
        <v>17000000000</v>
      </c>
      <c r="C27" s="88">
        <v>-37.779407999999997</v>
      </c>
      <c r="E27" s="88">
        <v>17000000000</v>
      </c>
      <c r="F27" s="88">
        <v>-49.058146999999998</v>
      </c>
      <c r="H27" s="27">
        <f t="shared" si="0"/>
        <v>24</v>
      </c>
      <c r="I27" s="27">
        <f t="shared" si="1"/>
        <v>-49.660580000000003</v>
      </c>
      <c r="J27" s="27">
        <f t="shared" si="2"/>
        <v>-36.498840000000001</v>
      </c>
      <c r="L27" s="27">
        <f t="shared" si="3"/>
        <v>28</v>
      </c>
      <c r="M27" s="27">
        <f t="shared" si="4"/>
        <v>-57.01511</v>
      </c>
      <c r="N27" s="27">
        <f t="shared" si="5"/>
        <v>-54.235225999999997</v>
      </c>
      <c r="P27" s="47">
        <f t="shared" si="6"/>
        <v>30</v>
      </c>
      <c r="Q27" s="27">
        <f t="shared" si="7"/>
        <v>-92.444098999999994</v>
      </c>
      <c r="R27" s="27">
        <f t="shared" si="8"/>
        <v>-61.891865000000003</v>
      </c>
      <c r="S27" s="38"/>
      <c r="T27" s="27">
        <f t="shared" si="9"/>
        <v>36</v>
      </c>
      <c r="U27" s="27">
        <f t="shared" si="10"/>
        <v>-74.826804999999993</v>
      </c>
      <c r="V27" s="27">
        <f t="shared" si="11"/>
        <v>-75.967308000000003</v>
      </c>
    </row>
    <row r="28" spans="2:22" x14ac:dyDescent="0.25">
      <c r="B28" s="88">
        <v>17500000000</v>
      </c>
      <c r="C28" s="88">
        <v>-38.616095999999999</v>
      </c>
      <c r="E28" s="88">
        <v>17500000000</v>
      </c>
      <c r="F28" s="88">
        <v>-49.239258</v>
      </c>
      <c r="H28" s="27">
        <f t="shared" si="0"/>
        <v>24.333333333333002</v>
      </c>
      <c r="I28" s="27">
        <f t="shared" si="1"/>
        <v>-50.926791999999999</v>
      </c>
      <c r="J28" s="27">
        <f t="shared" si="2"/>
        <v>-36.983761000000001</v>
      </c>
      <c r="L28" s="27">
        <f t="shared" si="3"/>
        <v>28.166666666666998</v>
      </c>
      <c r="M28" s="27">
        <f t="shared" si="4"/>
        <v>-56.920467000000002</v>
      </c>
      <c r="N28" s="27">
        <f t="shared" si="5"/>
        <v>-54.136752999999999</v>
      </c>
      <c r="P28" s="47">
        <f t="shared" si="6"/>
        <v>30.083333333333002</v>
      </c>
      <c r="Q28" s="27">
        <f t="shared" si="7"/>
        <v>-92.465873999999999</v>
      </c>
      <c r="R28" s="27">
        <f t="shared" si="8"/>
        <v>-63.642268999999999</v>
      </c>
      <c r="S28" s="38"/>
      <c r="T28" s="27">
        <f t="shared" si="9"/>
        <v>35.833333333333002</v>
      </c>
      <c r="U28" s="27">
        <f t="shared" si="10"/>
        <v>-73.373206999999994</v>
      </c>
      <c r="V28" s="27">
        <f t="shared" si="11"/>
        <v>-76.559096999999994</v>
      </c>
    </row>
    <row r="29" spans="2:22" x14ac:dyDescent="0.25">
      <c r="B29" s="88">
        <v>18000000000</v>
      </c>
      <c r="C29" s="88">
        <v>-39.093291999999998</v>
      </c>
      <c r="E29" s="88">
        <v>18000000000</v>
      </c>
      <c r="F29" s="88">
        <v>-49.705914</v>
      </c>
      <c r="H29" s="27">
        <f t="shared" si="0"/>
        <v>24.666666666666998</v>
      </c>
      <c r="I29" s="27">
        <f t="shared" si="1"/>
        <v>-52.256577</v>
      </c>
      <c r="J29" s="27">
        <f t="shared" si="2"/>
        <v>-37.521317000000003</v>
      </c>
      <c r="L29" s="27">
        <f t="shared" si="3"/>
        <v>28.333333333333002</v>
      </c>
      <c r="M29" s="27">
        <f t="shared" si="4"/>
        <v>-56.678576999999997</v>
      </c>
      <c r="N29" s="27">
        <f t="shared" si="5"/>
        <v>-53.718521000000003</v>
      </c>
      <c r="P29" s="47">
        <f t="shared" si="6"/>
        <v>30.166666666666998</v>
      </c>
      <c r="Q29" s="27">
        <f t="shared" si="7"/>
        <v>-94.048919999999995</v>
      </c>
      <c r="R29" s="27">
        <f t="shared" si="8"/>
        <v>-67.435721999999998</v>
      </c>
      <c r="S29" s="38"/>
      <c r="T29" s="27">
        <f t="shared" si="9"/>
        <v>35.666666666666998</v>
      </c>
      <c r="U29" s="27">
        <f t="shared" si="10"/>
        <v>-75.529099000000002</v>
      </c>
      <c r="V29" s="27">
        <f t="shared" si="11"/>
        <v>-76.251273999999995</v>
      </c>
    </row>
    <row r="30" spans="2:22" x14ac:dyDescent="0.25">
      <c r="B30" s="88">
        <v>18500000000</v>
      </c>
      <c r="C30" s="88">
        <v>-38.997391</v>
      </c>
      <c r="E30" s="88">
        <v>18500000000</v>
      </c>
      <c r="F30" s="88">
        <v>-50.733463</v>
      </c>
      <c r="H30" s="27">
        <f t="shared" si="0"/>
        <v>25</v>
      </c>
      <c r="I30" s="27">
        <f t="shared" si="1"/>
        <v>-53.498446999999999</v>
      </c>
      <c r="J30" s="27">
        <f t="shared" si="2"/>
        <v>-38.335217</v>
      </c>
      <c r="L30" s="27">
        <f t="shared" si="3"/>
        <v>28.5</v>
      </c>
      <c r="M30" s="27">
        <f t="shared" si="4"/>
        <v>-56.496600999999998</v>
      </c>
      <c r="N30" s="27">
        <f t="shared" si="5"/>
        <v>-53.734569999999998</v>
      </c>
      <c r="P30" s="47">
        <f t="shared" si="6"/>
        <v>30.25</v>
      </c>
      <c r="Q30" s="27">
        <f t="shared" si="7"/>
        <v>-91.006659999999997</v>
      </c>
      <c r="R30" s="27">
        <f t="shared" si="8"/>
        <v>-64.396682999999996</v>
      </c>
      <c r="S30" s="38"/>
      <c r="T30" s="27">
        <f t="shared" si="9"/>
        <v>35.5</v>
      </c>
      <c r="U30" s="27">
        <f t="shared" si="10"/>
        <v>-79.964179999999999</v>
      </c>
      <c r="V30" s="27">
        <f t="shared" si="11"/>
        <v>-78.280167000000006</v>
      </c>
    </row>
    <row r="31" spans="2:22" x14ac:dyDescent="0.25">
      <c r="B31" s="88">
        <v>19000000000</v>
      </c>
      <c r="C31" s="88">
        <v>-38.221229999999998</v>
      </c>
      <c r="E31" s="88">
        <v>19000000000</v>
      </c>
      <c r="F31" s="88">
        <v>-52.039558</v>
      </c>
      <c r="H31" s="27">
        <f t="shared" si="0"/>
        <v>25.333333333333002</v>
      </c>
      <c r="I31" s="27">
        <f t="shared" si="1"/>
        <v>-54.654502999999998</v>
      </c>
      <c r="J31" s="27">
        <f t="shared" si="2"/>
        <v>-39.255436000000003</v>
      </c>
      <c r="L31" s="27">
        <f t="shared" si="3"/>
        <v>28.666666666666998</v>
      </c>
      <c r="M31" s="27">
        <f t="shared" si="4"/>
        <v>-56.310982000000003</v>
      </c>
      <c r="N31" s="27">
        <f t="shared" si="5"/>
        <v>-53.645153000000001</v>
      </c>
      <c r="P31" s="47">
        <f t="shared" si="6"/>
        <v>30.333333333333002</v>
      </c>
      <c r="Q31" s="27">
        <f t="shared" si="7"/>
        <v>-93.971999999999994</v>
      </c>
      <c r="R31" s="27">
        <f t="shared" si="8"/>
        <v>-63.885269000000001</v>
      </c>
      <c r="S31" s="38"/>
      <c r="T31" s="27">
        <f t="shared" si="9"/>
        <v>35.333333333333002</v>
      </c>
      <c r="U31" s="27">
        <f t="shared" si="10"/>
        <v>-77.136589000000001</v>
      </c>
      <c r="V31" s="27">
        <f t="shared" si="11"/>
        <v>-77.254372000000004</v>
      </c>
    </row>
    <row r="32" spans="2:22" x14ac:dyDescent="0.25">
      <c r="B32" s="88">
        <v>19500000000</v>
      </c>
      <c r="C32" s="88">
        <v>-36.803558000000002</v>
      </c>
      <c r="E32" s="88">
        <v>19500000000</v>
      </c>
      <c r="F32" s="88">
        <v>-53.595272000000001</v>
      </c>
      <c r="H32" s="27">
        <f t="shared" si="0"/>
        <v>25.666666666666998</v>
      </c>
      <c r="I32" s="27">
        <f t="shared" si="1"/>
        <v>-55.730549000000003</v>
      </c>
      <c r="J32" s="27">
        <f t="shared" si="2"/>
        <v>-40.114581999999999</v>
      </c>
      <c r="L32" s="27">
        <f t="shared" si="3"/>
        <v>28.833333333333002</v>
      </c>
      <c r="M32" s="27">
        <f t="shared" si="4"/>
        <v>-56.000225</v>
      </c>
      <c r="N32" s="27">
        <f t="shared" si="5"/>
        <v>-53.835738999999997</v>
      </c>
      <c r="P32" s="47">
        <f t="shared" si="6"/>
        <v>30.416666666666998</v>
      </c>
      <c r="Q32" s="27">
        <f t="shared" si="7"/>
        <v>-92.681244000000007</v>
      </c>
      <c r="R32" s="27">
        <f t="shared" si="8"/>
        <v>-63.054409</v>
      </c>
      <c r="S32" s="38"/>
      <c r="T32" s="27">
        <f t="shared" si="9"/>
        <v>35.166666666666998</v>
      </c>
      <c r="U32" s="27">
        <f t="shared" si="10"/>
        <v>-73.558182000000002</v>
      </c>
      <c r="V32" s="27">
        <f t="shared" si="11"/>
        <v>-75.700134000000006</v>
      </c>
    </row>
    <row r="33" spans="2:22" x14ac:dyDescent="0.25">
      <c r="B33" s="88">
        <v>20000000000</v>
      </c>
      <c r="C33" s="88">
        <v>-34.979728999999999</v>
      </c>
      <c r="E33" s="88">
        <v>20000000000</v>
      </c>
      <c r="F33" s="88">
        <v>-54.543872999999998</v>
      </c>
      <c r="H33" s="27">
        <f t="shared" si="0"/>
        <v>26</v>
      </c>
      <c r="I33" s="27">
        <f t="shared" si="1"/>
        <v>-56.853606999999997</v>
      </c>
      <c r="J33" s="27">
        <f t="shared" si="2"/>
        <v>-40.865020999999999</v>
      </c>
      <c r="L33" s="27">
        <f t="shared" si="3"/>
        <v>29</v>
      </c>
      <c r="M33" s="27">
        <f t="shared" si="4"/>
        <v>-55.836029000000003</v>
      </c>
      <c r="N33" s="27">
        <f t="shared" si="5"/>
        <v>-53.978043</v>
      </c>
      <c r="P33" s="47">
        <f t="shared" si="6"/>
        <v>30.5</v>
      </c>
      <c r="Q33" s="27">
        <f t="shared" si="7"/>
        <v>-91.590873999999999</v>
      </c>
      <c r="R33" s="27">
        <f t="shared" si="8"/>
        <v>-62.610939000000002</v>
      </c>
      <c r="S33" s="38"/>
      <c r="T33" s="27">
        <f t="shared" si="9"/>
        <v>35</v>
      </c>
      <c r="U33" s="27">
        <f t="shared" si="10"/>
        <v>-85.110847000000007</v>
      </c>
      <c r="V33" s="27">
        <f t="shared" si="11"/>
        <v>-78.661422999999999</v>
      </c>
    </row>
    <row r="34" spans="2:22" x14ac:dyDescent="0.25">
      <c r="B34" s="88">
        <v>20500000000</v>
      </c>
      <c r="C34" s="88">
        <v>-32.715243999999998</v>
      </c>
      <c r="E34" s="88">
        <v>20500000000</v>
      </c>
      <c r="F34" s="88">
        <v>-54.600414000000001</v>
      </c>
      <c r="H34" s="27">
        <f t="shared" si="0"/>
        <v>26.333333333333002</v>
      </c>
      <c r="I34" s="27">
        <f t="shared" si="1"/>
        <v>-57.991683999999999</v>
      </c>
      <c r="J34" s="27">
        <f t="shared" si="2"/>
        <v>-41.502727999999998</v>
      </c>
      <c r="L34" s="27">
        <f t="shared" si="3"/>
        <v>29.166666666666998</v>
      </c>
      <c r="M34" s="27">
        <f t="shared" si="4"/>
        <v>-55.594067000000003</v>
      </c>
      <c r="N34" s="27">
        <f t="shared" si="5"/>
        <v>-54.263157</v>
      </c>
      <c r="P34" s="47">
        <f t="shared" si="6"/>
        <v>30.583333333333002</v>
      </c>
      <c r="Q34" s="27">
        <f t="shared" si="7"/>
        <v>-92.791579999999996</v>
      </c>
      <c r="R34" s="27">
        <f t="shared" si="8"/>
        <v>-63.119225</v>
      </c>
      <c r="S34" s="38"/>
      <c r="T34" s="27">
        <f t="shared" si="9"/>
        <v>34.833333333333002</v>
      </c>
      <c r="U34" s="27">
        <f t="shared" si="10"/>
        <v>-86.630745000000005</v>
      </c>
      <c r="V34" s="27">
        <f t="shared" si="11"/>
        <v>-77.634003000000007</v>
      </c>
    </row>
    <row r="35" spans="2:22" x14ac:dyDescent="0.25">
      <c r="B35" s="88">
        <v>21000000000</v>
      </c>
      <c r="C35" s="88">
        <v>-30.164052999999999</v>
      </c>
      <c r="E35" s="88">
        <v>21000000000</v>
      </c>
      <c r="F35" s="88">
        <v>-53.070351000000002</v>
      </c>
      <c r="H35" s="27">
        <f t="shared" ref="H35:H51" si="12">B95/1000000000</f>
        <v>26.666666666666998</v>
      </c>
      <c r="I35" s="27">
        <f t="shared" ref="I35:I51" si="13">C95</f>
        <v>-59.185809999999996</v>
      </c>
      <c r="J35" s="27">
        <f t="shared" ref="J35:J51" si="14">F95</f>
        <v>-42.155318999999999</v>
      </c>
      <c r="L35" s="27">
        <f t="shared" ref="L35:L51" si="15">B149/1000000000</f>
        <v>29.333333333333002</v>
      </c>
      <c r="M35" s="27">
        <f t="shared" ref="M35:M51" si="16">C149</f>
        <v>-55.402709999999999</v>
      </c>
      <c r="N35" s="27">
        <f t="shared" ref="N35:N51" si="17">F149</f>
        <v>-54.601619999999997</v>
      </c>
      <c r="P35" s="47">
        <f t="shared" ref="P35:P51" si="18">B203/1000000000</f>
        <v>30.666666666666998</v>
      </c>
      <c r="Q35" s="27">
        <f t="shared" ref="Q35:Q51" si="19">C203</f>
        <v>-93.120163000000005</v>
      </c>
      <c r="R35" s="27">
        <f t="shared" ref="R35:R51" si="20">F203</f>
        <v>-61.961781000000002</v>
      </c>
      <c r="S35" s="38"/>
      <c r="T35" s="27">
        <f t="shared" ref="T35:T51" si="21">B257/1000000000</f>
        <v>34.666666666666998</v>
      </c>
      <c r="U35" s="27">
        <f t="shared" ref="U35:U51" si="22">C257</f>
        <v>-85.958183000000005</v>
      </c>
      <c r="V35" s="27">
        <f t="shared" ref="V35:V51" si="23">F257</f>
        <v>-77.941474999999997</v>
      </c>
    </row>
    <row r="36" spans="2:22" x14ac:dyDescent="0.25">
      <c r="B36" s="88">
        <v>21500000000</v>
      </c>
      <c r="C36" s="88">
        <v>-27.366776000000002</v>
      </c>
      <c r="E36" s="88">
        <v>21500000000</v>
      </c>
      <c r="F36" s="88">
        <v>-51.78595</v>
      </c>
      <c r="H36" s="27">
        <f t="shared" si="12"/>
        <v>27</v>
      </c>
      <c r="I36" s="27">
        <f t="shared" si="13"/>
        <v>-60.121254</v>
      </c>
      <c r="J36" s="27">
        <f t="shared" si="14"/>
        <v>-42.547375000000002</v>
      </c>
      <c r="L36" s="27">
        <f t="shared" si="15"/>
        <v>29.5</v>
      </c>
      <c r="M36" s="27">
        <f t="shared" si="16"/>
        <v>-54.994419000000001</v>
      </c>
      <c r="N36" s="27">
        <f t="shared" si="17"/>
        <v>-54.903381000000003</v>
      </c>
      <c r="P36" s="47">
        <f t="shared" si="18"/>
        <v>30.75</v>
      </c>
      <c r="Q36" s="27">
        <f t="shared" si="19"/>
        <v>-92.652962000000002</v>
      </c>
      <c r="R36" s="27">
        <f t="shared" si="20"/>
        <v>-61.977874999999997</v>
      </c>
      <c r="S36" s="38"/>
      <c r="T36" s="27">
        <f t="shared" si="21"/>
        <v>34.5</v>
      </c>
      <c r="U36" s="27">
        <f t="shared" si="22"/>
        <v>-89.229316999999995</v>
      </c>
      <c r="V36" s="27">
        <f t="shared" si="23"/>
        <v>-76.569023000000001</v>
      </c>
    </row>
    <row r="37" spans="2:22" x14ac:dyDescent="0.25">
      <c r="B37" s="88">
        <v>22000000000</v>
      </c>
      <c r="C37" s="88">
        <v>-24.751965999999999</v>
      </c>
      <c r="E37" s="88">
        <v>22000000000</v>
      </c>
      <c r="F37" s="88">
        <v>-51.609543000000002</v>
      </c>
      <c r="H37" s="27">
        <f t="shared" si="12"/>
        <v>27.333333333333002</v>
      </c>
      <c r="I37" s="27">
        <f t="shared" si="13"/>
        <v>-61.006813000000001</v>
      </c>
      <c r="J37" s="27">
        <f t="shared" si="14"/>
        <v>-43.133738999999998</v>
      </c>
      <c r="L37" s="27">
        <f t="shared" si="15"/>
        <v>29.666666666666998</v>
      </c>
      <c r="M37" s="27">
        <f t="shared" si="16"/>
        <v>-54.720931999999998</v>
      </c>
      <c r="N37" s="27">
        <f t="shared" si="17"/>
        <v>-55.43676</v>
      </c>
      <c r="P37" s="47">
        <f t="shared" si="18"/>
        <v>30.833333333333002</v>
      </c>
      <c r="Q37" s="27">
        <f t="shared" si="19"/>
        <v>-92.745261999999997</v>
      </c>
      <c r="R37" s="27">
        <f t="shared" si="20"/>
        <v>-62.770595999999998</v>
      </c>
      <c r="S37" s="38"/>
      <c r="T37" s="27">
        <f t="shared" si="21"/>
        <v>34.333333333333002</v>
      </c>
      <c r="U37" s="27">
        <f t="shared" si="22"/>
        <v>-88.505973999999995</v>
      </c>
      <c r="V37" s="27">
        <f t="shared" si="23"/>
        <v>-76.835144</v>
      </c>
    </row>
    <row r="38" spans="2:22" x14ac:dyDescent="0.25">
      <c r="B38" s="88">
        <v>22500000000</v>
      </c>
      <c r="C38" s="88">
        <v>-22.928239999999999</v>
      </c>
      <c r="E38" s="88">
        <v>22500000000</v>
      </c>
      <c r="F38" s="88">
        <v>-54.309612000000001</v>
      </c>
      <c r="H38" s="27">
        <f t="shared" si="12"/>
        <v>27.666666666666998</v>
      </c>
      <c r="I38" s="27">
        <f t="shared" si="13"/>
        <v>-61.783656999999998</v>
      </c>
      <c r="J38" s="27">
        <f t="shared" si="14"/>
        <v>-43.755153999999997</v>
      </c>
      <c r="L38" s="27">
        <f t="shared" si="15"/>
        <v>29.833333333333002</v>
      </c>
      <c r="M38" s="27">
        <f t="shared" si="16"/>
        <v>-54.488818999999999</v>
      </c>
      <c r="N38" s="27">
        <f t="shared" si="17"/>
        <v>-55.629596999999997</v>
      </c>
      <c r="P38" s="47">
        <f t="shared" si="18"/>
        <v>30.916666666666998</v>
      </c>
      <c r="Q38" s="27">
        <f t="shared" si="19"/>
        <v>-92.462204</v>
      </c>
      <c r="R38" s="27">
        <f t="shared" si="20"/>
        <v>-63.799995000000003</v>
      </c>
      <c r="S38" s="38"/>
      <c r="T38" s="27">
        <f t="shared" si="21"/>
        <v>34.166666666666998</v>
      </c>
      <c r="U38" s="27">
        <f t="shared" si="22"/>
        <v>-89.475029000000006</v>
      </c>
      <c r="V38" s="27">
        <f t="shared" si="23"/>
        <v>-77.899979000000002</v>
      </c>
    </row>
    <row r="39" spans="2:22" x14ac:dyDescent="0.25">
      <c r="B39" s="88">
        <v>23000000000</v>
      </c>
      <c r="C39" s="88">
        <v>-22.572628000000002</v>
      </c>
      <c r="E39" s="88">
        <v>23000000000</v>
      </c>
      <c r="F39" s="88">
        <v>-57.377834</v>
      </c>
      <c r="H39" s="27">
        <f t="shared" si="12"/>
        <v>28</v>
      </c>
      <c r="I39" s="27">
        <f t="shared" si="13"/>
        <v>-62.935012999999998</v>
      </c>
      <c r="J39" s="27">
        <f t="shared" si="14"/>
        <v>-44.580661999999997</v>
      </c>
      <c r="L39" s="27">
        <f t="shared" si="15"/>
        <v>30</v>
      </c>
      <c r="M39" s="27">
        <f t="shared" si="16"/>
        <v>-54.279986999999998</v>
      </c>
      <c r="N39" s="27">
        <f t="shared" si="17"/>
        <v>-56.081645999999999</v>
      </c>
      <c r="P39" s="47">
        <f t="shared" si="18"/>
        <v>31</v>
      </c>
      <c r="Q39" s="27">
        <f t="shared" si="19"/>
        <v>-93.257598999999999</v>
      </c>
      <c r="R39" s="27">
        <f t="shared" si="20"/>
        <v>-63.964573000000001</v>
      </c>
      <c r="S39" s="38"/>
      <c r="T39" s="27">
        <f t="shared" si="21"/>
        <v>34</v>
      </c>
      <c r="U39" s="27">
        <f t="shared" si="22"/>
        <v>-84.967895999999996</v>
      </c>
      <c r="V39" s="27">
        <f t="shared" si="23"/>
        <v>-82.570640999999995</v>
      </c>
    </row>
    <row r="40" spans="2:22" x14ac:dyDescent="0.25">
      <c r="B40" s="88">
        <v>23500000000</v>
      </c>
      <c r="C40" s="88">
        <v>-23.771312999999999</v>
      </c>
      <c r="E40" s="88">
        <v>23500000000</v>
      </c>
      <c r="F40" s="88">
        <v>-56.567543000000001</v>
      </c>
      <c r="H40" s="27">
        <f t="shared" si="12"/>
        <v>28.333333333333002</v>
      </c>
      <c r="I40" s="27">
        <f t="shared" si="13"/>
        <v>-64.211699999999993</v>
      </c>
      <c r="J40" s="27">
        <f t="shared" si="14"/>
        <v>-45.048060999999997</v>
      </c>
      <c r="L40" s="27">
        <f t="shared" si="15"/>
        <v>30.166666666666998</v>
      </c>
      <c r="M40" s="27">
        <f t="shared" si="16"/>
        <v>-54.039642000000001</v>
      </c>
      <c r="N40" s="27">
        <f t="shared" si="17"/>
        <v>-56.431514999999997</v>
      </c>
      <c r="P40" s="47">
        <f t="shared" si="18"/>
        <v>31.083333333333002</v>
      </c>
      <c r="Q40" s="27">
        <f t="shared" si="19"/>
        <v>-92.058898999999997</v>
      </c>
      <c r="R40" s="27">
        <f t="shared" si="20"/>
        <v>-62.692622999999998</v>
      </c>
      <c r="S40" s="38"/>
      <c r="T40" s="27">
        <f t="shared" si="21"/>
        <v>33.833333333333002</v>
      </c>
      <c r="U40" s="27">
        <f t="shared" si="22"/>
        <v>-85.428673000000003</v>
      </c>
      <c r="V40" s="27">
        <f t="shared" si="23"/>
        <v>-80.199653999999995</v>
      </c>
    </row>
    <row r="41" spans="2:22" x14ac:dyDescent="0.25">
      <c r="B41" s="88">
        <v>24000000000</v>
      </c>
      <c r="C41" s="88">
        <v>-25.944120000000002</v>
      </c>
      <c r="E41" s="88">
        <v>24000000000</v>
      </c>
      <c r="F41" s="88">
        <v>-52.978214000000001</v>
      </c>
      <c r="H41" s="27">
        <f t="shared" si="12"/>
        <v>28.666666666666998</v>
      </c>
      <c r="I41" s="27">
        <f t="shared" si="13"/>
        <v>-65.538437000000002</v>
      </c>
      <c r="J41" s="27">
        <f t="shared" si="14"/>
        <v>-45.429298000000003</v>
      </c>
      <c r="L41" s="27">
        <f t="shared" si="15"/>
        <v>30.333333333333002</v>
      </c>
      <c r="M41" s="27">
        <f t="shared" si="16"/>
        <v>-53.806289999999997</v>
      </c>
      <c r="N41" s="27">
        <f t="shared" si="17"/>
        <v>-57.191063</v>
      </c>
      <c r="P41" s="47">
        <f t="shared" si="18"/>
        <v>31.166666666666998</v>
      </c>
      <c r="Q41" s="27">
        <f t="shared" si="19"/>
        <v>-91.259758000000005</v>
      </c>
      <c r="R41" s="27">
        <f t="shared" si="20"/>
        <v>-60.965522999999997</v>
      </c>
      <c r="S41" s="38"/>
      <c r="T41" s="27">
        <f t="shared" si="21"/>
        <v>33.666666666666998</v>
      </c>
      <c r="U41" s="27">
        <f t="shared" si="22"/>
        <v>-83.636748999999995</v>
      </c>
      <c r="V41" s="27">
        <f t="shared" si="23"/>
        <v>-81.982101</v>
      </c>
    </row>
    <row r="42" spans="2:22" x14ac:dyDescent="0.25">
      <c r="B42" s="88">
        <v>24500000000</v>
      </c>
      <c r="C42" s="88">
        <v>-28.337980000000002</v>
      </c>
      <c r="E42" s="88">
        <v>24500000000</v>
      </c>
      <c r="F42" s="88">
        <v>-48.323475000000002</v>
      </c>
      <c r="H42" s="27">
        <f t="shared" si="12"/>
        <v>29</v>
      </c>
      <c r="I42" s="27">
        <f t="shared" si="13"/>
        <v>-67.021316999999996</v>
      </c>
      <c r="J42" s="27">
        <f t="shared" si="14"/>
        <v>-45.660271000000002</v>
      </c>
      <c r="L42" s="27">
        <f t="shared" si="15"/>
        <v>30.5</v>
      </c>
      <c r="M42" s="27">
        <f t="shared" si="16"/>
        <v>-53.523063999999998</v>
      </c>
      <c r="N42" s="27">
        <f t="shared" si="17"/>
        <v>-57.458568999999997</v>
      </c>
      <c r="P42" s="47">
        <f t="shared" si="18"/>
        <v>31.25</v>
      </c>
      <c r="Q42" s="27">
        <f t="shared" si="19"/>
        <v>-91.242942999999997</v>
      </c>
      <c r="R42" s="27">
        <f t="shared" si="20"/>
        <v>-62.700133999999998</v>
      </c>
      <c r="S42" s="38"/>
      <c r="T42" s="27">
        <f t="shared" si="21"/>
        <v>33.5</v>
      </c>
      <c r="U42" s="27">
        <f t="shared" si="22"/>
        <v>-85.401413000000005</v>
      </c>
      <c r="V42" s="27">
        <f t="shared" si="23"/>
        <v>-79.541092000000006</v>
      </c>
    </row>
    <row r="43" spans="2:22" x14ac:dyDescent="0.25">
      <c r="B43" s="88">
        <v>25000000000</v>
      </c>
      <c r="C43" s="88">
        <v>-30.648430000000001</v>
      </c>
      <c r="E43" s="88">
        <v>25000000000</v>
      </c>
      <c r="F43" s="88">
        <v>-46.608688000000001</v>
      </c>
      <c r="H43" s="27">
        <f t="shared" si="12"/>
        <v>29.333333333333002</v>
      </c>
      <c r="I43" s="27">
        <f t="shared" si="13"/>
        <v>-69.054694999999995</v>
      </c>
      <c r="J43" s="27">
        <f t="shared" si="14"/>
        <v>-46.323475000000002</v>
      </c>
      <c r="L43" s="27">
        <f t="shared" si="15"/>
        <v>30.666666666666998</v>
      </c>
      <c r="M43" s="27">
        <f t="shared" si="16"/>
        <v>-53.068221999999999</v>
      </c>
      <c r="N43" s="27">
        <f t="shared" si="17"/>
        <v>-57.757553000000001</v>
      </c>
      <c r="P43" s="47">
        <f t="shared" si="18"/>
        <v>31.333333333333002</v>
      </c>
      <c r="Q43" s="27">
        <f t="shared" si="19"/>
        <v>-91.762169</v>
      </c>
      <c r="R43" s="27">
        <f t="shared" si="20"/>
        <v>-62.561436</v>
      </c>
      <c r="S43" s="38"/>
      <c r="T43" s="27">
        <f t="shared" si="21"/>
        <v>33.333333333333002</v>
      </c>
      <c r="U43" s="27">
        <f t="shared" si="22"/>
        <v>-76.833404999999999</v>
      </c>
      <c r="V43" s="27">
        <f t="shared" si="23"/>
        <v>-85.460471999999996</v>
      </c>
    </row>
    <row r="44" spans="2:22" x14ac:dyDescent="0.25">
      <c r="B44" s="88">
        <v>25500000000</v>
      </c>
      <c r="C44" s="88">
        <v>-32.839728999999998</v>
      </c>
      <c r="E44" s="88">
        <v>25500000000</v>
      </c>
      <c r="F44" s="88">
        <v>-45.683861</v>
      </c>
      <c r="H44" s="27">
        <f t="shared" si="12"/>
        <v>29.666666666666998</v>
      </c>
      <c r="I44" s="27">
        <f t="shared" si="13"/>
        <v>-71.148773000000006</v>
      </c>
      <c r="J44" s="27">
        <f t="shared" si="14"/>
        <v>-47.411315999999999</v>
      </c>
      <c r="L44" s="27">
        <f t="shared" si="15"/>
        <v>30.833333333333002</v>
      </c>
      <c r="M44" s="27">
        <f t="shared" si="16"/>
        <v>-52.727699000000001</v>
      </c>
      <c r="N44" s="27">
        <f t="shared" si="17"/>
        <v>-58.173423999999997</v>
      </c>
      <c r="P44" s="47">
        <f t="shared" si="18"/>
        <v>31.416666666666998</v>
      </c>
      <c r="Q44" s="27">
        <f t="shared" si="19"/>
        <v>-90.399360999999999</v>
      </c>
      <c r="R44" s="27">
        <f t="shared" si="20"/>
        <v>-62.211544000000004</v>
      </c>
      <c r="S44" s="38"/>
      <c r="T44" s="27">
        <f t="shared" si="21"/>
        <v>33.166666666666998</v>
      </c>
      <c r="U44" s="27">
        <f t="shared" si="22"/>
        <v>-80.190085999999994</v>
      </c>
      <c r="V44" s="27">
        <f t="shared" si="23"/>
        <v>-81.050590999999997</v>
      </c>
    </row>
    <row r="45" spans="2:22" x14ac:dyDescent="0.25">
      <c r="B45" s="88">
        <v>26000000000</v>
      </c>
      <c r="C45" s="88">
        <v>-35.005375000000001</v>
      </c>
      <c r="E45" s="88">
        <v>26000000000</v>
      </c>
      <c r="F45" s="88">
        <v>-44.883076000000003</v>
      </c>
      <c r="H45" s="27">
        <f t="shared" si="12"/>
        <v>30</v>
      </c>
      <c r="I45" s="27">
        <f t="shared" si="13"/>
        <v>-74.055008000000001</v>
      </c>
      <c r="J45" s="27">
        <f t="shared" si="14"/>
        <v>-49.005737000000003</v>
      </c>
      <c r="L45" s="27">
        <f t="shared" si="15"/>
        <v>31</v>
      </c>
      <c r="M45" s="27">
        <f t="shared" si="16"/>
        <v>-52.468082000000003</v>
      </c>
      <c r="N45" s="27">
        <f t="shared" si="17"/>
        <v>-58.504596999999997</v>
      </c>
      <c r="P45" s="47">
        <f t="shared" si="18"/>
        <v>31.5</v>
      </c>
      <c r="Q45" s="27">
        <f t="shared" si="19"/>
        <v>-89.644835999999998</v>
      </c>
      <c r="R45" s="27">
        <f t="shared" si="20"/>
        <v>-62.506515999999998</v>
      </c>
      <c r="S45" s="38"/>
      <c r="T45" s="27">
        <f t="shared" si="21"/>
        <v>33</v>
      </c>
      <c r="U45" s="27">
        <f t="shared" si="22"/>
        <v>-79.952301000000006</v>
      </c>
      <c r="V45" s="27">
        <f t="shared" si="23"/>
        <v>-84.886252999999996</v>
      </c>
    </row>
    <row r="46" spans="2:22" x14ac:dyDescent="0.25">
      <c r="B46" s="88">
        <v>26500000000</v>
      </c>
      <c r="C46" s="88">
        <v>-37.160870000000003</v>
      </c>
      <c r="E46" s="88">
        <v>26500000000</v>
      </c>
      <c r="F46" s="88">
        <v>-44.354934999999998</v>
      </c>
      <c r="H46" s="27">
        <f t="shared" si="12"/>
        <v>30.333333333333002</v>
      </c>
      <c r="I46" s="27">
        <f t="shared" si="13"/>
        <v>-77.018028000000001</v>
      </c>
      <c r="J46" s="27">
        <f t="shared" si="14"/>
        <v>-50.522708999999999</v>
      </c>
      <c r="L46" s="27">
        <f t="shared" si="15"/>
        <v>31.166666666666998</v>
      </c>
      <c r="M46" s="27">
        <f t="shared" si="16"/>
        <v>-52.206336999999998</v>
      </c>
      <c r="N46" s="27">
        <f t="shared" si="17"/>
        <v>-59.025573999999999</v>
      </c>
      <c r="P46" s="47">
        <f t="shared" si="18"/>
        <v>31.583333333333002</v>
      </c>
      <c r="Q46" s="27">
        <f t="shared" si="19"/>
        <v>-89.216766000000007</v>
      </c>
      <c r="R46" s="27">
        <f t="shared" si="20"/>
        <v>-61.488807999999999</v>
      </c>
      <c r="S46" s="38"/>
      <c r="T46" s="27">
        <f t="shared" si="21"/>
        <v>32.833333333333002</v>
      </c>
      <c r="U46" s="27">
        <f t="shared" si="22"/>
        <v>-82.835068000000007</v>
      </c>
      <c r="V46" s="27">
        <f t="shared" si="23"/>
        <v>-87.926895000000002</v>
      </c>
    </row>
    <row r="47" spans="2:22" x14ac:dyDescent="0.25">
      <c r="B47" s="88">
        <v>27000000000</v>
      </c>
      <c r="C47" s="88">
        <v>-39.077399999999997</v>
      </c>
      <c r="E47" s="88">
        <v>27000000000</v>
      </c>
      <c r="F47" s="88">
        <v>-44.380493000000001</v>
      </c>
      <c r="H47" s="27">
        <f t="shared" si="12"/>
        <v>30.666666666666998</v>
      </c>
      <c r="I47" s="27">
        <f t="shared" si="13"/>
        <v>-82.652702000000005</v>
      </c>
      <c r="J47" s="27">
        <f t="shared" si="14"/>
        <v>-52.219619999999999</v>
      </c>
      <c r="L47" s="27">
        <f t="shared" si="15"/>
        <v>31.333333333333002</v>
      </c>
      <c r="M47" s="27">
        <f t="shared" si="16"/>
        <v>-51.885604999999998</v>
      </c>
      <c r="N47" s="27">
        <f t="shared" si="17"/>
        <v>-59.239857000000001</v>
      </c>
      <c r="P47" s="47">
        <f t="shared" si="18"/>
        <v>31.666666666666998</v>
      </c>
      <c r="Q47" s="27">
        <f t="shared" si="19"/>
        <v>-92.478888999999995</v>
      </c>
      <c r="R47" s="27">
        <f t="shared" si="20"/>
        <v>-60.890506999999999</v>
      </c>
      <c r="S47" s="38"/>
      <c r="T47" s="27">
        <f t="shared" si="21"/>
        <v>32.666666666666998</v>
      </c>
      <c r="U47" s="27">
        <f t="shared" si="22"/>
        <v>-79.785758999999999</v>
      </c>
      <c r="V47" s="27">
        <f t="shared" si="23"/>
        <v>-87.570876999999996</v>
      </c>
    </row>
    <row r="48" spans="2:22" x14ac:dyDescent="0.25">
      <c r="B48" s="88">
        <v>27500000000</v>
      </c>
      <c r="C48" s="88">
        <v>-40.160259000000003</v>
      </c>
      <c r="E48" s="88">
        <v>27500000000</v>
      </c>
      <c r="F48" s="88">
        <v>-44.887999999999998</v>
      </c>
      <c r="H48" s="27">
        <f t="shared" si="12"/>
        <v>31</v>
      </c>
      <c r="I48" s="27">
        <f t="shared" si="13"/>
        <v>-84.557807999999994</v>
      </c>
      <c r="J48" s="27">
        <f t="shared" si="14"/>
        <v>-53.777648999999997</v>
      </c>
      <c r="L48" s="27">
        <f t="shared" si="15"/>
        <v>31.5</v>
      </c>
      <c r="M48" s="27">
        <f t="shared" si="16"/>
        <v>-51.663139000000001</v>
      </c>
      <c r="N48" s="27">
        <f t="shared" si="17"/>
        <v>-59.986533999999999</v>
      </c>
      <c r="P48" s="47">
        <f t="shared" si="18"/>
        <v>31.75</v>
      </c>
      <c r="Q48" s="27">
        <f t="shared" si="19"/>
        <v>-90.036582999999993</v>
      </c>
      <c r="R48" s="27">
        <f t="shared" si="20"/>
        <v>-64.250961000000004</v>
      </c>
      <c r="S48" s="38"/>
      <c r="T48" s="27">
        <f t="shared" si="21"/>
        <v>32.5</v>
      </c>
      <c r="U48" s="27">
        <f t="shared" si="22"/>
        <v>-78.651168999999996</v>
      </c>
      <c r="V48" s="27">
        <f t="shared" si="23"/>
        <v>-88.402709999999999</v>
      </c>
    </row>
    <row r="49" spans="2:22" x14ac:dyDescent="0.25">
      <c r="B49" s="88">
        <v>28000000000</v>
      </c>
      <c r="C49" s="88">
        <v>-40.093753999999997</v>
      </c>
      <c r="E49" s="88">
        <v>28000000000</v>
      </c>
      <c r="F49" s="88">
        <v>-44.902596000000003</v>
      </c>
      <c r="H49" s="27">
        <f t="shared" si="12"/>
        <v>31.333333333333002</v>
      </c>
      <c r="I49" s="27">
        <f t="shared" si="13"/>
        <v>-84.614493999999993</v>
      </c>
      <c r="J49" s="27">
        <f t="shared" si="14"/>
        <v>-55.765017999999998</v>
      </c>
      <c r="L49" s="27">
        <f t="shared" si="15"/>
        <v>31.666666666666998</v>
      </c>
      <c r="M49" s="27">
        <f t="shared" si="16"/>
        <v>-51.412872</v>
      </c>
      <c r="N49" s="27">
        <f t="shared" si="17"/>
        <v>-60.569339999999997</v>
      </c>
      <c r="P49" s="47">
        <f t="shared" si="18"/>
        <v>31.833333333333002</v>
      </c>
      <c r="Q49" s="27">
        <f t="shared" si="19"/>
        <v>-92.155242999999999</v>
      </c>
      <c r="R49" s="27">
        <f t="shared" si="20"/>
        <v>-61.031283999999999</v>
      </c>
      <c r="S49" s="38"/>
      <c r="T49" s="27">
        <f t="shared" si="21"/>
        <v>32.333333333333002</v>
      </c>
      <c r="U49" s="27">
        <f t="shared" si="22"/>
        <v>-77.930938999999995</v>
      </c>
      <c r="V49" s="27">
        <f t="shared" si="23"/>
        <v>-91.399711999999994</v>
      </c>
    </row>
    <row r="50" spans="2:22" x14ac:dyDescent="0.25">
      <c r="B50" s="88">
        <v>28500000000</v>
      </c>
      <c r="C50" s="88">
        <v>-39.074885999999999</v>
      </c>
      <c r="E50" s="88">
        <v>28500000000</v>
      </c>
      <c r="F50" s="88">
        <v>-44.173386000000001</v>
      </c>
      <c r="H50" s="27">
        <f t="shared" si="12"/>
        <v>31.666666666666998</v>
      </c>
      <c r="I50" s="27">
        <f t="shared" si="13"/>
        <v>-79.131523000000001</v>
      </c>
      <c r="J50" s="27">
        <f t="shared" si="14"/>
        <v>-57.558745999999999</v>
      </c>
      <c r="L50" s="27">
        <f t="shared" si="15"/>
        <v>31.833333333333002</v>
      </c>
      <c r="M50" s="27">
        <f t="shared" si="16"/>
        <v>-50.952137</v>
      </c>
      <c r="N50" s="27">
        <f t="shared" si="17"/>
        <v>-61.238804000000002</v>
      </c>
      <c r="P50" s="47">
        <f t="shared" si="18"/>
        <v>31.916666666666998</v>
      </c>
      <c r="Q50" s="27">
        <f t="shared" si="19"/>
        <v>-89.182083000000006</v>
      </c>
      <c r="R50" s="27">
        <f t="shared" si="20"/>
        <v>-61.139544999999998</v>
      </c>
      <c r="S50" s="38"/>
      <c r="T50" s="27">
        <f t="shared" si="21"/>
        <v>32.166666666666998</v>
      </c>
      <c r="U50" s="27">
        <f t="shared" si="22"/>
        <v>-80.522675000000007</v>
      </c>
      <c r="V50" s="27">
        <f t="shared" si="23"/>
        <v>-89.113112999999998</v>
      </c>
    </row>
    <row r="51" spans="2:22" x14ac:dyDescent="0.25">
      <c r="B51" s="88">
        <v>29000000000</v>
      </c>
      <c r="C51" s="88">
        <v>-37.745522000000001</v>
      </c>
      <c r="E51" s="88">
        <v>29000000000</v>
      </c>
      <c r="F51" s="88">
        <v>-43.054516</v>
      </c>
      <c r="H51" s="27">
        <f t="shared" si="12"/>
        <v>32</v>
      </c>
      <c r="I51" s="27">
        <f t="shared" si="13"/>
        <v>-75.882225000000005</v>
      </c>
      <c r="J51" s="27">
        <f t="shared" si="14"/>
        <v>-58.889515000000003</v>
      </c>
      <c r="L51" s="27">
        <f t="shared" si="15"/>
        <v>32</v>
      </c>
      <c r="M51" s="27">
        <f t="shared" si="16"/>
        <v>-50.518214999999998</v>
      </c>
      <c r="N51" s="27">
        <f t="shared" si="17"/>
        <v>-61.649338</v>
      </c>
      <c r="P51" s="47">
        <f t="shared" si="18"/>
        <v>32</v>
      </c>
      <c r="Q51" s="27">
        <f t="shared" si="19"/>
        <v>-88.590630000000004</v>
      </c>
      <c r="R51" s="27">
        <f t="shared" si="20"/>
        <v>-61.370593999999997</v>
      </c>
      <c r="S51" s="38"/>
      <c r="T51" s="27">
        <f t="shared" si="21"/>
        <v>32</v>
      </c>
      <c r="U51" s="27">
        <f t="shared" si="22"/>
        <v>-79.804253000000003</v>
      </c>
      <c r="V51" s="27">
        <f t="shared" si="23"/>
        <v>-91.724930000000001</v>
      </c>
    </row>
    <row r="52" spans="2:22" x14ac:dyDescent="0.25">
      <c r="B52" s="88">
        <v>29500000000</v>
      </c>
      <c r="C52" s="88">
        <v>-36.518763999999997</v>
      </c>
      <c r="E52" s="88">
        <v>29500000000</v>
      </c>
      <c r="F52" s="88">
        <v>-42.196243000000003</v>
      </c>
    </row>
    <row r="53" spans="2:22" x14ac:dyDescent="0.25">
      <c r="B53" s="88">
        <v>30000000000</v>
      </c>
      <c r="C53" s="88">
        <v>-35.538348999999997</v>
      </c>
      <c r="E53" s="88">
        <v>30000000000</v>
      </c>
      <c r="F53" s="88">
        <v>-41.747813999999998</v>
      </c>
    </row>
    <row r="54" spans="2:22" x14ac:dyDescent="0.25">
      <c r="B54" s="88">
        <v>30500000000</v>
      </c>
      <c r="C54" s="88">
        <v>-34.725566999999998</v>
      </c>
      <c r="E54" s="88">
        <v>30500000000</v>
      </c>
      <c r="F54" s="88">
        <v>-41.931556999999998</v>
      </c>
    </row>
    <row r="55" spans="2:22" x14ac:dyDescent="0.25">
      <c r="B55" s="88">
        <v>31000000000</v>
      </c>
      <c r="C55" s="88">
        <v>-34.085503000000003</v>
      </c>
      <c r="E55" s="88">
        <v>31000000000</v>
      </c>
      <c r="F55" s="88">
        <v>-42.363689000000001</v>
      </c>
    </row>
    <row r="56" spans="2:22" x14ac:dyDescent="0.25">
      <c r="B56" s="88">
        <v>31500000000</v>
      </c>
      <c r="C56" s="88">
        <v>-33.506512000000001</v>
      </c>
      <c r="E56" s="88">
        <v>31500000000</v>
      </c>
      <c r="F56" s="88">
        <v>-43.672184000000001</v>
      </c>
    </row>
    <row r="57" spans="2:22" x14ac:dyDescent="0.25">
      <c r="B57" s="88">
        <v>32000000000</v>
      </c>
      <c r="C57" s="88">
        <v>-33.163651000000002</v>
      </c>
      <c r="E57" s="88">
        <v>32000000000</v>
      </c>
      <c r="F57" s="88">
        <v>-44.619320000000002</v>
      </c>
    </row>
    <row r="58" spans="2:22" x14ac:dyDescent="0.25">
      <c r="B58" s="88" t="s">
        <v>21</v>
      </c>
      <c r="E58" s="88" t="s">
        <v>21</v>
      </c>
    </row>
    <row r="61" spans="2:22" x14ac:dyDescent="0.25">
      <c r="B61" s="88" t="s">
        <v>22</v>
      </c>
      <c r="E61" s="88" t="s">
        <v>22</v>
      </c>
    </row>
    <row r="62" spans="2:22" x14ac:dyDescent="0.25">
      <c r="B62" s="88" t="s">
        <v>19</v>
      </c>
      <c r="C62" s="88" t="s">
        <v>258</v>
      </c>
      <c r="E62" s="88" t="s">
        <v>19</v>
      </c>
      <c r="F62" s="88" t="s">
        <v>258</v>
      </c>
    </row>
    <row r="63" spans="2:22" x14ac:dyDescent="0.25">
      <c r="B63" s="88">
        <v>16000000000</v>
      </c>
      <c r="C63" s="88">
        <v>-66.132750999999999</v>
      </c>
      <c r="E63" s="88">
        <v>16000000000</v>
      </c>
      <c r="F63" s="88">
        <v>-37.087600999999999</v>
      </c>
    </row>
    <row r="64" spans="2:22" x14ac:dyDescent="0.25">
      <c r="B64" s="88">
        <v>16333333333.333</v>
      </c>
      <c r="C64" s="88">
        <v>-66.637908999999993</v>
      </c>
      <c r="E64" s="88">
        <v>16333333333.333</v>
      </c>
      <c r="F64" s="88">
        <v>-36.983952000000002</v>
      </c>
    </row>
    <row r="65" spans="2:6" x14ac:dyDescent="0.25">
      <c r="B65" s="88">
        <v>16666666666.667</v>
      </c>
      <c r="C65" s="88">
        <v>-67.654708999999997</v>
      </c>
      <c r="E65" s="88">
        <v>16666666666.667</v>
      </c>
      <c r="F65" s="88">
        <v>-36.690928999999997</v>
      </c>
    </row>
    <row r="66" spans="2:6" x14ac:dyDescent="0.25">
      <c r="B66" s="88">
        <v>17000000000</v>
      </c>
      <c r="C66" s="88">
        <v>-69.013565</v>
      </c>
      <c r="E66" s="88">
        <v>17000000000</v>
      </c>
      <c r="F66" s="88">
        <v>-36.569065000000002</v>
      </c>
    </row>
    <row r="67" spans="2:6" x14ac:dyDescent="0.25">
      <c r="B67" s="88">
        <v>17333333333.333</v>
      </c>
      <c r="C67" s="88">
        <v>-70.754822000000004</v>
      </c>
      <c r="E67" s="88">
        <v>17333333333.333</v>
      </c>
      <c r="F67" s="88">
        <v>-36.362819999999999</v>
      </c>
    </row>
    <row r="68" spans="2:6" x14ac:dyDescent="0.25">
      <c r="B68" s="88">
        <v>17666666666.667</v>
      </c>
      <c r="C68" s="88">
        <v>-73.192665000000005</v>
      </c>
      <c r="E68" s="88">
        <v>17666666666.667</v>
      </c>
      <c r="F68" s="88">
        <v>-36.290667999999997</v>
      </c>
    </row>
    <row r="69" spans="2:6" x14ac:dyDescent="0.25">
      <c r="B69" s="88">
        <v>18000000000</v>
      </c>
      <c r="C69" s="88">
        <v>-76.164283999999995</v>
      </c>
      <c r="E69" s="88">
        <v>18000000000</v>
      </c>
      <c r="F69" s="88">
        <v>-36.160899999999998</v>
      </c>
    </row>
    <row r="70" spans="2:6" x14ac:dyDescent="0.25">
      <c r="B70" s="88">
        <v>18333333333.333</v>
      </c>
      <c r="C70" s="88">
        <v>-77.842551999999998</v>
      </c>
      <c r="E70" s="88">
        <v>18333333333.333</v>
      </c>
      <c r="F70" s="88">
        <v>-36.036720000000003</v>
      </c>
    </row>
    <row r="71" spans="2:6" x14ac:dyDescent="0.25">
      <c r="B71" s="88">
        <v>18666666666.667</v>
      </c>
      <c r="C71" s="88">
        <v>-77.250991999999997</v>
      </c>
      <c r="E71" s="88">
        <v>18666666666.667</v>
      </c>
      <c r="F71" s="88">
        <v>-36.189937999999998</v>
      </c>
    </row>
    <row r="72" spans="2:6" x14ac:dyDescent="0.25">
      <c r="B72" s="88">
        <v>19000000000</v>
      </c>
      <c r="C72" s="88">
        <v>-74.060149999999993</v>
      </c>
      <c r="E72" s="88">
        <v>19000000000</v>
      </c>
      <c r="F72" s="88">
        <v>-36.387314000000003</v>
      </c>
    </row>
    <row r="73" spans="2:6" x14ac:dyDescent="0.25">
      <c r="B73" s="88">
        <v>19333333333.333</v>
      </c>
      <c r="C73" s="88">
        <v>-70.658653000000001</v>
      </c>
      <c r="E73" s="88">
        <v>19333333333.333</v>
      </c>
      <c r="F73" s="88">
        <v>-36.605541000000002</v>
      </c>
    </row>
    <row r="74" spans="2:6" x14ac:dyDescent="0.25">
      <c r="B74" s="88">
        <v>19666666666.667</v>
      </c>
      <c r="C74" s="88">
        <v>-67.390075999999993</v>
      </c>
      <c r="E74" s="88">
        <v>19666666666.667</v>
      </c>
      <c r="F74" s="88">
        <v>-36.531165999999999</v>
      </c>
    </row>
    <row r="75" spans="2:6" x14ac:dyDescent="0.25">
      <c r="B75" s="88">
        <v>20000000000</v>
      </c>
      <c r="C75" s="88">
        <v>-64.767487000000003</v>
      </c>
      <c r="E75" s="88">
        <v>20000000000</v>
      </c>
      <c r="F75" s="88">
        <v>-36.476855999999998</v>
      </c>
    </row>
    <row r="76" spans="2:6" x14ac:dyDescent="0.25">
      <c r="B76" s="88">
        <v>20333333333.333</v>
      </c>
      <c r="C76" s="88">
        <v>-62.231304000000002</v>
      </c>
      <c r="E76" s="88">
        <v>20333333333.333</v>
      </c>
      <c r="F76" s="88">
        <v>-36.401145999999997</v>
      </c>
    </row>
    <row r="77" spans="2:6" x14ac:dyDescent="0.25">
      <c r="B77" s="88">
        <v>20666666666.667</v>
      </c>
      <c r="C77" s="88">
        <v>-59.927269000000003</v>
      </c>
      <c r="E77" s="88">
        <v>20666666666.667</v>
      </c>
      <c r="F77" s="88">
        <v>-36.425747000000001</v>
      </c>
    </row>
    <row r="78" spans="2:6" x14ac:dyDescent="0.25">
      <c r="B78" s="88">
        <v>21000000000</v>
      </c>
      <c r="C78" s="88">
        <v>-57.699627</v>
      </c>
      <c r="E78" s="88">
        <v>21000000000</v>
      </c>
      <c r="F78" s="88">
        <v>-36.426806999999997</v>
      </c>
    </row>
    <row r="79" spans="2:6" x14ac:dyDescent="0.25">
      <c r="B79" s="88">
        <v>21333333333.333</v>
      </c>
      <c r="C79" s="88">
        <v>-55.461120999999999</v>
      </c>
      <c r="E79" s="88">
        <v>21333333333.333</v>
      </c>
      <c r="F79" s="88">
        <v>-36.420689000000003</v>
      </c>
    </row>
    <row r="80" spans="2:6" x14ac:dyDescent="0.25">
      <c r="B80" s="88">
        <v>21666666666.667</v>
      </c>
      <c r="C80" s="88">
        <v>-53.083934999999997</v>
      </c>
      <c r="E80" s="88">
        <v>21666666666.667</v>
      </c>
      <c r="F80" s="88">
        <v>-36.265751000000002</v>
      </c>
    </row>
    <row r="81" spans="2:6" x14ac:dyDescent="0.25">
      <c r="B81" s="88">
        <v>22000000000</v>
      </c>
      <c r="C81" s="88">
        <v>-50.831909000000003</v>
      </c>
      <c r="E81" s="88">
        <v>22000000000</v>
      </c>
      <c r="F81" s="88">
        <v>-36.129761000000002</v>
      </c>
    </row>
    <row r="82" spans="2:6" x14ac:dyDescent="0.25">
      <c r="B82" s="88">
        <v>22333333333.333</v>
      </c>
      <c r="C82" s="88">
        <v>-48.836098</v>
      </c>
      <c r="E82" s="88">
        <v>22333333333.333</v>
      </c>
      <c r="F82" s="88">
        <v>-35.973145000000002</v>
      </c>
    </row>
    <row r="83" spans="2:6" x14ac:dyDescent="0.25">
      <c r="B83" s="88">
        <v>22666666666.667</v>
      </c>
      <c r="C83" s="88">
        <v>-47.468941000000001</v>
      </c>
      <c r="E83" s="88">
        <v>22666666666.667</v>
      </c>
      <c r="F83" s="88">
        <v>-35.955390999999999</v>
      </c>
    </row>
    <row r="84" spans="2:6" x14ac:dyDescent="0.25">
      <c r="B84" s="88">
        <v>23000000000</v>
      </c>
      <c r="C84" s="88">
        <v>-46.931472999999997</v>
      </c>
      <c r="E84" s="88">
        <v>23000000000</v>
      </c>
      <c r="F84" s="88">
        <v>-35.952537999999997</v>
      </c>
    </row>
    <row r="85" spans="2:6" x14ac:dyDescent="0.25">
      <c r="B85" s="88">
        <v>23333333333.333</v>
      </c>
      <c r="C85" s="88">
        <v>-47.340206000000002</v>
      </c>
      <c r="E85" s="88">
        <v>23333333333.333</v>
      </c>
      <c r="F85" s="88">
        <v>-35.997188999999999</v>
      </c>
    </row>
    <row r="86" spans="2:6" x14ac:dyDescent="0.25">
      <c r="B86" s="88">
        <v>23666666666.667</v>
      </c>
      <c r="C86" s="88">
        <v>-48.356318999999999</v>
      </c>
      <c r="E86" s="88">
        <v>23666666666.667</v>
      </c>
      <c r="F86" s="88">
        <v>-36.187804999999997</v>
      </c>
    </row>
    <row r="87" spans="2:6" x14ac:dyDescent="0.25">
      <c r="B87" s="88">
        <v>24000000000</v>
      </c>
      <c r="C87" s="88">
        <v>-49.660580000000003</v>
      </c>
      <c r="E87" s="88">
        <v>24000000000</v>
      </c>
      <c r="F87" s="88">
        <v>-36.498840000000001</v>
      </c>
    </row>
    <row r="88" spans="2:6" x14ac:dyDescent="0.25">
      <c r="B88" s="88">
        <v>24333333333.333</v>
      </c>
      <c r="C88" s="88">
        <v>-50.926791999999999</v>
      </c>
      <c r="E88" s="88">
        <v>24333333333.333</v>
      </c>
      <c r="F88" s="88">
        <v>-36.983761000000001</v>
      </c>
    </row>
    <row r="89" spans="2:6" x14ac:dyDescent="0.25">
      <c r="B89" s="88">
        <v>24666666666.667</v>
      </c>
      <c r="C89" s="88">
        <v>-52.256577</v>
      </c>
      <c r="E89" s="88">
        <v>24666666666.667</v>
      </c>
      <c r="F89" s="88">
        <v>-37.521317000000003</v>
      </c>
    </row>
    <row r="90" spans="2:6" x14ac:dyDescent="0.25">
      <c r="B90" s="88">
        <v>25000000000</v>
      </c>
      <c r="C90" s="88">
        <v>-53.498446999999999</v>
      </c>
      <c r="E90" s="88">
        <v>25000000000</v>
      </c>
      <c r="F90" s="88">
        <v>-38.335217</v>
      </c>
    </row>
    <row r="91" spans="2:6" x14ac:dyDescent="0.25">
      <c r="B91" s="88">
        <v>25333333333.333</v>
      </c>
      <c r="C91" s="88">
        <v>-54.654502999999998</v>
      </c>
      <c r="E91" s="88">
        <v>25333333333.333</v>
      </c>
      <c r="F91" s="88">
        <v>-39.255436000000003</v>
      </c>
    </row>
    <row r="92" spans="2:6" x14ac:dyDescent="0.25">
      <c r="B92" s="88">
        <v>25666666666.667</v>
      </c>
      <c r="C92" s="88">
        <v>-55.730549000000003</v>
      </c>
      <c r="E92" s="88">
        <v>25666666666.667</v>
      </c>
      <c r="F92" s="88">
        <v>-40.114581999999999</v>
      </c>
    </row>
    <row r="93" spans="2:6" x14ac:dyDescent="0.25">
      <c r="B93" s="88">
        <v>26000000000</v>
      </c>
      <c r="C93" s="88">
        <v>-56.853606999999997</v>
      </c>
      <c r="E93" s="88">
        <v>26000000000</v>
      </c>
      <c r="F93" s="88">
        <v>-40.865020999999999</v>
      </c>
    </row>
    <row r="94" spans="2:6" x14ac:dyDescent="0.25">
      <c r="B94" s="88">
        <v>26333333333.333</v>
      </c>
      <c r="C94" s="88">
        <v>-57.991683999999999</v>
      </c>
      <c r="E94" s="88">
        <v>26333333333.333</v>
      </c>
      <c r="F94" s="88">
        <v>-41.502727999999998</v>
      </c>
    </row>
    <row r="95" spans="2:6" x14ac:dyDescent="0.25">
      <c r="B95" s="88">
        <v>26666666666.667</v>
      </c>
      <c r="C95" s="88">
        <v>-59.185809999999996</v>
      </c>
      <c r="E95" s="88">
        <v>26666666666.667</v>
      </c>
      <c r="F95" s="88">
        <v>-42.155318999999999</v>
      </c>
    </row>
    <row r="96" spans="2:6" x14ac:dyDescent="0.25">
      <c r="B96" s="88">
        <v>27000000000</v>
      </c>
      <c r="C96" s="88">
        <v>-60.121254</v>
      </c>
      <c r="E96" s="88">
        <v>27000000000</v>
      </c>
      <c r="F96" s="88">
        <v>-42.547375000000002</v>
      </c>
    </row>
    <row r="97" spans="2:6" x14ac:dyDescent="0.25">
      <c r="B97" s="88">
        <v>27333333333.333</v>
      </c>
      <c r="C97" s="88">
        <v>-61.006813000000001</v>
      </c>
      <c r="E97" s="88">
        <v>27333333333.333</v>
      </c>
      <c r="F97" s="88">
        <v>-43.133738999999998</v>
      </c>
    </row>
    <row r="98" spans="2:6" x14ac:dyDescent="0.25">
      <c r="B98" s="88">
        <v>27666666666.667</v>
      </c>
      <c r="C98" s="88">
        <v>-61.783656999999998</v>
      </c>
      <c r="E98" s="88">
        <v>27666666666.667</v>
      </c>
      <c r="F98" s="88">
        <v>-43.755153999999997</v>
      </c>
    </row>
    <row r="99" spans="2:6" x14ac:dyDescent="0.25">
      <c r="B99" s="88">
        <v>28000000000</v>
      </c>
      <c r="C99" s="88">
        <v>-62.935012999999998</v>
      </c>
      <c r="E99" s="88">
        <v>28000000000</v>
      </c>
      <c r="F99" s="88">
        <v>-44.580661999999997</v>
      </c>
    </row>
    <row r="100" spans="2:6" x14ac:dyDescent="0.25">
      <c r="B100" s="88">
        <v>28333333333.333</v>
      </c>
      <c r="C100" s="88">
        <v>-64.211699999999993</v>
      </c>
      <c r="E100" s="88">
        <v>28333333333.333</v>
      </c>
      <c r="F100" s="88">
        <v>-45.048060999999997</v>
      </c>
    </row>
    <row r="101" spans="2:6" x14ac:dyDescent="0.25">
      <c r="B101" s="88">
        <v>28666666666.667</v>
      </c>
      <c r="C101" s="88">
        <v>-65.538437000000002</v>
      </c>
      <c r="E101" s="88">
        <v>28666666666.667</v>
      </c>
      <c r="F101" s="88">
        <v>-45.429298000000003</v>
      </c>
    </row>
    <row r="102" spans="2:6" x14ac:dyDescent="0.25">
      <c r="B102" s="88">
        <v>29000000000</v>
      </c>
      <c r="C102" s="88">
        <v>-67.021316999999996</v>
      </c>
      <c r="E102" s="88">
        <v>29000000000</v>
      </c>
      <c r="F102" s="88">
        <v>-45.660271000000002</v>
      </c>
    </row>
    <row r="103" spans="2:6" x14ac:dyDescent="0.25">
      <c r="B103" s="88">
        <v>29333333333.333</v>
      </c>
      <c r="C103" s="88">
        <v>-69.054694999999995</v>
      </c>
      <c r="E103" s="88">
        <v>29333333333.333</v>
      </c>
      <c r="F103" s="88">
        <v>-46.323475000000002</v>
      </c>
    </row>
    <row r="104" spans="2:6" x14ac:dyDescent="0.25">
      <c r="B104" s="88">
        <v>29666666666.667</v>
      </c>
      <c r="C104" s="88">
        <v>-71.148773000000006</v>
      </c>
      <c r="E104" s="88">
        <v>29666666666.667</v>
      </c>
      <c r="F104" s="88">
        <v>-47.411315999999999</v>
      </c>
    </row>
    <row r="105" spans="2:6" x14ac:dyDescent="0.25">
      <c r="B105" s="88">
        <v>30000000000</v>
      </c>
      <c r="C105" s="88">
        <v>-74.055008000000001</v>
      </c>
      <c r="E105" s="88">
        <v>30000000000</v>
      </c>
      <c r="F105" s="88">
        <v>-49.005737000000003</v>
      </c>
    </row>
    <row r="106" spans="2:6" x14ac:dyDescent="0.25">
      <c r="B106" s="88">
        <v>30333333333.333</v>
      </c>
      <c r="C106" s="88">
        <v>-77.018028000000001</v>
      </c>
      <c r="E106" s="88">
        <v>30333333333.333</v>
      </c>
      <c r="F106" s="88">
        <v>-50.522708999999999</v>
      </c>
    </row>
    <row r="107" spans="2:6" x14ac:dyDescent="0.25">
      <c r="B107" s="88">
        <v>30666666666.667</v>
      </c>
      <c r="C107" s="88">
        <v>-82.652702000000005</v>
      </c>
      <c r="E107" s="88">
        <v>30666666666.667</v>
      </c>
      <c r="F107" s="88">
        <v>-52.219619999999999</v>
      </c>
    </row>
    <row r="108" spans="2:6" x14ac:dyDescent="0.25">
      <c r="B108" s="88">
        <v>31000000000</v>
      </c>
      <c r="C108" s="88">
        <v>-84.557807999999994</v>
      </c>
      <c r="E108" s="88">
        <v>31000000000</v>
      </c>
      <c r="F108" s="88">
        <v>-53.777648999999997</v>
      </c>
    </row>
    <row r="109" spans="2:6" x14ac:dyDescent="0.25">
      <c r="B109" s="88">
        <v>31333333333.333</v>
      </c>
      <c r="C109" s="88">
        <v>-84.614493999999993</v>
      </c>
      <c r="E109" s="88">
        <v>31333333333.333</v>
      </c>
      <c r="F109" s="88">
        <v>-55.765017999999998</v>
      </c>
    </row>
    <row r="110" spans="2:6" x14ac:dyDescent="0.25">
      <c r="B110" s="88">
        <v>31666666666.667</v>
      </c>
      <c r="C110" s="88">
        <v>-79.131523000000001</v>
      </c>
      <c r="E110" s="88">
        <v>31666666666.667</v>
      </c>
      <c r="F110" s="88">
        <v>-57.558745999999999</v>
      </c>
    </row>
    <row r="111" spans="2:6" x14ac:dyDescent="0.25">
      <c r="B111" s="88">
        <v>32000000000</v>
      </c>
      <c r="C111" s="88">
        <v>-75.882225000000005</v>
      </c>
      <c r="E111" s="88">
        <v>32000000000</v>
      </c>
      <c r="F111" s="88">
        <v>-58.889515000000003</v>
      </c>
    </row>
    <row r="112" spans="2:6" x14ac:dyDescent="0.25">
      <c r="B112" s="88" t="s">
        <v>21</v>
      </c>
      <c r="E112" s="88" t="s">
        <v>21</v>
      </c>
    </row>
    <row r="115" spans="2:6" x14ac:dyDescent="0.25">
      <c r="B115" s="88" t="s">
        <v>23</v>
      </c>
      <c r="E115" s="88" t="s">
        <v>23</v>
      </c>
    </row>
    <row r="116" spans="2:6" x14ac:dyDescent="0.25">
      <c r="B116" s="88" t="s">
        <v>19</v>
      </c>
      <c r="C116" s="88" t="s">
        <v>259</v>
      </c>
      <c r="E116" s="88" t="s">
        <v>19</v>
      </c>
      <c r="F116" s="88" t="s">
        <v>259</v>
      </c>
    </row>
    <row r="117" spans="2:6" x14ac:dyDescent="0.25">
      <c r="B117" s="88">
        <v>24000000000</v>
      </c>
      <c r="C117" s="88">
        <v>-55.370677999999998</v>
      </c>
      <c r="E117" s="88">
        <v>24000000000</v>
      </c>
      <c r="F117" s="88">
        <v>-55.929611000000001</v>
      </c>
    </row>
    <row r="118" spans="2:6" x14ac:dyDescent="0.25">
      <c r="B118" s="88">
        <v>24166666666.667</v>
      </c>
      <c r="C118" s="88">
        <v>-56.544865000000001</v>
      </c>
      <c r="E118" s="88">
        <v>24166666666.667</v>
      </c>
      <c r="F118" s="88">
        <v>-55.695396000000002</v>
      </c>
    </row>
    <row r="119" spans="2:6" x14ac:dyDescent="0.25">
      <c r="B119" s="88">
        <v>24333333333.333</v>
      </c>
      <c r="C119" s="88">
        <v>-57.635353000000002</v>
      </c>
      <c r="E119" s="88">
        <v>24333333333.333</v>
      </c>
      <c r="F119" s="88">
        <v>-55.674334999999999</v>
      </c>
    </row>
    <row r="120" spans="2:6" x14ac:dyDescent="0.25">
      <c r="B120" s="88">
        <v>24500000000</v>
      </c>
      <c r="C120" s="88">
        <v>-58.584170999999998</v>
      </c>
      <c r="E120" s="88">
        <v>24500000000</v>
      </c>
      <c r="F120" s="88">
        <v>-55.403461</v>
      </c>
    </row>
    <row r="121" spans="2:6" x14ac:dyDescent="0.25">
      <c r="B121" s="88">
        <v>24666666666.667</v>
      </c>
      <c r="C121" s="88">
        <v>-60.466014999999999</v>
      </c>
      <c r="E121" s="88">
        <v>24666666666.667</v>
      </c>
      <c r="F121" s="88">
        <v>-55.201424000000003</v>
      </c>
    </row>
    <row r="122" spans="2:6" x14ac:dyDescent="0.25">
      <c r="B122" s="88">
        <v>24833333333.333</v>
      </c>
      <c r="C122" s="88">
        <v>-63.109768000000003</v>
      </c>
      <c r="E122" s="88">
        <v>24833333333.333</v>
      </c>
      <c r="F122" s="88">
        <v>-54.774611999999998</v>
      </c>
    </row>
    <row r="123" spans="2:6" x14ac:dyDescent="0.25">
      <c r="B123" s="88">
        <v>25000000000</v>
      </c>
      <c r="C123" s="88">
        <v>-64.618195</v>
      </c>
      <c r="E123" s="88">
        <v>25000000000</v>
      </c>
      <c r="F123" s="88">
        <v>-54.920966999999997</v>
      </c>
    </row>
    <row r="124" spans="2:6" x14ac:dyDescent="0.25">
      <c r="B124" s="88">
        <v>25166666666.667</v>
      </c>
      <c r="C124" s="88">
        <v>-64.991981999999993</v>
      </c>
      <c r="E124" s="88">
        <v>25166666666.667</v>
      </c>
      <c r="F124" s="88">
        <v>-55.313129000000004</v>
      </c>
    </row>
    <row r="125" spans="2:6" x14ac:dyDescent="0.25">
      <c r="B125" s="88">
        <v>25333333333.333</v>
      </c>
      <c r="C125" s="88">
        <v>-65.342033000000001</v>
      </c>
      <c r="E125" s="88">
        <v>25333333333.333</v>
      </c>
      <c r="F125" s="88">
        <v>-55.533318000000001</v>
      </c>
    </row>
    <row r="126" spans="2:6" x14ac:dyDescent="0.25">
      <c r="B126" s="88">
        <v>25500000000</v>
      </c>
      <c r="C126" s="88">
        <v>-65.463431999999997</v>
      </c>
      <c r="E126" s="88">
        <v>25500000000</v>
      </c>
      <c r="F126" s="88">
        <v>-55.465515000000003</v>
      </c>
    </row>
    <row r="127" spans="2:6" x14ac:dyDescent="0.25">
      <c r="B127" s="88">
        <v>25666666666.667</v>
      </c>
      <c r="C127" s="88">
        <v>-65.190421999999998</v>
      </c>
      <c r="E127" s="88">
        <v>25666666666.667</v>
      </c>
      <c r="F127" s="88">
        <v>-55.180622</v>
      </c>
    </row>
    <row r="128" spans="2:6" x14ac:dyDescent="0.25">
      <c r="B128" s="88">
        <v>25833333333.333</v>
      </c>
      <c r="C128" s="88">
        <v>-64.172256000000004</v>
      </c>
      <c r="E128" s="88">
        <v>25833333333.333</v>
      </c>
      <c r="F128" s="88">
        <v>-54.906761000000003</v>
      </c>
    </row>
    <row r="129" spans="2:6" x14ac:dyDescent="0.25">
      <c r="B129" s="88">
        <v>26000000000</v>
      </c>
      <c r="C129" s="88">
        <v>-63.344104999999999</v>
      </c>
      <c r="E129" s="88">
        <v>26000000000</v>
      </c>
      <c r="F129" s="88">
        <v>-54.572539999999996</v>
      </c>
    </row>
    <row r="130" spans="2:6" x14ac:dyDescent="0.25">
      <c r="B130" s="88">
        <v>26166666666.667</v>
      </c>
      <c r="C130" s="88">
        <v>-62.381377999999998</v>
      </c>
      <c r="E130" s="88">
        <v>26166666666.667</v>
      </c>
      <c r="F130" s="88">
        <v>-54.585106000000003</v>
      </c>
    </row>
    <row r="131" spans="2:6" x14ac:dyDescent="0.25">
      <c r="B131" s="88">
        <v>26333333333.333</v>
      </c>
      <c r="C131" s="88">
        <v>-60.921557999999997</v>
      </c>
      <c r="E131" s="88">
        <v>26333333333.333</v>
      </c>
      <c r="F131" s="88">
        <v>-54.134033000000002</v>
      </c>
    </row>
    <row r="132" spans="2:6" x14ac:dyDescent="0.25">
      <c r="B132" s="88">
        <v>26500000000</v>
      </c>
      <c r="C132" s="88">
        <v>-60.153660000000002</v>
      </c>
      <c r="E132" s="88">
        <v>26500000000</v>
      </c>
      <c r="F132" s="88">
        <v>-53.938366000000002</v>
      </c>
    </row>
    <row r="133" spans="2:6" x14ac:dyDescent="0.25">
      <c r="B133" s="88">
        <v>26666666666.667</v>
      </c>
      <c r="C133" s="88">
        <v>-59.572456000000003</v>
      </c>
      <c r="E133" s="88">
        <v>26666666666.667</v>
      </c>
      <c r="F133" s="88">
        <v>-53.751179</v>
      </c>
    </row>
    <row r="134" spans="2:6" x14ac:dyDescent="0.25">
      <c r="B134" s="88">
        <v>26833333333.333</v>
      </c>
      <c r="C134" s="88">
        <v>-59.421439999999997</v>
      </c>
      <c r="E134" s="88">
        <v>26833333333.333</v>
      </c>
      <c r="F134" s="88">
        <v>-54.053600000000003</v>
      </c>
    </row>
    <row r="135" spans="2:6" x14ac:dyDescent="0.25">
      <c r="B135" s="88">
        <v>27000000000</v>
      </c>
      <c r="C135" s="88">
        <v>-59.003402999999999</v>
      </c>
      <c r="E135" s="88">
        <v>27000000000</v>
      </c>
      <c r="F135" s="88">
        <v>-53.961455999999998</v>
      </c>
    </row>
    <row r="136" spans="2:6" x14ac:dyDescent="0.25">
      <c r="B136" s="88">
        <v>27166666666.667</v>
      </c>
      <c r="C136" s="88">
        <v>-58.531596999999998</v>
      </c>
      <c r="E136" s="88">
        <v>27166666666.667</v>
      </c>
      <c r="F136" s="88">
        <v>-53.644516000000003</v>
      </c>
    </row>
    <row r="137" spans="2:6" x14ac:dyDescent="0.25">
      <c r="B137" s="88">
        <v>27333333333.333</v>
      </c>
      <c r="C137" s="88">
        <v>-58.082436000000001</v>
      </c>
      <c r="E137" s="88">
        <v>27333333333.333</v>
      </c>
      <c r="F137" s="88">
        <v>-53.675823000000001</v>
      </c>
    </row>
    <row r="138" spans="2:6" x14ac:dyDescent="0.25">
      <c r="B138" s="88">
        <v>27500000000</v>
      </c>
      <c r="C138" s="88">
        <v>-57.546622999999997</v>
      </c>
      <c r="E138" s="88">
        <v>27500000000</v>
      </c>
      <c r="F138" s="88">
        <v>-53.628365000000002</v>
      </c>
    </row>
    <row r="139" spans="2:6" x14ac:dyDescent="0.25">
      <c r="B139" s="88">
        <v>27666666666.667</v>
      </c>
      <c r="C139" s="88">
        <v>-57.200695000000003</v>
      </c>
      <c r="E139" s="88">
        <v>27666666666.667</v>
      </c>
      <c r="F139" s="88">
        <v>-53.903357999999997</v>
      </c>
    </row>
    <row r="140" spans="2:6" x14ac:dyDescent="0.25">
      <c r="B140" s="88">
        <v>27833333333.333</v>
      </c>
      <c r="C140" s="88">
        <v>-57.103507999999998</v>
      </c>
      <c r="E140" s="88">
        <v>27833333333.333</v>
      </c>
      <c r="F140" s="88">
        <v>-54.141212000000003</v>
      </c>
    </row>
    <row r="141" spans="2:6" x14ac:dyDescent="0.25">
      <c r="B141" s="88">
        <v>28000000000</v>
      </c>
      <c r="C141" s="88">
        <v>-57.01511</v>
      </c>
      <c r="E141" s="88">
        <v>28000000000</v>
      </c>
      <c r="F141" s="88">
        <v>-54.235225999999997</v>
      </c>
    </row>
    <row r="142" spans="2:6" x14ac:dyDescent="0.25">
      <c r="B142" s="88">
        <v>28166666666.667</v>
      </c>
      <c r="C142" s="88">
        <v>-56.920467000000002</v>
      </c>
      <c r="E142" s="88">
        <v>28166666666.667</v>
      </c>
      <c r="F142" s="88">
        <v>-54.136752999999999</v>
      </c>
    </row>
    <row r="143" spans="2:6" x14ac:dyDescent="0.25">
      <c r="B143" s="88">
        <v>28333333333.333</v>
      </c>
      <c r="C143" s="88">
        <v>-56.678576999999997</v>
      </c>
      <c r="E143" s="88">
        <v>28333333333.333</v>
      </c>
      <c r="F143" s="88">
        <v>-53.718521000000003</v>
      </c>
    </row>
    <row r="144" spans="2:6" x14ac:dyDescent="0.25">
      <c r="B144" s="88">
        <v>28500000000</v>
      </c>
      <c r="C144" s="88">
        <v>-56.496600999999998</v>
      </c>
      <c r="E144" s="88">
        <v>28500000000</v>
      </c>
      <c r="F144" s="88">
        <v>-53.734569999999998</v>
      </c>
    </row>
    <row r="145" spans="2:6" x14ac:dyDescent="0.25">
      <c r="B145" s="88">
        <v>28666666666.667</v>
      </c>
      <c r="C145" s="88">
        <v>-56.310982000000003</v>
      </c>
      <c r="E145" s="88">
        <v>28666666666.667</v>
      </c>
      <c r="F145" s="88">
        <v>-53.645153000000001</v>
      </c>
    </row>
    <row r="146" spans="2:6" x14ac:dyDescent="0.25">
      <c r="B146" s="88">
        <v>28833333333.333</v>
      </c>
      <c r="C146" s="88">
        <v>-56.000225</v>
      </c>
      <c r="E146" s="88">
        <v>28833333333.333</v>
      </c>
      <c r="F146" s="88">
        <v>-53.835738999999997</v>
      </c>
    </row>
    <row r="147" spans="2:6" x14ac:dyDescent="0.25">
      <c r="B147" s="88">
        <v>29000000000</v>
      </c>
      <c r="C147" s="88">
        <v>-55.836029000000003</v>
      </c>
      <c r="E147" s="88">
        <v>29000000000</v>
      </c>
      <c r="F147" s="88">
        <v>-53.978043</v>
      </c>
    </row>
    <row r="148" spans="2:6" x14ac:dyDescent="0.25">
      <c r="B148" s="88">
        <v>29166666666.667</v>
      </c>
      <c r="C148" s="88">
        <v>-55.594067000000003</v>
      </c>
      <c r="E148" s="88">
        <v>29166666666.667</v>
      </c>
      <c r="F148" s="88">
        <v>-54.263157</v>
      </c>
    </row>
    <row r="149" spans="2:6" x14ac:dyDescent="0.25">
      <c r="B149" s="88">
        <v>29333333333.333</v>
      </c>
      <c r="C149" s="88">
        <v>-55.402709999999999</v>
      </c>
      <c r="E149" s="88">
        <v>29333333333.333</v>
      </c>
      <c r="F149" s="88">
        <v>-54.601619999999997</v>
      </c>
    </row>
    <row r="150" spans="2:6" x14ac:dyDescent="0.25">
      <c r="B150" s="88">
        <v>29500000000</v>
      </c>
      <c r="C150" s="88">
        <v>-54.994419000000001</v>
      </c>
      <c r="E150" s="88">
        <v>29500000000</v>
      </c>
      <c r="F150" s="88">
        <v>-54.903381000000003</v>
      </c>
    </row>
    <row r="151" spans="2:6" x14ac:dyDescent="0.25">
      <c r="B151" s="88">
        <v>29666666666.667</v>
      </c>
      <c r="C151" s="88">
        <v>-54.720931999999998</v>
      </c>
      <c r="E151" s="88">
        <v>29666666666.667</v>
      </c>
      <c r="F151" s="88">
        <v>-55.43676</v>
      </c>
    </row>
    <row r="152" spans="2:6" x14ac:dyDescent="0.25">
      <c r="B152" s="88">
        <v>29833333333.333</v>
      </c>
      <c r="C152" s="88">
        <v>-54.488818999999999</v>
      </c>
      <c r="E152" s="88">
        <v>29833333333.333</v>
      </c>
      <c r="F152" s="88">
        <v>-55.629596999999997</v>
      </c>
    </row>
    <row r="153" spans="2:6" x14ac:dyDescent="0.25">
      <c r="B153" s="88">
        <v>30000000000</v>
      </c>
      <c r="C153" s="88">
        <v>-54.279986999999998</v>
      </c>
      <c r="E153" s="88">
        <v>30000000000</v>
      </c>
      <c r="F153" s="88">
        <v>-56.081645999999999</v>
      </c>
    </row>
    <row r="154" spans="2:6" x14ac:dyDescent="0.25">
      <c r="B154" s="88">
        <v>30166666666.667</v>
      </c>
      <c r="C154" s="88">
        <v>-54.039642000000001</v>
      </c>
      <c r="E154" s="88">
        <v>30166666666.667</v>
      </c>
      <c r="F154" s="88">
        <v>-56.431514999999997</v>
      </c>
    </row>
    <row r="155" spans="2:6" x14ac:dyDescent="0.25">
      <c r="B155" s="88">
        <v>30333333333.333</v>
      </c>
      <c r="C155" s="88">
        <v>-53.806289999999997</v>
      </c>
      <c r="E155" s="88">
        <v>30333333333.333</v>
      </c>
      <c r="F155" s="88">
        <v>-57.191063</v>
      </c>
    </row>
    <row r="156" spans="2:6" x14ac:dyDescent="0.25">
      <c r="B156" s="88">
        <v>30500000000</v>
      </c>
      <c r="C156" s="88">
        <v>-53.523063999999998</v>
      </c>
      <c r="E156" s="88">
        <v>30500000000</v>
      </c>
      <c r="F156" s="88">
        <v>-57.458568999999997</v>
      </c>
    </row>
    <row r="157" spans="2:6" x14ac:dyDescent="0.25">
      <c r="B157" s="88">
        <v>30666666666.667</v>
      </c>
      <c r="C157" s="88">
        <v>-53.068221999999999</v>
      </c>
      <c r="E157" s="88">
        <v>30666666666.667</v>
      </c>
      <c r="F157" s="88">
        <v>-57.757553000000001</v>
      </c>
    </row>
    <row r="158" spans="2:6" x14ac:dyDescent="0.25">
      <c r="B158" s="88">
        <v>30833333333.333</v>
      </c>
      <c r="C158" s="88">
        <v>-52.727699000000001</v>
      </c>
      <c r="E158" s="88">
        <v>30833333333.333</v>
      </c>
      <c r="F158" s="88">
        <v>-58.173423999999997</v>
      </c>
    </row>
    <row r="159" spans="2:6" x14ac:dyDescent="0.25">
      <c r="B159" s="88">
        <v>31000000000</v>
      </c>
      <c r="C159" s="88">
        <v>-52.468082000000003</v>
      </c>
      <c r="E159" s="88">
        <v>31000000000</v>
      </c>
      <c r="F159" s="88">
        <v>-58.504596999999997</v>
      </c>
    </row>
    <row r="160" spans="2:6" x14ac:dyDescent="0.25">
      <c r="B160" s="88">
        <v>31166666666.667</v>
      </c>
      <c r="C160" s="88">
        <v>-52.206336999999998</v>
      </c>
      <c r="E160" s="88">
        <v>31166666666.667</v>
      </c>
      <c r="F160" s="88">
        <v>-59.025573999999999</v>
      </c>
    </row>
    <row r="161" spans="2:6" x14ac:dyDescent="0.25">
      <c r="B161" s="88">
        <v>31333333333.333</v>
      </c>
      <c r="C161" s="88">
        <v>-51.885604999999998</v>
      </c>
      <c r="E161" s="88">
        <v>31333333333.333</v>
      </c>
      <c r="F161" s="88">
        <v>-59.239857000000001</v>
      </c>
    </row>
    <row r="162" spans="2:6" x14ac:dyDescent="0.25">
      <c r="B162" s="88">
        <v>31500000000</v>
      </c>
      <c r="C162" s="88">
        <v>-51.663139000000001</v>
      </c>
      <c r="E162" s="88">
        <v>31500000000</v>
      </c>
      <c r="F162" s="88">
        <v>-59.986533999999999</v>
      </c>
    </row>
    <row r="163" spans="2:6" x14ac:dyDescent="0.25">
      <c r="B163" s="88">
        <v>31666666666.667</v>
      </c>
      <c r="C163" s="88">
        <v>-51.412872</v>
      </c>
      <c r="E163" s="88">
        <v>31666666666.667</v>
      </c>
      <c r="F163" s="88">
        <v>-60.569339999999997</v>
      </c>
    </row>
    <row r="164" spans="2:6" x14ac:dyDescent="0.25">
      <c r="B164" s="88">
        <v>31833333333.333</v>
      </c>
      <c r="C164" s="88">
        <v>-50.952137</v>
      </c>
      <c r="E164" s="88">
        <v>31833333333.333</v>
      </c>
      <c r="F164" s="88">
        <v>-61.238804000000002</v>
      </c>
    </row>
    <row r="165" spans="2:6" x14ac:dyDescent="0.25">
      <c r="B165" s="88">
        <v>32000000000</v>
      </c>
      <c r="C165" s="88">
        <v>-50.518214999999998</v>
      </c>
      <c r="E165" s="88">
        <v>32000000000</v>
      </c>
      <c r="F165" s="88">
        <v>-61.649338</v>
      </c>
    </row>
    <row r="166" spans="2:6" x14ac:dyDescent="0.25">
      <c r="B166" s="88" t="s">
        <v>21</v>
      </c>
      <c r="E166" s="88" t="s">
        <v>21</v>
      </c>
    </row>
    <row r="169" spans="2:6" x14ac:dyDescent="0.25">
      <c r="B169" s="88" t="s">
        <v>24</v>
      </c>
      <c r="E169" s="88" t="s">
        <v>24</v>
      </c>
    </row>
    <row r="170" spans="2:6" x14ac:dyDescent="0.25">
      <c r="B170" s="88" t="s">
        <v>19</v>
      </c>
      <c r="C170" s="88" t="s">
        <v>282</v>
      </c>
      <c r="E170" s="88" t="s">
        <v>19</v>
      </c>
      <c r="F170" s="88" t="s">
        <v>282</v>
      </c>
    </row>
    <row r="171" spans="2:6" x14ac:dyDescent="0.25">
      <c r="B171" s="88">
        <v>28000000000</v>
      </c>
      <c r="C171" s="88">
        <v>-89.471160999999995</v>
      </c>
      <c r="E171" s="88">
        <v>28000000000</v>
      </c>
      <c r="F171" s="88">
        <v>-78.314460999999994</v>
      </c>
    </row>
    <row r="172" spans="2:6" x14ac:dyDescent="0.25">
      <c r="B172" s="88">
        <v>28083333333.333</v>
      </c>
      <c r="C172" s="88">
        <v>-89.260109</v>
      </c>
      <c r="E172" s="88">
        <v>28083333333.333</v>
      </c>
      <c r="F172" s="88">
        <v>-80.526505</v>
      </c>
    </row>
    <row r="173" spans="2:6" x14ac:dyDescent="0.25">
      <c r="B173" s="88">
        <v>28166666666.667</v>
      </c>
      <c r="C173" s="88">
        <v>-90.564316000000005</v>
      </c>
      <c r="E173" s="88">
        <v>28166666666.667</v>
      </c>
      <c r="F173" s="88">
        <v>-75.505134999999996</v>
      </c>
    </row>
    <row r="174" spans="2:6" x14ac:dyDescent="0.25">
      <c r="B174" s="88">
        <v>28250000000</v>
      </c>
      <c r="C174" s="88">
        <v>-90.272307999999995</v>
      </c>
      <c r="E174" s="88">
        <v>28250000000</v>
      </c>
      <c r="F174" s="88">
        <v>-80.205062999999996</v>
      </c>
    </row>
    <row r="175" spans="2:6" x14ac:dyDescent="0.25">
      <c r="B175" s="88">
        <v>28333333333.333</v>
      </c>
      <c r="C175" s="88">
        <v>-90.125961000000004</v>
      </c>
      <c r="E175" s="88">
        <v>28333333333.333</v>
      </c>
      <c r="F175" s="88">
        <v>-82.071670999999995</v>
      </c>
    </row>
    <row r="176" spans="2:6" x14ac:dyDescent="0.25">
      <c r="B176" s="88">
        <v>28416666666.667</v>
      </c>
      <c r="C176" s="88">
        <v>-90.155974999999998</v>
      </c>
      <c r="E176" s="88">
        <v>28416666666.667</v>
      </c>
      <c r="F176" s="88">
        <v>-79.09742</v>
      </c>
    </row>
    <row r="177" spans="2:6" x14ac:dyDescent="0.25">
      <c r="B177" s="88">
        <v>28500000000</v>
      </c>
      <c r="C177" s="88">
        <v>-89.450301999999994</v>
      </c>
      <c r="E177" s="88">
        <v>28500000000</v>
      </c>
      <c r="F177" s="88">
        <v>-72.789710999999997</v>
      </c>
    </row>
    <row r="178" spans="2:6" x14ac:dyDescent="0.25">
      <c r="B178" s="88">
        <v>28583333333.333</v>
      </c>
      <c r="C178" s="88">
        <v>-88.209525999999997</v>
      </c>
      <c r="E178" s="88">
        <v>28583333333.333</v>
      </c>
      <c r="F178" s="88">
        <v>-73.733931999999996</v>
      </c>
    </row>
    <row r="179" spans="2:6" x14ac:dyDescent="0.25">
      <c r="B179" s="88">
        <v>28666666666.667</v>
      </c>
      <c r="C179" s="88">
        <v>-91.476753000000002</v>
      </c>
      <c r="E179" s="88">
        <v>28666666666.667</v>
      </c>
      <c r="F179" s="88">
        <v>-77.204932999999997</v>
      </c>
    </row>
    <row r="180" spans="2:6" x14ac:dyDescent="0.25">
      <c r="B180" s="88">
        <v>28750000000</v>
      </c>
      <c r="C180" s="88">
        <v>-89.683898999999997</v>
      </c>
      <c r="E180" s="88">
        <v>28750000000</v>
      </c>
      <c r="F180" s="88">
        <v>-75.453125</v>
      </c>
    </row>
    <row r="181" spans="2:6" x14ac:dyDescent="0.25">
      <c r="B181" s="88">
        <v>28833333333.333</v>
      </c>
      <c r="C181" s="88">
        <v>-89.917289999999994</v>
      </c>
      <c r="E181" s="88">
        <v>28833333333.333</v>
      </c>
      <c r="F181" s="88">
        <v>-72.406799000000007</v>
      </c>
    </row>
    <row r="182" spans="2:6" x14ac:dyDescent="0.25">
      <c r="B182" s="88">
        <v>28916666666.667</v>
      </c>
      <c r="C182" s="88">
        <v>-89.494072000000003</v>
      </c>
      <c r="E182" s="88">
        <v>28916666666.667</v>
      </c>
      <c r="F182" s="88">
        <v>-65.865768000000003</v>
      </c>
    </row>
    <row r="183" spans="2:6" x14ac:dyDescent="0.25">
      <c r="B183" s="88">
        <v>29000000000</v>
      </c>
      <c r="C183" s="88">
        <v>-92.414856</v>
      </c>
      <c r="E183" s="88">
        <v>29000000000</v>
      </c>
      <c r="F183" s="88">
        <v>-68.493172000000001</v>
      </c>
    </row>
    <row r="184" spans="2:6" x14ac:dyDescent="0.25">
      <c r="B184" s="88">
        <v>29083333333.333</v>
      </c>
      <c r="C184" s="88">
        <v>-90.053000999999995</v>
      </c>
      <c r="E184" s="88">
        <v>29083333333.333</v>
      </c>
      <c r="F184" s="88">
        <v>-69.433555999999996</v>
      </c>
    </row>
    <row r="185" spans="2:6" x14ac:dyDescent="0.25">
      <c r="B185" s="88">
        <v>29166666666.667</v>
      </c>
      <c r="C185" s="88">
        <v>-89.528236000000007</v>
      </c>
      <c r="E185" s="88">
        <v>29166666666.667</v>
      </c>
      <c r="F185" s="88">
        <v>-70.052277000000004</v>
      </c>
    </row>
    <row r="186" spans="2:6" x14ac:dyDescent="0.25">
      <c r="B186" s="88">
        <v>29250000000</v>
      </c>
      <c r="C186" s="88">
        <v>-89.383499</v>
      </c>
      <c r="E186" s="88">
        <v>29250000000</v>
      </c>
      <c r="F186" s="88">
        <v>-69.094215000000005</v>
      </c>
    </row>
    <row r="187" spans="2:6" x14ac:dyDescent="0.25">
      <c r="B187" s="88">
        <v>29333333333.333</v>
      </c>
      <c r="C187" s="88">
        <v>-91.174499999999995</v>
      </c>
      <c r="E187" s="88">
        <v>29333333333.333</v>
      </c>
      <c r="F187" s="88">
        <v>-67.123824999999997</v>
      </c>
    </row>
    <row r="188" spans="2:6" x14ac:dyDescent="0.25">
      <c r="B188" s="88">
        <v>29416666666.667</v>
      </c>
      <c r="C188" s="88">
        <v>-91.681976000000006</v>
      </c>
      <c r="E188" s="88">
        <v>29416666666.667</v>
      </c>
      <c r="F188" s="88">
        <v>-68.071021999999999</v>
      </c>
    </row>
    <row r="189" spans="2:6" x14ac:dyDescent="0.25">
      <c r="B189" s="88">
        <v>29500000000</v>
      </c>
      <c r="C189" s="88">
        <v>-93.845710999999994</v>
      </c>
      <c r="E189" s="88">
        <v>29500000000</v>
      </c>
      <c r="F189" s="88">
        <v>-64.649970999999994</v>
      </c>
    </row>
    <row r="190" spans="2:6" x14ac:dyDescent="0.25">
      <c r="B190" s="88">
        <v>29583333333.333</v>
      </c>
      <c r="C190" s="88">
        <v>-92.652350999999996</v>
      </c>
      <c r="E190" s="88">
        <v>29583333333.333</v>
      </c>
      <c r="F190" s="88">
        <v>-64.067672999999999</v>
      </c>
    </row>
    <row r="191" spans="2:6" x14ac:dyDescent="0.25">
      <c r="B191" s="88">
        <v>29666666666.667</v>
      </c>
      <c r="C191" s="88">
        <v>-92.805831999999995</v>
      </c>
      <c r="E191" s="88">
        <v>29666666666.667</v>
      </c>
      <c r="F191" s="88">
        <v>-63.883617000000001</v>
      </c>
    </row>
    <row r="192" spans="2:6" x14ac:dyDescent="0.25">
      <c r="B192" s="88">
        <v>29750000000</v>
      </c>
      <c r="C192" s="88">
        <v>-92.574821</v>
      </c>
      <c r="E192" s="88">
        <v>29750000000</v>
      </c>
      <c r="F192" s="88">
        <v>-67.505211000000003</v>
      </c>
    </row>
    <row r="193" spans="2:6" x14ac:dyDescent="0.25">
      <c r="B193" s="88">
        <v>29833333333.333</v>
      </c>
      <c r="C193" s="88">
        <v>-91.230643999999998</v>
      </c>
      <c r="E193" s="88">
        <v>29833333333.333</v>
      </c>
      <c r="F193" s="88">
        <v>-67.761246</v>
      </c>
    </row>
    <row r="194" spans="2:6" x14ac:dyDescent="0.25">
      <c r="B194" s="88">
        <v>29916666666.667</v>
      </c>
      <c r="C194" s="88">
        <v>-91.420249999999996</v>
      </c>
      <c r="E194" s="88">
        <v>29916666666.667</v>
      </c>
      <c r="F194" s="88">
        <v>-65.226607999999999</v>
      </c>
    </row>
    <row r="195" spans="2:6" x14ac:dyDescent="0.25">
      <c r="B195" s="88">
        <v>30000000000</v>
      </c>
      <c r="C195" s="88">
        <v>-92.444098999999994</v>
      </c>
      <c r="E195" s="88">
        <v>30000000000</v>
      </c>
      <c r="F195" s="88">
        <v>-61.891865000000003</v>
      </c>
    </row>
    <row r="196" spans="2:6" x14ac:dyDescent="0.25">
      <c r="B196" s="88">
        <v>30083333333.333</v>
      </c>
      <c r="C196" s="88">
        <v>-92.465873999999999</v>
      </c>
      <c r="E196" s="88">
        <v>30083333333.333</v>
      </c>
      <c r="F196" s="88">
        <v>-63.642268999999999</v>
      </c>
    </row>
    <row r="197" spans="2:6" x14ac:dyDescent="0.25">
      <c r="B197" s="88">
        <v>30166666666.667</v>
      </c>
      <c r="C197" s="88">
        <v>-94.048919999999995</v>
      </c>
      <c r="E197" s="88">
        <v>30166666666.667</v>
      </c>
      <c r="F197" s="88">
        <v>-67.435721999999998</v>
      </c>
    </row>
    <row r="198" spans="2:6" x14ac:dyDescent="0.25">
      <c r="B198" s="88">
        <v>30250000000</v>
      </c>
      <c r="C198" s="88">
        <v>-91.006659999999997</v>
      </c>
      <c r="E198" s="88">
        <v>30250000000</v>
      </c>
      <c r="F198" s="88">
        <v>-64.396682999999996</v>
      </c>
    </row>
    <row r="199" spans="2:6" x14ac:dyDescent="0.25">
      <c r="B199" s="88">
        <v>30333333333.333</v>
      </c>
      <c r="C199" s="88">
        <v>-93.971999999999994</v>
      </c>
      <c r="E199" s="88">
        <v>30333333333.333</v>
      </c>
      <c r="F199" s="88">
        <v>-63.885269000000001</v>
      </c>
    </row>
    <row r="200" spans="2:6" x14ac:dyDescent="0.25">
      <c r="B200" s="88">
        <v>30416666666.667</v>
      </c>
      <c r="C200" s="88">
        <v>-92.681244000000007</v>
      </c>
      <c r="E200" s="88">
        <v>30416666666.667</v>
      </c>
      <c r="F200" s="88">
        <v>-63.054409</v>
      </c>
    </row>
    <row r="201" spans="2:6" x14ac:dyDescent="0.25">
      <c r="B201" s="88">
        <v>30500000000</v>
      </c>
      <c r="C201" s="88">
        <v>-91.590873999999999</v>
      </c>
      <c r="E201" s="88">
        <v>30500000000</v>
      </c>
      <c r="F201" s="88">
        <v>-62.610939000000002</v>
      </c>
    </row>
    <row r="202" spans="2:6" x14ac:dyDescent="0.25">
      <c r="B202" s="88">
        <v>30583333333.333</v>
      </c>
      <c r="C202" s="88">
        <v>-92.791579999999996</v>
      </c>
      <c r="E202" s="88">
        <v>30583333333.333</v>
      </c>
      <c r="F202" s="88">
        <v>-63.119225</v>
      </c>
    </row>
    <row r="203" spans="2:6" x14ac:dyDescent="0.25">
      <c r="B203" s="88">
        <v>30666666666.667</v>
      </c>
      <c r="C203" s="88">
        <v>-93.120163000000005</v>
      </c>
      <c r="E203" s="88">
        <v>30666666666.667</v>
      </c>
      <c r="F203" s="88">
        <v>-61.961781000000002</v>
      </c>
    </row>
    <row r="204" spans="2:6" x14ac:dyDescent="0.25">
      <c r="B204" s="88">
        <v>30750000000</v>
      </c>
      <c r="C204" s="88">
        <v>-92.652962000000002</v>
      </c>
      <c r="E204" s="88">
        <v>30750000000</v>
      </c>
      <c r="F204" s="88">
        <v>-61.977874999999997</v>
      </c>
    </row>
    <row r="205" spans="2:6" x14ac:dyDescent="0.25">
      <c r="B205" s="88">
        <v>30833333333.333</v>
      </c>
      <c r="C205" s="88">
        <v>-92.745261999999997</v>
      </c>
      <c r="E205" s="88">
        <v>30833333333.333</v>
      </c>
      <c r="F205" s="88">
        <v>-62.770595999999998</v>
      </c>
    </row>
    <row r="206" spans="2:6" x14ac:dyDescent="0.25">
      <c r="B206" s="88">
        <v>30916666666.667</v>
      </c>
      <c r="C206" s="88">
        <v>-92.462204</v>
      </c>
      <c r="E206" s="88">
        <v>30916666666.667</v>
      </c>
      <c r="F206" s="88">
        <v>-63.799995000000003</v>
      </c>
    </row>
    <row r="207" spans="2:6" x14ac:dyDescent="0.25">
      <c r="B207" s="88">
        <v>31000000000</v>
      </c>
      <c r="C207" s="88">
        <v>-93.257598999999999</v>
      </c>
      <c r="E207" s="88">
        <v>31000000000</v>
      </c>
      <c r="F207" s="88">
        <v>-63.964573000000001</v>
      </c>
    </row>
    <row r="208" spans="2:6" x14ac:dyDescent="0.25">
      <c r="B208" s="88">
        <v>31083333333.333</v>
      </c>
      <c r="C208" s="88">
        <v>-92.058898999999997</v>
      </c>
      <c r="E208" s="88">
        <v>31083333333.333</v>
      </c>
      <c r="F208" s="88">
        <v>-62.692622999999998</v>
      </c>
    </row>
    <row r="209" spans="2:6" x14ac:dyDescent="0.25">
      <c r="B209" s="88">
        <v>31166666666.667</v>
      </c>
      <c r="C209" s="88">
        <v>-91.259758000000005</v>
      </c>
      <c r="E209" s="88">
        <v>31166666666.667</v>
      </c>
      <c r="F209" s="88">
        <v>-60.965522999999997</v>
      </c>
    </row>
    <row r="210" spans="2:6" x14ac:dyDescent="0.25">
      <c r="B210" s="88">
        <v>31250000000</v>
      </c>
      <c r="C210" s="88">
        <v>-91.242942999999997</v>
      </c>
      <c r="E210" s="88">
        <v>31250000000</v>
      </c>
      <c r="F210" s="88">
        <v>-62.700133999999998</v>
      </c>
    </row>
    <row r="211" spans="2:6" x14ac:dyDescent="0.25">
      <c r="B211" s="88">
        <v>31333333333.333</v>
      </c>
      <c r="C211" s="88">
        <v>-91.762169</v>
      </c>
      <c r="E211" s="88">
        <v>31333333333.333</v>
      </c>
      <c r="F211" s="88">
        <v>-62.561436</v>
      </c>
    </row>
    <row r="212" spans="2:6" x14ac:dyDescent="0.25">
      <c r="B212" s="88">
        <v>31416666666.667</v>
      </c>
      <c r="C212" s="88">
        <v>-90.399360999999999</v>
      </c>
      <c r="E212" s="88">
        <v>31416666666.667</v>
      </c>
      <c r="F212" s="88">
        <v>-62.211544000000004</v>
      </c>
    </row>
    <row r="213" spans="2:6" x14ac:dyDescent="0.25">
      <c r="B213" s="88">
        <v>31500000000</v>
      </c>
      <c r="C213" s="88">
        <v>-89.644835999999998</v>
      </c>
      <c r="E213" s="88">
        <v>31500000000</v>
      </c>
      <c r="F213" s="88">
        <v>-62.506515999999998</v>
      </c>
    </row>
    <row r="214" spans="2:6" x14ac:dyDescent="0.25">
      <c r="B214" s="88">
        <v>31583333333.333</v>
      </c>
      <c r="C214" s="88">
        <v>-89.216766000000007</v>
      </c>
      <c r="E214" s="88">
        <v>31583333333.333</v>
      </c>
      <c r="F214" s="88">
        <v>-61.488807999999999</v>
      </c>
    </row>
    <row r="215" spans="2:6" x14ac:dyDescent="0.25">
      <c r="B215" s="88">
        <v>31666666666.667</v>
      </c>
      <c r="C215" s="88">
        <v>-92.478888999999995</v>
      </c>
      <c r="E215" s="88">
        <v>31666666666.667</v>
      </c>
      <c r="F215" s="88">
        <v>-60.890506999999999</v>
      </c>
    </row>
    <row r="216" spans="2:6" x14ac:dyDescent="0.25">
      <c r="B216" s="88">
        <v>31750000000</v>
      </c>
      <c r="C216" s="88">
        <v>-90.036582999999993</v>
      </c>
      <c r="E216" s="88">
        <v>31750000000</v>
      </c>
      <c r="F216" s="88">
        <v>-64.250961000000004</v>
      </c>
    </row>
    <row r="217" spans="2:6" x14ac:dyDescent="0.25">
      <c r="B217" s="88">
        <v>31833333333.333</v>
      </c>
      <c r="C217" s="88">
        <v>-92.155242999999999</v>
      </c>
      <c r="E217" s="88">
        <v>31833333333.333</v>
      </c>
      <c r="F217" s="88">
        <v>-61.031283999999999</v>
      </c>
    </row>
    <row r="218" spans="2:6" x14ac:dyDescent="0.25">
      <c r="B218" s="88">
        <v>31916666666.667</v>
      </c>
      <c r="C218" s="88">
        <v>-89.182083000000006</v>
      </c>
      <c r="E218" s="88">
        <v>31916666666.667</v>
      </c>
      <c r="F218" s="88">
        <v>-61.139544999999998</v>
      </c>
    </row>
    <row r="219" spans="2:6" x14ac:dyDescent="0.25">
      <c r="B219" s="88">
        <v>32000000000</v>
      </c>
      <c r="C219" s="88">
        <v>-88.590630000000004</v>
      </c>
      <c r="E219" s="88">
        <v>32000000000</v>
      </c>
      <c r="F219" s="88">
        <v>-61.370593999999997</v>
      </c>
    </row>
    <row r="220" spans="2:6" x14ac:dyDescent="0.25">
      <c r="B220" s="88" t="s">
        <v>21</v>
      </c>
      <c r="E220" s="88" t="s">
        <v>21</v>
      </c>
    </row>
    <row r="223" spans="2:6" x14ac:dyDescent="0.25">
      <c r="B223" s="88" t="s">
        <v>25</v>
      </c>
      <c r="E223" s="88" t="s">
        <v>25</v>
      </c>
    </row>
    <row r="224" spans="2:6" x14ac:dyDescent="0.25">
      <c r="B224" s="88" t="s">
        <v>19</v>
      </c>
      <c r="C224" s="88" t="s">
        <v>266</v>
      </c>
      <c r="E224" s="88" t="s">
        <v>19</v>
      </c>
      <c r="F224" s="88" t="s">
        <v>266</v>
      </c>
    </row>
    <row r="225" spans="2:6" x14ac:dyDescent="0.25">
      <c r="B225" s="88">
        <v>40000000000</v>
      </c>
      <c r="C225" s="88">
        <v>-57.978237</v>
      </c>
      <c r="E225" s="88">
        <v>40000000000</v>
      </c>
      <c r="F225" s="88">
        <v>-71.268799000000001</v>
      </c>
    </row>
    <row r="226" spans="2:6" x14ac:dyDescent="0.25">
      <c r="B226" s="88">
        <v>39833333333.333</v>
      </c>
      <c r="C226" s="88">
        <v>-58.922024</v>
      </c>
      <c r="E226" s="88">
        <v>39833333333.333</v>
      </c>
      <c r="F226" s="88">
        <v>-72.687729000000004</v>
      </c>
    </row>
    <row r="227" spans="2:6" x14ac:dyDescent="0.25">
      <c r="B227" s="88">
        <v>39666666666.667</v>
      </c>
      <c r="C227" s="88">
        <v>-59.697299999999998</v>
      </c>
      <c r="E227" s="88">
        <v>39666666666.667</v>
      </c>
      <c r="F227" s="88">
        <v>-70.669021999999998</v>
      </c>
    </row>
    <row r="228" spans="2:6" x14ac:dyDescent="0.25">
      <c r="B228" s="88">
        <v>39500000000</v>
      </c>
      <c r="C228" s="88">
        <v>-60.313374000000003</v>
      </c>
      <c r="E228" s="88">
        <v>39500000000</v>
      </c>
      <c r="F228" s="88">
        <v>-70.874381999999997</v>
      </c>
    </row>
    <row r="229" spans="2:6" x14ac:dyDescent="0.25">
      <c r="B229" s="88">
        <v>39333333333.333</v>
      </c>
      <c r="C229" s="88">
        <v>-59.789669000000004</v>
      </c>
      <c r="E229" s="88">
        <v>39333333333.333</v>
      </c>
      <c r="F229" s="88">
        <v>-70.244491999999994</v>
      </c>
    </row>
    <row r="230" spans="2:6" x14ac:dyDescent="0.25">
      <c r="B230" s="88">
        <v>39166666666.667</v>
      </c>
      <c r="C230" s="88">
        <v>-61.261172999999999</v>
      </c>
      <c r="E230" s="88">
        <v>39166666666.667</v>
      </c>
      <c r="F230" s="88">
        <v>-69.072456000000003</v>
      </c>
    </row>
    <row r="231" spans="2:6" x14ac:dyDescent="0.25">
      <c r="B231" s="88">
        <v>39000000000</v>
      </c>
      <c r="C231" s="88">
        <v>-60.297386000000003</v>
      </c>
      <c r="E231" s="88">
        <v>39000000000</v>
      </c>
      <c r="F231" s="88">
        <v>-71.794929999999994</v>
      </c>
    </row>
    <row r="232" spans="2:6" x14ac:dyDescent="0.25">
      <c r="B232" s="88">
        <v>38833333333.333</v>
      </c>
      <c r="C232" s="88">
        <v>-61.404269999999997</v>
      </c>
      <c r="E232" s="88">
        <v>38833333333.333</v>
      </c>
      <c r="F232" s="88">
        <v>-71.277045999999999</v>
      </c>
    </row>
    <row r="233" spans="2:6" x14ac:dyDescent="0.25">
      <c r="B233" s="88">
        <v>38666666666.667</v>
      </c>
      <c r="C233" s="88">
        <v>-61.498092999999997</v>
      </c>
      <c r="E233" s="88">
        <v>38666666666.667</v>
      </c>
      <c r="F233" s="88">
        <v>-70.128112999999999</v>
      </c>
    </row>
    <row r="234" spans="2:6" x14ac:dyDescent="0.25">
      <c r="B234" s="88">
        <v>38500000000</v>
      </c>
      <c r="C234" s="88">
        <v>-61.905304000000001</v>
      </c>
      <c r="E234" s="88">
        <v>38500000000</v>
      </c>
      <c r="F234" s="88">
        <v>-69.814719999999994</v>
      </c>
    </row>
    <row r="235" spans="2:6" x14ac:dyDescent="0.25">
      <c r="B235" s="88">
        <v>38333333333.333</v>
      </c>
      <c r="C235" s="88">
        <v>-61.958056999999997</v>
      </c>
      <c r="E235" s="88">
        <v>38333333333.333</v>
      </c>
      <c r="F235" s="88">
        <v>-72.060669000000004</v>
      </c>
    </row>
    <row r="236" spans="2:6" x14ac:dyDescent="0.25">
      <c r="B236" s="88">
        <v>38166666666.667</v>
      </c>
      <c r="C236" s="88">
        <v>-64.200705999999997</v>
      </c>
      <c r="E236" s="88">
        <v>38166666666.667</v>
      </c>
      <c r="F236" s="88">
        <v>-71.516129000000006</v>
      </c>
    </row>
    <row r="237" spans="2:6" x14ac:dyDescent="0.25">
      <c r="B237" s="88">
        <v>38000000000</v>
      </c>
      <c r="C237" s="88">
        <v>-64.194603000000001</v>
      </c>
      <c r="E237" s="88">
        <v>38000000000</v>
      </c>
      <c r="F237" s="88">
        <v>-71.214523</v>
      </c>
    </row>
    <row r="238" spans="2:6" x14ac:dyDescent="0.25">
      <c r="B238" s="88">
        <v>37833333333.333</v>
      </c>
      <c r="C238" s="88">
        <v>-64.947044000000005</v>
      </c>
      <c r="E238" s="88">
        <v>37833333333.333</v>
      </c>
      <c r="F238" s="88">
        <v>-72.187224999999998</v>
      </c>
    </row>
    <row r="239" spans="2:6" x14ac:dyDescent="0.25">
      <c r="B239" s="88">
        <v>37666666666.667</v>
      </c>
      <c r="C239" s="88">
        <v>-65.490523999999994</v>
      </c>
      <c r="E239" s="88">
        <v>37666666666.667</v>
      </c>
      <c r="F239" s="88">
        <v>-71.656318999999996</v>
      </c>
    </row>
    <row r="240" spans="2:6" x14ac:dyDescent="0.25">
      <c r="B240" s="88">
        <v>37500000000</v>
      </c>
      <c r="C240" s="88">
        <v>-64.611785999999995</v>
      </c>
      <c r="E240" s="88">
        <v>37500000000</v>
      </c>
      <c r="F240" s="88">
        <v>-73.262687999999997</v>
      </c>
    </row>
    <row r="241" spans="2:6" x14ac:dyDescent="0.25">
      <c r="B241" s="88">
        <v>37333333333.333</v>
      </c>
      <c r="C241" s="88">
        <v>-66.259276999999997</v>
      </c>
      <c r="E241" s="88">
        <v>37333333333.333</v>
      </c>
      <c r="F241" s="88">
        <v>-71.910942000000006</v>
      </c>
    </row>
    <row r="242" spans="2:6" x14ac:dyDescent="0.25">
      <c r="B242" s="88">
        <v>37166666666.667</v>
      </c>
      <c r="C242" s="88">
        <v>-66.964232999999993</v>
      </c>
      <c r="E242" s="88">
        <v>37166666666.667</v>
      </c>
      <c r="F242" s="88">
        <v>-73.596207000000007</v>
      </c>
    </row>
    <row r="243" spans="2:6" x14ac:dyDescent="0.25">
      <c r="B243" s="88">
        <v>37000000000</v>
      </c>
      <c r="C243" s="88">
        <v>-66.966353999999995</v>
      </c>
      <c r="E243" s="88">
        <v>37000000000</v>
      </c>
      <c r="F243" s="88">
        <v>-74.698586000000006</v>
      </c>
    </row>
    <row r="244" spans="2:6" x14ac:dyDescent="0.25">
      <c r="B244" s="88">
        <v>36833333333.333</v>
      </c>
      <c r="C244" s="88">
        <v>-68.909751999999997</v>
      </c>
      <c r="E244" s="88">
        <v>36833333333.333</v>
      </c>
      <c r="F244" s="88">
        <v>-74.008003000000002</v>
      </c>
    </row>
    <row r="245" spans="2:6" x14ac:dyDescent="0.25">
      <c r="B245" s="88">
        <v>36666666666.667</v>
      </c>
      <c r="C245" s="88">
        <v>-70.320587000000003</v>
      </c>
      <c r="E245" s="88">
        <v>36666666666.667</v>
      </c>
      <c r="F245" s="88">
        <v>-72.928275999999997</v>
      </c>
    </row>
    <row r="246" spans="2:6" x14ac:dyDescent="0.25">
      <c r="B246" s="88">
        <v>36500000000</v>
      </c>
      <c r="C246" s="88">
        <v>-70.122780000000006</v>
      </c>
      <c r="E246" s="88">
        <v>36500000000</v>
      </c>
      <c r="F246" s="88">
        <v>-74.944587999999996</v>
      </c>
    </row>
    <row r="247" spans="2:6" x14ac:dyDescent="0.25">
      <c r="B247" s="88">
        <v>36333333333.333</v>
      </c>
      <c r="C247" s="88">
        <v>-71.467751000000007</v>
      </c>
      <c r="E247" s="88">
        <v>36333333333.333</v>
      </c>
      <c r="F247" s="88">
        <v>-74.729705999999993</v>
      </c>
    </row>
    <row r="248" spans="2:6" x14ac:dyDescent="0.25">
      <c r="B248" s="88">
        <v>36166666666.667</v>
      </c>
      <c r="C248" s="88">
        <v>-71.768707000000006</v>
      </c>
      <c r="E248" s="88">
        <v>36166666666.667</v>
      </c>
      <c r="F248" s="88">
        <v>-76.228866999999994</v>
      </c>
    </row>
    <row r="249" spans="2:6" x14ac:dyDescent="0.25">
      <c r="B249" s="88">
        <v>36000000000</v>
      </c>
      <c r="C249" s="88">
        <v>-74.826804999999993</v>
      </c>
      <c r="E249" s="88">
        <v>36000000000</v>
      </c>
      <c r="F249" s="88">
        <v>-75.967308000000003</v>
      </c>
    </row>
    <row r="250" spans="2:6" x14ac:dyDescent="0.25">
      <c r="B250" s="88">
        <v>35833333333.333</v>
      </c>
      <c r="C250" s="88">
        <v>-73.373206999999994</v>
      </c>
      <c r="E250" s="88">
        <v>35833333333.333</v>
      </c>
      <c r="F250" s="88">
        <v>-76.559096999999994</v>
      </c>
    </row>
    <row r="251" spans="2:6" x14ac:dyDescent="0.25">
      <c r="B251" s="88">
        <v>35666666666.667</v>
      </c>
      <c r="C251" s="88">
        <v>-75.529099000000002</v>
      </c>
      <c r="E251" s="88">
        <v>35666666666.667</v>
      </c>
      <c r="F251" s="88">
        <v>-76.251273999999995</v>
      </c>
    </row>
    <row r="252" spans="2:6" x14ac:dyDescent="0.25">
      <c r="B252" s="88">
        <v>35500000000</v>
      </c>
      <c r="C252" s="88">
        <v>-79.964179999999999</v>
      </c>
      <c r="E252" s="88">
        <v>35500000000</v>
      </c>
      <c r="F252" s="88">
        <v>-78.280167000000006</v>
      </c>
    </row>
    <row r="253" spans="2:6" x14ac:dyDescent="0.25">
      <c r="B253" s="88">
        <v>35333333333.333</v>
      </c>
      <c r="C253" s="88">
        <v>-77.136589000000001</v>
      </c>
      <c r="E253" s="88">
        <v>35333333333.333</v>
      </c>
      <c r="F253" s="88">
        <v>-77.254372000000004</v>
      </c>
    </row>
    <row r="254" spans="2:6" x14ac:dyDescent="0.25">
      <c r="B254" s="88">
        <v>35166666666.667</v>
      </c>
      <c r="C254" s="88">
        <v>-73.558182000000002</v>
      </c>
      <c r="E254" s="88">
        <v>35166666666.667</v>
      </c>
      <c r="F254" s="88">
        <v>-75.700134000000006</v>
      </c>
    </row>
    <row r="255" spans="2:6" x14ac:dyDescent="0.25">
      <c r="B255" s="88">
        <v>35000000000</v>
      </c>
      <c r="C255" s="88">
        <v>-85.110847000000007</v>
      </c>
      <c r="E255" s="88">
        <v>35000000000</v>
      </c>
      <c r="F255" s="88">
        <v>-78.661422999999999</v>
      </c>
    </row>
    <row r="256" spans="2:6" x14ac:dyDescent="0.25">
      <c r="B256" s="88">
        <v>34833333333.333</v>
      </c>
      <c r="C256" s="88">
        <v>-86.630745000000005</v>
      </c>
      <c r="E256" s="88">
        <v>34833333333.333</v>
      </c>
      <c r="F256" s="88">
        <v>-77.634003000000007</v>
      </c>
    </row>
    <row r="257" spans="2:6" x14ac:dyDescent="0.25">
      <c r="B257" s="88">
        <v>34666666666.667</v>
      </c>
      <c r="C257" s="88">
        <v>-85.958183000000005</v>
      </c>
      <c r="E257" s="88">
        <v>34666666666.667</v>
      </c>
      <c r="F257" s="88">
        <v>-77.941474999999997</v>
      </c>
    </row>
    <row r="258" spans="2:6" x14ac:dyDescent="0.25">
      <c r="B258" s="88">
        <v>34500000000</v>
      </c>
      <c r="C258" s="88">
        <v>-89.229316999999995</v>
      </c>
      <c r="E258" s="88">
        <v>34500000000</v>
      </c>
      <c r="F258" s="88">
        <v>-76.569023000000001</v>
      </c>
    </row>
    <row r="259" spans="2:6" x14ac:dyDescent="0.25">
      <c r="B259" s="88">
        <v>34333333333.333</v>
      </c>
      <c r="C259" s="88">
        <v>-88.505973999999995</v>
      </c>
      <c r="E259" s="88">
        <v>34333333333.333</v>
      </c>
      <c r="F259" s="88">
        <v>-76.835144</v>
      </c>
    </row>
    <row r="260" spans="2:6" x14ac:dyDescent="0.25">
      <c r="B260" s="88">
        <v>34166666666.667</v>
      </c>
      <c r="C260" s="88">
        <v>-89.475029000000006</v>
      </c>
      <c r="E260" s="88">
        <v>34166666666.667</v>
      </c>
      <c r="F260" s="88">
        <v>-77.899979000000002</v>
      </c>
    </row>
    <row r="261" spans="2:6" x14ac:dyDescent="0.25">
      <c r="B261" s="88">
        <v>34000000000</v>
      </c>
      <c r="C261" s="88">
        <v>-84.967895999999996</v>
      </c>
      <c r="E261" s="88">
        <v>34000000000</v>
      </c>
      <c r="F261" s="88">
        <v>-82.570640999999995</v>
      </c>
    </row>
    <row r="262" spans="2:6" x14ac:dyDescent="0.25">
      <c r="B262" s="88">
        <v>33833333333.333</v>
      </c>
      <c r="C262" s="88">
        <v>-85.428673000000003</v>
      </c>
      <c r="E262" s="88">
        <v>33833333333.333</v>
      </c>
      <c r="F262" s="88">
        <v>-80.199653999999995</v>
      </c>
    </row>
    <row r="263" spans="2:6" x14ac:dyDescent="0.25">
      <c r="B263" s="88">
        <v>33666666666.667</v>
      </c>
      <c r="C263" s="88">
        <v>-83.636748999999995</v>
      </c>
      <c r="E263" s="88">
        <v>33666666666.667</v>
      </c>
      <c r="F263" s="88">
        <v>-81.982101</v>
      </c>
    </row>
    <row r="264" spans="2:6" x14ac:dyDescent="0.25">
      <c r="B264" s="88">
        <v>33500000000</v>
      </c>
      <c r="C264" s="88">
        <v>-85.401413000000005</v>
      </c>
      <c r="E264" s="88">
        <v>33500000000</v>
      </c>
      <c r="F264" s="88">
        <v>-79.541092000000006</v>
      </c>
    </row>
    <row r="265" spans="2:6" x14ac:dyDescent="0.25">
      <c r="B265" s="88">
        <v>33333333333.333</v>
      </c>
      <c r="C265" s="88">
        <v>-76.833404999999999</v>
      </c>
      <c r="E265" s="88">
        <v>33333333333.333</v>
      </c>
      <c r="F265" s="88">
        <v>-85.460471999999996</v>
      </c>
    </row>
    <row r="266" spans="2:6" x14ac:dyDescent="0.25">
      <c r="B266" s="88">
        <v>33166666666.667</v>
      </c>
      <c r="C266" s="88">
        <v>-80.190085999999994</v>
      </c>
      <c r="E266" s="88">
        <v>33166666666.667</v>
      </c>
      <c r="F266" s="88">
        <v>-81.050590999999997</v>
      </c>
    </row>
    <row r="267" spans="2:6" x14ac:dyDescent="0.25">
      <c r="B267" s="88">
        <v>33000000000</v>
      </c>
      <c r="C267" s="88">
        <v>-79.952301000000006</v>
      </c>
      <c r="E267" s="88">
        <v>33000000000</v>
      </c>
      <c r="F267" s="88">
        <v>-84.886252999999996</v>
      </c>
    </row>
    <row r="268" spans="2:6" x14ac:dyDescent="0.25">
      <c r="B268" s="88">
        <v>32833333333.333</v>
      </c>
      <c r="C268" s="88">
        <v>-82.835068000000007</v>
      </c>
      <c r="E268" s="88">
        <v>32833333333.333</v>
      </c>
      <c r="F268" s="88">
        <v>-87.926895000000002</v>
      </c>
    </row>
    <row r="269" spans="2:6" x14ac:dyDescent="0.25">
      <c r="B269" s="88">
        <v>32666666666.667</v>
      </c>
      <c r="C269" s="88">
        <v>-79.785758999999999</v>
      </c>
      <c r="E269" s="88">
        <v>32666666666.667</v>
      </c>
      <c r="F269" s="88">
        <v>-87.570876999999996</v>
      </c>
    </row>
    <row r="270" spans="2:6" x14ac:dyDescent="0.25">
      <c r="B270" s="88">
        <v>32500000000</v>
      </c>
      <c r="C270" s="88">
        <v>-78.651168999999996</v>
      </c>
      <c r="E270" s="88">
        <v>32500000000</v>
      </c>
      <c r="F270" s="88">
        <v>-88.402709999999999</v>
      </c>
    </row>
    <row r="271" spans="2:6" x14ac:dyDescent="0.25">
      <c r="B271" s="88">
        <v>32333333333.333</v>
      </c>
      <c r="C271" s="88">
        <v>-77.930938999999995</v>
      </c>
      <c r="E271" s="88">
        <v>32333333333.333</v>
      </c>
      <c r="F271" s="88">
        <v>-91.399711999999994</v>
      </c>
    </row>
    <row r="272" spans="2:6" x14ac:dyDescent="0.25">
      <c r="B272" s="88">
        <v>32166666666.667</v>
      </c>
      <c r="C272" s="88">
        <v>-80.522675000000007</v>
      </c>
      <c r="E272" s="88">
        <v>32166666666.667</v>
      </c>
      <c r="F272" s="88">
        <v>-89.113112999999998</v>
      </c>
    </row>
    <row r="273" spans="2:6" x14ac:dyDescent="0.25">
      <c r="B273" s="88">
        <v>32000000000</v>
      </c>
      <c r="C273" s="88">
        <v>-79.804253000000003</v>
      </c>
      <c r="E273" s="88">
        <v>32000000000</v>
      </c>
      <c r="F273" s="88">
        <v>-91.724930000000001</v>
      </c>
    </row>
    <row r="274" spans="2:6" x14ac:dyDescent="0.25">
      <c r="B274" s="88" t="s">
        <v>21</v>
      </c>
      <c r="E274" s="88" t="s">
        <v>21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74"/>
  <sheetViews>
    <sheetView workbookViewId="0">
      <selection activeCell="I8" sqref="I8"/>
    </sheetView>
  </sheetViews>
  <sheetFormatPr defaultRowHeight="15" x14ac:dyDescent="0.25"/>
  <cols>
    <col min="1" max="1" width="18.7109375" style="40" customWidth="1"/>
    <col min="2" max="3" width="9.140625" style="88"/>
    <col min="4" max="4" width="18.7109375" style="40" customWidth="1"/>
    <col min="5" max="6" width="9.140625" style="88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2" x14ac:dyDescent="0.25">
      <c r="B1" s="88" t="s">
        <v>95</v>
      </c>
      <c r="E1" s="88" t="s">
        <v>95</v>
      </c>
      <c r="H1" s="27" t="s">
        <v>169</v>
      </c>
      <c r="I1" s="27" t="s">
        <v>3</v>
      </c>
      <c r="J1" s="27" t="s">
        <v>4</v>
      </c>
      <c r="L1" s="27" t="s">
        <v>169</v>
      </c>
      <c r="M1" s="27" t="s">
        <v>5</v>
      </c>
      <c r="N1" s="27" t="s">
        <v>6</v>
      </c>
      <c r="P1" s="27" t="s">
        <v>169</v>
      </c>
      <c r="Q1" s="47" t="s">
        <v>7</v>
      </c>
      <c r="R1" s="47" t="s">
        <v>8</v>
      </c>
      <c r="S1" s="38"/>
      <c r="T1" s="27" t="s">
        <v>169</v>
      </c>
      <c r="U1" s="47" t="s">
        <v>9</v>
      </c>
      <c r="V1" s="47" t="s">
        <v>10</v>
      </c>
    </row>
    <row r="2" spans="1:22" x14ac:dyDescent="0.25">
      <c r="A2" s="50" t="s">
        <v>197</v>
      </c>
      <c r="B2" s="88" t="s">
        <v>256</v>
      </c>
      <c r="C2" s="88" t="s">
        <v>291</v>
      </c>
      <c r="D2" s="50" t="s">
        <v>198</v>
      </c>
      <c r="E2" s="88" t="s">
        <v>256</v>
      </c>
      <c r="F2" s="88" t="s">
        <v>291</v>
      </c>
      <c r="H2" s="48"/>
      <c r="I2" s="48">
        <f>AVERAGE(I3:I51)</f>
        <v>-57.334333326530633</v>
      </c>
      <c r="J2" s="48">
        <f>AVERAGE(J3:J51)</f>
        <v>-32.938914938775504</v>
      </c>
      <c r="M2" s="48">
        <f>AVERAGE(M3:M51)</f>
        <v>-58.616840265306116</v>
      </c>
      <c r="N2" s="48">
        <f>AVERAGE(N3:N51)</f>
        <v>-57.626800551020402</v>
      </c>
      <c r="P2" s="48"/>
      <c r="Q2" s="48">
        <f>AVERAGE(Q3:Q51)</f>
        <v>-72.623837755102045</v>
      </c>
      <c r="R2" s="48">
        <f>AVERAGE(R3:R51)</f>
        <v>-42.850349999999992</v>
      </c>
      <c r="S2" s="38"/>
      <c r="T2" s="48"/>
      <c r="U2" s="48">
        <f>AVERAGE(U3:U51)</f>
        <v>-67.889815979591816</v>
      </c>
      <c r="V2" s="48">
        <f>AVERAGE(V3:V51)</f>
        <v>-64.73634044897959</v>
      </c>
    </row>
    <row r="3" spans="1:22" x14ac:dyDescent="0.25">
      <c r="B3" s="88" t="s">
        <v>314</v>
      </c>
      <c r="C3" s="88" t="s">
        <v>318</v>
      </c>
      <c r="E3" s="88" t="s">
        <v>314</v>
      </c>
      <c r="F3" s="88" t="s">
        <v>318</v>
      </c>
      <c r="H3" s="27">
        <f t="shared" ref="H3:H34" si="0">B63/1000000000</f>
        <v>16</v>
      </c>
      <c r="I3" s="27">
        <f t="shared" ref="I3:I34" si="1">C63</f>
        <v>-63.693660999999999</v>
      </c>
      <c r="J3" s="27">
        <f t="shared" ref="J3:J34" si="2">F63</f>
        <v>-43.707500000000003</v>
      </c>
      <c r="L3" s="27">
        <f t="shared" ref="L3:L34" si="3">B117/1000000000</f>
        <v>24</v>
      </c>
      <c r="M3" s="27">
        <f t="shared" ref="M3:M34" si="4">C117</f>
        <v>-56.424469000000002</v>
      </c>
      <c r="N3" s="27">
        <f t="shared" ref="N3:N34" si="5">F117</f>
        <v>-64.722565000000003</v>
      </c>
      <c r="P3" s="47">
        <f t="shared" ref="P3:P34" si="6">B171/1000000000</f>
        <v>28</v>
      </c>
      <c r="Q3" s="27">
        <f t="shared" ref="Q3:Q34" si="7">C171</f>
        <v>-78.893410000000003</v>
      </c>
      <c r="R3" s="27">
        <f t="shared" ref="R3:R34" si="8">F171</f>
        <v>-45.025669000000001</v>
      </c>
      <c r="S3" s="38"/>
      <c r="T3" s="27">
        <f t="shared" ref="T3:T34" si="9">B225/1000000000</f>
        <v>40</v>
      </c>
      <c r="U3" s="27">
        <f t="shared" ref="U3:U34" si="10">C225</f>
        <v>-58.834366000000003</v>
      </c>
      <c r="V3" s="27">
        <f t="shared" ref="V3:V34" si="11">F225</f>
        <v>-63.484535000000001</v>
      </c>
    </row>
    <row r="4" spans="1:22" x14ac:dyDescent="0.25">
      <c r="B4" s="88" t="s">
        <v>98</v>
      </c>
      <c r="E4" s="88" t="s">
        <v>98</v>
      </c>
      <c r="H4" s="27">
        <f t="shared" si="0"/>
        <v>16.333333333333002</v>
      </c>
      <c r="I4" s="27">
        <f t="shared" si="1"/>
        <v>-64.524742000000003</v>
      </c>
      <c r="J4" s="27">
        <f t="shared" si="2"/>
        <v>-43.298386000000001</v>
      </c>
      <c r="L4" s="27">
        <f t="shared" si="3"/>
        <v>24.166666666666998</v>
      </c>
      <c r="M4" s="27">
        <f t="shared" si="4"/>
        <v>-56.700400999999999</v>
      </c>
      <c r="N4" s="27">
        <f t="shared" si="5"/>
        <v>-64.563491999999997</v>
      </c>
      <c r="P4" s="47">
        <f t="shared" si="6"/>
        <v>28.083333333333002</v>
      </c>
      <c r="Q4" s="27">
        <f t="shared" si="7"/>
        <v>-77.665702999999993</v>
      </c>
      <c r="R4" s="27">
        <f t="shared" si="8"/>
        <v>-44.556759</v>
      </c>
      <c r="S4" s="38"/>
      <c r="T4" s="27">
        <f t="shared" si="9"/>
        <v>39.833333333333002</v>
      </c>
      <c r="U4" s="27">
        <f t="shared" si="10"/>
        <v>-59.103397000000001</v>
      </c>
      <c r="V4" s="27">
        <f t="shared" si="11"/>
        <v>-63.413513000000002</v>
      </c>
    </row>
    <row r="5" spans="1:22" x14ac:dyDescent="0.25">
      <c r="H5" s="27">
        <f t="shared" si="0"/>
        <v>16.666666666666998</v>
      </c>
      <c r="I5" s="27">
        <f t="shared" si="1"/>
        <v>-65.781829999999999</v>
      </c>
      <c r="J5" s="27">
        <f t="shared" si="2"/>
        <v>-42.612495000000003</v>
      </c>
      <c r="L5" s="27">
        <f t="shared" si="3"/>
        <v>24.333333333333002</v>
      </c>
      <c r="M5" s="27">
        <f t="shared" si="4"/>
        <v>-57.162807000000001</v>
      </c>
      <c r="N5" s="27">
        <f t="shared" si="5"/>
        <v>-64.370148</v>
      </c>
      <c r="P5" s="47">
        <f t="shared" si="6"/>
        <v>28.166666666666998</v>
      </c>
      <c r="Q5" s="27">
        <f t="shared" si="7"/>
        <v>-78.218001999999998</v>
      </c>
      <c r="R5" s="27">
        <f t="shared" si="8"/>
        <v>-44.561973999999999</v>
      </c>
      <c r="S5" s="38"/>
      <c r="T5" s="27">
        <f t="shared" si="9"/>
        <v>39.666666666666998</v>
      </c>
      <c r="U5" s="27">
        <f t="shared" si="10"/>
        <v>-60.214123000000001</v>
      </c>
      <c r="V5" s="27">
        <f t="shared" si="11"/>
        <v>-63.465575999999999</v>
      </c>
    </row>
    <row r="6" spans="1:22" x14ac:dyDescent="0.25">
      <c r="H6" s="27">
        <f t="shared" si="0"/>
        <v>17</v>
      </c>
      <c r="I6" s="27">
        <f t="shared" si="1"/>
        <v>-67.000129999999999</v>
      </c>
      <c r="J6" s="27">
        <f t="shared" si="2"/>
        <v>-41.845340999999998</v>
      </c>
      <c r="L6" s="27">
        <f t="shared" si="3"/>
        <v>24.5</v>
      </c>
      <c r="M6" s="27">
        <f t="shared" si="4"/>
        <v>-57.301921999999998</v>
      </c>
      <c r="N6" s="27">
        <f t="shared" si="5"/>
        <v>-64.019195999999994</v>
      </c>
      <c r="P6" s="47">
        <f t="shared" si="6"/>
        <v>28.25</v>
      </c>
      <c r="Q6" s="27">
        <f t="shared" si="7"/>
        <v>-77.361930999999998</v>
      </c>
      <c r="R6" s="27">
        <f t="shared" si="8"/>
        <v>-44.134647000000001</v>
      </c>
      <c r="S6" s="38"/>
      <c r="T6" s="27">
        <f t="shared" si="9"/>
        <v>39.5</v>
      </c>
      <c r="U6" s="27">
        <f t="shared" si="10"/>
        <v>-60.088459</v>
      </c>
      <c r="V6" s="27">
        <f t="shared" si="11"/>
        <v>-63.448124</v>
      </c>
    </row>
    <row r="7" spans="1:22" x14ac:dyDescent="0.25">
      <c r="B7" s="88" t="s">
        <v>18</v>
      </c>
      <c r="E7" s="88" t="s">
        <v>18</v>
      </c>
      <c r="H7" s="27">
        <f t="shared" si="0"/>
        <v>17.333333333333002</v>
      </c>
      <c r="I7" s="27">
        <f t="shared" si="1"/>
        <v>-68.207260000000005</v>
      </c>
      <c r="J7" s="27">
        <f t="shared" si="2"/>
        <v>-40.879868000000002</v>
      </c>
      <c r="L7" s="27">
        <f t="shared" si="3"/>
        <v>24.666666666666998</v>
      </c>
      <c r="M7" s="27">
        <f t="shared" si="4"/>
        <v>-57.622494000000003</v>
      </c>
      <c r="N7" s="27">
        <f t="shared" si="5"/>
        <v>-63.642727000000001</v>
      </c>
      <c r="P7" s="47">
        <f t="shared" si="6"/>
        <v>28.333333333333002</v>
      </c>
      <c r="Q7" s="27">
        <f t="shared" si="7"/>
        <v>-77.861953999999997</v>
      </c>
      <c r="R7" s="27">
        <f t="shared" si="8"/>
        <v>-44.687347000000003</v>
      </c>
      <c r="S7" s="38"/>
      <c r="T7" s="27">
        <f t="shared" si="9"/>
        <v>39.333333333333002</v>
      </c>
      <c r="U7" s="27">
        <f t="shared" si="10"/>
        <v>-60.338272000000003</v>
      </c>
      <c r="V7" s="27">
        <f t="shared" si="11"/>
        <v>-63.769050999999997</v>
      </c>
    </row>
    <row r="8" spans="1:22" x14ac:dyDescent="0.25">
      <c r="B8" s="88" t="s">
        <v>19</v>
      </c>
      <c r="C8" s="88" t="s">
        <v>257</v>
      </c>
      <c r="E8" s="88" t="s">
        <v>19</v>
      </c>
      <c r="F8" s="88" t="s">
        <v>257</v>
      </c>
      <c r="H8" s="27">
        <f t="shared" si="0"/>
        <v>17.666666666666998</v>
      </c>
      <c r="I8" s="27">
        <f t="shared" si="1"/>
        <v>-69.246323000000004</v>
      </c>
      <c r="J8" s="27">
        <f t="shared" si="2"/>
        <v>-39.844166000000001</v>
      </c>
      <c r="L8" s="27">
        <f t="shared" si="3"/>
        <v>24.833333333333002</v>
      </c>
      <c r="M8" s="27">
        <f t="shared" si="4"/>
        <v>-57.654007</v>
      </c>
      <c r="N8" s="27">
        <f t="shared" si="5"/>
        <v>-63.212318000000003</v>
      </c>
      <c r="P8" s="47">
        <f t="shared" si="6"/>
        <v>28.416666666666998</v>
      </c>
      <c r="Q8" s="27">
        <f t="shared" si="7"/>
        <v>-77.324188000000007</v>
      </c>
      <c r="R8" s="27">
        <f t="shared" si="8"/>
        <v>-43.851233999999998</v>
      </c>
      <c r="S8" s="38"/>
      <c r="T8" s="27">
        <f t="shared" si="9"/>
        <v>39.166666666666998</v>
      </c>
      <c r="U8" s="27">
        <f t="shared" si="10"/>
        <v>-60.488940999999997</v>
      </c>
      <c r="V8" s="27">
        <f t="shared" si="11"/>
        <v>-63.382579999999997</v>
      </c>
    </row>
    <row r="9" spans="1:22" x14ac:dyDescent="0.25">
      <c r="B9" s="88">
        <v>8000000000</v>
      </c>
      <c r="C9" s="88">
        <v>-39.198135000000001</v>
      </c>
      <c r="E9" s="88">
        <v>8000000000</v>
      </c>
      <c r="F9" s="88">
        <v>-47.906753999999999</v>
      </c>
      <c r="H9" s="27">
        <f t="shared" si="0"/>
        <v>18</v>
      </c>
      <c r="I9" s="27">
        <f t="shared" si="1"/>
        <v>-69.849991000000003</v>
      </c>
      <c r="J9" s="27">
        <f t="shared" si="2"/>
        <v>-38.970024000000002</v>
      </c>
      <c r="L9" s="27">
        <f t="shared" si="3"/>
        <v>25</v>
      </c>
      <c r="M9" s="27">
        <f t="shared" si="4"/>
        <v>-57.943275</v>
      </c>
      <c r="N9" s="27">
        <f t="shared" si="5"/>
        <v>-62.540816999999997</v>
      </c>
      <c r="P9" s="47">
        <f t="shared" si="6"/>
        <v>28.5</v>
      </c>
      <c r="Q9" s="27">
        <f t="shared" si="7"/>
        <v>-76.639931000000004</v>
      </c>
      <c r="R9" s="27">
        <f t="shared" si="8"/>
        <v>-43.824081</v>
      </c>
      <c r="S9" s="38"/>
      <c r="T9" s="27">
        <f t="shared" si="9"/>
        <v>39</v>
      </c>
      <c r="U9" s="27">
        <f t="shared" si="10"/>
        <v>-61.201717000000002</v>
      </c>
      <c r="V9" s="27">
        <f t="shared" si="11"/>
        <v>-63.312427999999997</v>
      </c>
    </row>
    <row r="10" spans="1:22" x14ac:dyDescent="0.25">
      <c r="B10" s="88">
        <v>8500000000</v>
      </c>
      <c r="C10" s="88">
        <v>-37.030391999999999</v>
      </c>
      <c r="E10" s="88">
        <v>8500000000</v>
      </c>
      <c r="F10" s="88">
        <v>-47.675255</v>
      </c>
      <c r="H10" s="27">
        <f t="shared" si="0"/>
        <v>18.333333333333002</v>
      </c>
      <c r="I10" s="27">
        <f t="shared" si="1"/>
        <v>-69.757239999999996</v>
      </c>
      <c r="J10" s="27">
        <f t="shared" si="2"/>
        <v>-38.254745</v>
      </c>
      <c r="L10" s="27">
        <f t="shared" si="3"/>
        <v>25.166666666666998</v>
      </c>
      <c r="M10" s="27">
        <f t="shared" si="4"/>
        <v>-58.698959000000002</v>
      </c>
      <c r="N10" s="27">
        <f t="shared" si="5"/>
        <v>-61.834946000000002</v>
      </c>
      <c r="P10" s="47">
        <f t="shared" si="6"/>
        <v>28.583333333333002</v>
      </c>
      <c r="Q10" s="27">
        <f t="shared" si="7"/>
        <v>-76.440933000000001</v>
      </c>
      <c r="R10" s="27">
        <f t="shared" si="8"/>
        <v>-43.830081999999997</v>
      </c>
      <c r="S10" s="38"/>
      <c r="T10" s="27">
        <f t="shared" si="9"/>
        <v>38.833333333333002</v>
      </c>
      <c r="U10" s="27">
        <f t="shared" si="10"/>
        <v>-62.043624999999999</v>
      </c>
      <c r="V10" s="27">
        <f t="shared" si="11"/>
        <v>-63.843764999999998</v>
      </c>
    </row>
    <row r="11" spans="1:22" x14ac:dyDescent="0.25">
      <c r="B11" s="88">
        <v>9000000000</v>
      </c>
      <c r="C11" s="88">
        <v>-34.426979000000003</v>
      </c>
      <c r="E11" s="88">
        <v>9000000000</v>
      </c>
      <c r="F11" s="88">
        <v>-47.555259999999997</v>
      </c>
      <c r="H11" s="27">
        <f t="shared" si="0"/>
        <v>18.666666666666998</v>
      </c>
      <c r="I11" s="27">
        <f t="shared" si="1"/>
        <v>-69.363372999999996</v>
      </c>
      <c r="J11" s="27">
        <f t="shared" si="2"/>
        <v>-37.929904999999998</v>
      </c>
      <c r="L11" s="27">
        <f t="shared" si="3"/>
        <v>25.333333333333002</v>
      </c>
      <c r="M11" s="27">
        <f t="shared" si="4"/>
        <v>-59.134903000000001</v>
      </c>
      <c r="N11" s="27">
        <f t="shared" si="5"/>
        <v>-61.088245000000001</v>
      </c>
      <c r="P11" s="47">
        <f t="shared" si="6"/>
        <v>28.666666666666998</v>
      </c>
      <c r="Q11" s="27">
        <f t="shared" si="7"/>
        <v>-76.809798999999998</v>
      </c>
      <c r="R11" s="27">
        <f t="shared" si="8"/>
        <v>-43.810184</v>
      </c>
      <c r="S11" s="38"/>
      <c r="T11" s="27">
        <f t="shared" si="9"/>
        <v>38.666666666666998</v>
      </c>
      <c r="U11" s="27">
        <f t="shared" si="10"/>
        <v>-62.110740999999997</v>
      </c>
      <c r="V11" s="27">
        <f t="shared" si="11"/>
        <v>-63.236258999999997</v>
      </c>
    </row>
    <row r="12" spans="1:22" x14ac:dyDescent="0.25">
      <c r="B12" s="88">
        <v>9500000000</v>
      </c>
      <c r="C12" s="88">
        <v>-32.615414000000001</v>
      </c>
      <c r="E12" s="88">
        <v>9500000000</v>
      </c>
      <c r="F12" s="88">
        <v>-47.894095999999998</v>
      </c>
      <c r="H12" s="27">
        <f t="shared" si="0"/>
        <v>19</v>
      </c>
      <c r="I12" s="27">
        <f t="shared" si="1"/>
        <v>-68.558402999999998</v>
      </c>
      <c r="J12" s="27">
        <f t="shared" si="2"/>
        <v>-37.963729999999998</v>
      </c>
      <c r="L12" s="27">
        <f t="shared" si="3"/>
        <v>25.5</v>
      </c>
      <c r="M12" s="27">
        <f t="shared" si="4"/>
        <v>-59.352618999999997</v>
      </c>
      <c r="N12" s="27">
        <f t="shared" si="5"/>
        <v>-60.506363</v>
      </c>
      <c r="P12" s="47">
        <f t="shared" si="6"/>
        <v>28.75</v>
      </c>
      <c r="Q12" s="27">
        <f t="shared" si="7"/>
        <v>-77.273346000000004</v>
      </c>
      <c r="R12" s="27">
        <f t="shared" si="8"/>
        <v>-43.706879000000001</v>
      </c>
      <c r="S12" s="38"/>
      <c r="T12" s="27">
        <f t="shared" si="9"/>
        <v>38.5</v>
      </c>
      <c r="U12" s="27">
        <f t="shared" si="10"/>
        <v>-62.612392</v>
      </c>
      <c r="V12" s="27">
        <f t="shared" si="11"/>
        <v>-63.414138999999999</v>
      </c>
    </row>
    <row r="13" spans="1:22" x14ac:dyDescent="0.25">
      <c r="B13" s="88">
        <v>10000000000</v>
      </c>
      <c r="C13" s="88">
        <v>-31.335732</v>
      </c>
      <c r="E13" s="88">
        <v>10000000000</v>
      </c>
      <c r="F13" s="88">
        <v>-48.279944999999998</v>
      </c>
      <c r="H13" s="27">
        <f t="shared" si="0"/>
        <v>19.333333333333002</v>
      </c>
      <c r="I13" s="27">
        <f t="shared" si="1"/>
        <v>-67.217742999999999</v>
      </c>
      <c r="J13" s="27">
        <f t="shared" si="2"/>
        <v>-38.200848000000001</v>
      </c>
      <c r="L13" s="27">
        <f t="shared" si="3"/>
        <v>25.666666666666998</v>
      </c>
      <c r="M13" s="27">
        <f t="shared" si="4"/>
        <v>-59.339348000000001</v>
      </c>
      <c r="N13" s="27">
        <f t="shared" si="5"/>
        <v>-59.876255</v>
      </c>
      <c r="P13" s="47">
        <f t="shared" si="6"/>
        <v>28.833333333333002</v>
      </c>
      <c r="Q13" s="27">
        <f t="shared" si="7"/>
        <v>-76.430283000000003</v>
      </c>
      <c r="R13" s="27">
        <f t="shared" si="8"/>
        <v>-43.532519999999998</v>
      </c>
      <c r="S13" s="38"/>
      <c r="T13" s="27">
        <f t="shared" si="9"/>
        <v>38.333333333333002</v>
      </c>
      <c r="U13" s="27">
        <f t="shared" si="10"/>
        <v>-62.867503999999997</v>
      </c>
      <c r="V13" s="27">
        <f t="shared" si="11"/>
        <v>-63.582661000000002</v>
      </c>
    </row>
    <row r="14" spans="1:22" x14ac:dyDescent="0.25">
      <c r="B14" s="88">
        <v>10500000000</v>
      </c>
      <c r="C14" s="88">
        <v>-30.074477999999999</v>
      </c>
      <c r="E14" s="88">
        <v>10500000000</v>
      </c>
      <c r="F14" s="88">
        <v>-48.852764000000001</v>
      </c>
      <c r="H14" s="27">
        <f t="shared" si="0"/>
        <v>19.666666666666998</v>
      </c>
      <c r="I14" s="27">
        <f t="shared" si="1"/>
        <v>-65.159949999999995</v>
      </c>
      <c r="J14" s="27">
        <f t="shared" si="2"/>
        <v>-38.340606999999999</v>
      </c>
      <c r="L14" s="27">
        <f t="shared" si="3"/>
        <v>25.833333333333002</v>
      </c>
      <c r="M14" s="27">
        <f t="shared" si="4"/>
        <v>-59.553673000000003</v>
      </c>
      <c r="N14" s="27">
        <f t="shared" si="5"/>
        <v>-59.282066</v>
      </c>
      <c r="P14" s="47">
        <f t="shared" si="6"/>
        <v>28.916666666666998</v>
      </c>
      <c r="Q14" s="27">
        <f t="shared" si="7"/>
        <v>-76.186774999999997</v>
      </c>
      <c r="R14" s="27">
        <f t="shared" si="8"/>
        <v>-43.254280000000001</v>
      </c>
      <c r="S14" s="38"/>
      <c r="T14" s="27">
        <f t="shared" si="9"/>
        <v>38.166666666666998</v>
      </c>
      <c r="U14" s="27">
        <f t="shared" si="10"/>
        <v>-62.970238000000002</v>
      </c>
      <c r="V14" s="27">
        <f t="shared" si="11"/>
        <v>-63.404778</v>
      </c>
    </row>
    <row r="15" spans="1:22" x14ac:dyDescent="0.25">
      <c r="B15" s="88">
        <v>11000000000</v>
      </c>
      <c r="C15" s="88">
        <v>-28.919820999999999</v>
      </c>
      <c r="E15" s="88">
        <v>11000000000</v>
      </c>
      <c r="F15" s="88">
        <v>-49.674067999999998</v>
      </c>
      <c r="H15" s="27">
        <f t="shared" si="0"/>
        <v>20</v>
      </c>
      <c r="I15" s="27">
        <f t="shared" si="1"/>
        <v>-62.856915000000001</v>
      </c>
      <c r="J15" s="27">
        <f t="shared" si="2"/>
        <v>-38.099060000000001</v>
      </c>
      <c r="L15" s="27">
        <f t="shared" si="3"/>
        <v>26</v>
      </c>
      <c r="M15" s="27">
        <f t="shared" si="4"/>
        <v>-59.782753</v>
      </c>
      <c r="N15" s="27">
        <f t="shared" si="5"/>
        <v>-58.783928000000003</v>
      </c>
      <c r="P15" s="47">
        <f t="shared" si="6"/>
        <v>29</v>
      </c>
      <c r="Q15" s="27">
        <f t="shared" si="7"/>
        <v>-75.473228000000006</v>
      </c>
      <c r="R15" s="27">
        <f t="shared" si="8"/>
        <v>-43.025889999999997</v>
      </c>
      <c r="S15" s="38"/>
      <c r="T15" s="27">
        <f t="shared" si="9"/>
        <v>38</v>
      </c>
      <c r="U15" s="27">
        <f t="shared" si="10"/>
        <v>-62.822952000000001</v>
      </c>
      <c r="V15" s="27">
        <f t="shared" si="11"/>
        <v>-63.325699</v>
      </c>
    </row>
    <row r="16" spans="1:22" x14ac:dyDescent="0.25">
      <c r="B16" s="88">
        <v>11500000000</v>
      </c>
      <c r="C16" s="88">
        <v>-28.406486999999998</v>
      </c>
      <c r="E16" s="88">
        <v>11500000000</v>
      </c>
      <c r="F16" s="88">
        <v>-51.412593999999999</v>
      </c>
      <c r="H16" s="27">
        <f t="shared" si="0"/>
        <v>20.333333333333002</v>
      </c>
      <c r="I16" s="27">
        <f t="shared" si="1"/>
        <v>-60.765224000000003</v>
      </c>
      <c r="J16" s="27">
        <f t="shared" si="2"/>
        <v>-37.607821999999999</v>
      </c>
      <c r="L16" s="27">
        <f t="shared" si="3"/>
        <v>26.166666666666998</v>
      </c>
      <c r="M16" s="27">
        <f t="shared" si="4"/>
        <v>-59.940193000000001</v>
      </c>
      <c r="N16" s="27">
        <f t="shared" si="5"/>
        <v>-58.278903999999997</v>
      </c>
      <c r="P16" s="47">
        <f t="shared" si="6"/>
        <v>29.083333333333002</v>
      </c>
      <c r="Q16" s="27">
        <f t="shared" si="7"/>
        <v>-75.137473999999997</v>
      </c>
      <c r="R16" s="27">
        <f t="shared" si="8"/>
        <v>-42.687496000000003</v>
      </c>
      <c r="S16" s="38"/>
      <c r="T16" s="27">
        <f t="shared" si="9"/>
        <v>37.833333333333002</v>
      </c>
      <c r="U16" s="27">
        <f t="shared" si="10"/>
        <v>-63.485725000000002</v>
      </c>
      <c r="V16" s="27">
        <f t="shared" si="11"/>
        <v>-63.279575000000001</v>
      </c>
    </row>
    <row r="17" spans="2:22" x14ac:dyDescent="0.25">
      <c r="B17" s="88">
        <v>12000000000</v>
      </c>
      <c r="C17" s="88">
        <v>-28.414283999999999</v>
      </c>
      <c r="E17" s="88">
        <v>12000000000</v>
      </c>
      <c r="F17" s="88">
        <v>-53.390560000000001</v>
      </c>
      <c r="H17" s="27">
        <f t="shared" si="0"/>
        <v>20.666666666666998</v>
      </c>
      <c r="I17" s="27">
        <f t="shared" si="1"/>
        <v>-58.727584999999998</v>
      </c>
      <c r="J17" s="27">
        <f t="shared" si="2"/>
        <v>-36.928688000000001</v>
      </c>
      <c r="L17" s="27">
        <f t="shared" si="3"/>
        <v>26.333333333333002</v>
      </c>
      <c r="M17" s="27">
        <f t="shared" si="4"/>
        <v>-60.939799999999998</v>
      </c>
      <c r="N17" s="27">
        <f t="shared" si="5"/>
        <v>-57.726436999999997</v>
      </c>
      <c r="P17" s="47">
        <f t="shared" si="6"/>
        <v>29.166666666666998</v>
      </c>
      <c r="Q17" s="27">
        <f t="shared" si="7"/>
        <v>-74.767944</v>
      </c>
      <c r="R17" s="27">
        <f t="shared" si="8"/>
        <v>-42.775168999999998</v>
      </c>
      <c r="S17" s="38"/>
      <c r="T17" s="27">
        <f t="shared" si="9"/>
        <v>37.666666666666998</v>
      </c>
      <c r="U17" s="27">
        <f t="shared" si="10"/>
        <v>-64.554519999999997</v>
      </c>
      <c r="V17" s="27">
        <f t="shared" si="11"/>
        <v>-63.050800000000002</v>
      </c>
    </row>
    <row r="18" spans="2:22" x14ac:dyDescent="0.25">
      <c r="B18" s="88">
        <v>12500000000</v>
      </c>
      <c r="C18" s="88">
        <v>-28.921517999999999</v>
      </c>
      <c r="E18" s="88">
        <v>12500000000</v>
      </c>
      <c r="F18" s="88">
        <v>-56.130946999999999</v>
      </c>
      <c r="H18" s="27">
        <f t="shared" si="0"/>
        <v>21</v>
      </c>
      <c r="I18" s="27">
        <f t="shared" si="1"/>
        <v>-56.899529000000001</v>
      </c>
      <c r="J18" s="27">
        <f t="shared" si="2"/>
        <v>-36.228565000000003</v>
      </c>
      <c r="L18" s="27">
        <f t="shared" si="3"/>
        <v>26.5</v>
      </c>
      <c r="M18" s="27">
        <f t="shared" si="4"/>
        <v>-60.816284000000003</v>
      </c>
      <c r="N18" s="27">
        <f t="shared" si="5"/>
        <v>-57.176364999999997</v>
      </c>
      <c r="P18" s="47">
        <f t="shared" si="6"/>
        <v>29.25</v>
      </c>
      <c r="Q18" s="27">
        <f t="shared" si="7"/>
        <v>-75.365791000000002</v>
      </c>
      <c r="R18" s="27">
        <f t="shared" si="8"/>
        <v>-42.955497999999999</v>
      </c>
      <c r="S18" s="38"/>
      <c r="T18" s="27">
        <f t="shared" si="9"/>
        <v>37.5</v>
      </c>
      <c r="U18" s="27">
        <f t="shared" si="10"/>
        <v>-64.524780000000007</v>
      </c>
      <c r="V18" s="27">
        <f t="shared" si="11"/>
        <v>-63.666697999999997</v>
      </c>
    </row>
    <row r="19" spans="2:22" x14ac:dyDescent="0.25">
      <c r="B19" s="88">
        <v>13000000000</v>
      </c>
      <c r="C19" s="88">
        <v>-29.833376000000001</v>
      </c>
      <c r="E19" s="88">
        <v>13000000000</v>
      </c>
      <c r="F19" s="88">
        <v>-58.591254999999997</v>
      </c>
      <c r="H19" s="27">
        <f t="shared" si="0"/>
        <v>21.333333333333002</v>
      </c>
      <c r="I19" s="27">
        <f t="shared" si="1"/>
        <v>-55.020622000000003</v>
      </c>
      <c r="J19" s="27">
        <f t="shared" si="2"/>
        <v>-35.524124</v>
      </c>
      <c r="L19" s="27">
        <f t="shared" si="3"/>
        <v>26.666666666666998</v>
      </c>
      <c r="M19" s="27">
        <f t="shared" si="4"/>
        <v>-60.237544999999997</v>
      </c>
      <c r="N19" s="27">
        <f t="shared" si="5"/>
        <v>-56.689498999999998</v>
      </c>
      <c r="P19" s="47">
        <f t="shared" si="6"/>
        <v>29.333333333333002</v>
      </c>
      <c r="Q19" s="27">
        <f t="shared" si="7"/>
        <v>-74.503304</v>
      </c>
      <c r="R19" s="27">
        <f t="shared" si="8"/>
        <v>-42.431072</v>
      </c>
      <c r="S19" s="38"/>
      <c r="T19" s="27">
        <f t="shared" si="9"/>
        <v>37.333333333333002</v>
      </c>
      <c r="U19" s="27">
        <f t="shared" si="10"/>
        <v>-65.461394999999996</v>
      </c>
      <c r="V19" s="27">
        <f t="shared" si="11"/>
        <v>-63.839587999999999</v>
      </c>
    </row>
    <row r="20" spans="2:22" x14ac:dyDescent="0.25">
      <c r="B20" s="88">
        <v>13500000000</v>
      </c>
      <c r="C20" s="88">
        <v>-31.048838</v>
      </c>
      <c r="E20" s="88">
        <v>13500000000</v>
      </c>
      <c r="F20" s="88">
        <v>-60.420689000000003</v>
      </c>
      <c r="H20" s="27">
        <f t="shared" si="0"/>
        <v>21.666666666666998</v>
      </c>
      <c r="I20" s="27">
        <f t="shared" si="1"/>
        <v>-53.162838000000001</v>
      </c>
      <c r="J20" s="27">
        <f t="shared" si="2"/>
        <v>-34.868057</v>
      </c>
      <c r="L20" s="27">
        <f t="shared" si="3"/>
        <v>26.833333333333002</v>
      </c>
      <c r="M20" s="27">
        <f t="shared" si="4"/>
        <v>-59.308647000000001</v>
      </c>
      <c r="N20" s="27">
        <f t="shared" si="5"/>
        <v>-56.280543999999999</v>
      </c>
      <c r="P20" s="47">
        <f t="shared" si="6"/>
        <v>29.416666666666998</v>
      </c>
      <c r="Q20" s="27">
        <f t="shared" si="7"/>
        <v>-74.217194000000006</v>
      </c>
      <c r="R20" s="27">
        <f t="shared" si="8"/>
        <v>-43.099251000000002</v>
      </c>
      <c r="S20" s="38"/>
      <c r="T20" s="27">
        <f t="shared" si="9"/>
        <v>37.166666666666998</v>
      </c>
      <c r="U20" s="27">
        <f t="shared" si="10"/>
        <v>-65.026978</v>
      </c>
      <c r="V20" s="27">
        <f t="shared" si="11"/>
        <v>-63.783562000000003</v>
      </c>
    </row>
    <row r="21" spans="2:22" x14ac:dyDescent="0.25">
      <c r="B21" s="88">
        <v>14000000000</v>
      </c>
      <c r="C21" s="88">
        <v>-32.490054999999998</v>
      </c>
      <c r="E21" s="88">
        <v>14000000000</v>
      </c>
      <c r="F21" s="88">
        <v>-60.792442000000001</v>
      </c>
      <c r="H21" s="27">
        <f t="shared" si="0"/>
        <v>22</v>
      </c>
      <c r="I21" s="27">
        <f t="shared" si="1"/>
        <v>-51.314610000000002</v>
      </c>
      <c r="J21" s="27">
        <f t="shared" si="2"/>
        <v>-34.16151</v>
      </c>
      <c r="L21" s="27">
        <f t="shared" si="3"/>
        <v>27</v>
      </c>
      <c r="M21" s="27">
        <f t="shared" si="4"/>
        <v>-59.215622000000003</v>
      </c>
      <c r="N21" s="27">
        <f t="shared" si="5"/>
        <v>-55.993965000000003</v>
      </c>
      <c r="P21" s="47">
        <f t="shared" si="6"/>
        <v>29.5</v>
      </c>
      <c r="Q21" s="27">
        <f t="shared" si="7"/>
        <v>-73.571793</v>
      </c>
      <c r="R21" s="27">
        <f t="shared" si="8"/>
        <v>-42.501438</v>
      </c>
      <c r="S21" s="38"/>
      <c r="T21" s="27">
        <f t="shared" si="9"/>
        <v>37</v>
      </c>
      <c r="U21" s="27">
        <f t="shared" si="10"/>
        <v>-65.637871000000004</v>
      </c>
      <c r="V21" s="27">
        <f t="shared" si="11"/>
        <v>-63.500889000000001</v>
      </c>
    </row>
    <row r="22" spans="2:22" x14ac:dyDescent="0.25">
      <c r="B22" s="88">
        <v>14500000000</v>
      </c>
      <c r="C22" s="88">
        <v>-34.089165000000001</v>
      </c>
      <c r="E22" s="88">
        <v>14500000000</v>
      </c>
      <c r="F22" s="88">
        <v>-59.837051000000002</v>
      </c>
      <c r="H22" s="27">
        <f t="shared" si="0"/>
        <v>22.333333333333002</v>
      </c>
      <c r="I22" s="27">
        <f t="shared" si="1"/>
        <v>-49.766551999999997</v>
      </c>
      <c r="J22" s="27">
        <f t="shared" si="2"/>
        <v>-33.451599000000002</v>
      </c>
      <c r="L22" s="27">
        <f t="shared" si="3"/>
        <v>27.166666666666998</v>
      </c>
      <c r="M22" s="27">
        <f t="shared" si="4"/>
        <v>-59.399338</v>
      </c>
      <c r="N22" s="27">
        <f t="shared" si="5"/>
        <v>-55.828536999999997</v>
      </c>
      <c r="P22" s="47">
        <f t="shared" si="6"/>
        <v>29.583333333333002</v>
      </c>
      <c r="Q22" s="27">
        <f t="shared" si="7"/>
        <v>-73.717606000000004</v>
      </c>
      <c r="R22" s="27">
        <f t="shared" si="8"/>
        <v>-42.819408000000003</v>
      </c>
      <c r="S22" s="38"/>
      <c r="T22" s="27">
        <f t="shared" si="9"/>
        <v>36.833333333333002</v>
      </c>
      <c r="U22" s="27">
        <f t="shared" si="10"/>
        <v>-65.573524000000006</v>
      </c>
      <c r="V22" s="27">
        <f t="shared" si="11"/>
        <v>-63.237129000000003</v>
      </c>
    </row>
    <row r="23" spans="2:22" x14ac:dyDescent="0.25">
      <c r="B23" s="88">
        <v>15000000000</v>
      </c>
      <c r="C23" s="88">
        <v>-35.723315999999997</v>
      </c>
      <c r="E23" s="88">
        <v>15000000000</v>
      </c>
      <c r="F23" s="88">
        <v>-58.241970000000002</v>
      </c>
      <c r="H23" s="27">
        <f t="shared" si="0"/>
        <v>22.666666666666998</v>
      </c>
      <c r="I23" s="27">
        <f t="shared" si="1"/>
        <v>-48.907260999999998</v>
      </c>
      <c r="J23" s="27">
        <f t="shared" si="2"/>
        <v>-32.638576999999998</v>
      </c>
      <c r="L23" s="27">
        <f t="shared" si="3"/>
        <v>27.333333333333002</v>
      </c>
      <c r="M23" s="27">
        <f t="shared" si="4"/>
        <v>-59.385871999999999</v>
      </c>
      <c r="N23" s="27">
        <f t="shared" si="5"/>
        <v>-55.939812000000003</v>
      </c>
      <c r="P23" s="47">
        <f t="shared" si="6"/>
        <v>29.666666666666998</v>
      </c>
      <c r="Q23" s="27">
        <f t="shared" si="7"/>
        <v>-73.714950999999999</v>
      </c>
      <c r="R23" s="27">
        <f t="shared" si="8"/>
        <v>-42.788494</v>
      </c>
      <c r="S23" s="38"/>
      <c r="T23" s="27">
        <f t="shared" si="9"/>
        <v>36.666666666666998</v>
      </c>
      <c r="U23" s="27">
        <f t="shared" si="10"/>
        <v>-66.891593999999998</v>
      </c>
      <c r="V23" s="27">
        <f t="shared" si="11"/>
        <v>-63.259810999999999</v>
      </c>
    </row>
    <row r="24" spans="2:22" x14ac:dyDescent="0.25">
      <c r="B24" s="88">
        <v>15500000000</v>
      </c>
      <c r="C24" s="88">
        <v>-37.152504</v>
      </c>
      <c r="E24" s="88">
        <v>15500000000</v>
      </c>
      <c r="F24" s="88">
        <v>-56.656787999999999</v>
      </c>
      <c r="H24" s="27">
        <f t="shared" si="0"/>
        <v>23</v>
      </c>
      <c r="I24" s="27">
        <f t="shared" si="1"/>
        <v>-48.939148000000003</v>
      </c>
      <c r="J24" s="27">
        <f t="shared" si="2"/>
        <v>-31.89451</v>
      </c>
      <c r="L24" s="27">
        <f t="shared" si="3"/>
        <v>27.5</v>
      </c>
      <c r="M24" s="27">
        <f t="shared" si="4"/>
        <v>-59.191803</v>
      </c>
      <c r="N24" s="27">
        <f t="shared" si="5"/>
        <v>-55.975310999999998</v>
      </c>
      <c r="P24" s="47">
        <f t="shared" si="6"/>
        <v>29.75</v>
      </c>
      <c r="Q24" s="27">
        <f t="shared" si="7"/>
        <v>-73.240341000000001</v>
      </c>
      <c r="R24" s="27">
        <f t="shared" si="8"/>
        <v>-42.684040000000003</v>
      </c>
      <c r="S24" s="38"/>
      <c r="T24" s="27">
        <f t="shared" si="9"/>
        <v>36.5</v>
      </c>
      <c r="U24" s="27">
        <f t="shared" si="10"/>
        <v>-67.524567000000005</v>
      </c>
      <c r="V24" s="27">
        <f t="shared" si="11"/>
        <v>-63.708331999999999</v>
      </c>
    </row>
    <row r="25" spans="2:22" x14ac:dyDescent="0.25">
      <c r="B25" s="88">
        <v>16000000000</v>
      </c>
      <c r="C25" s="88">
        <v>-38.344436999999999</v>
      </c>
      <c r="E25" s="88">
        <v>16000000000</v>
      </c>
      <c r="F25" s="88">
        <v>-55.414284000000002</v>
      </c>
      <c r="H25" s="27">
        <f t="shared" si="0"/>
        <v>23.333333333333002</v>
      </c>
      <c r="I25" s="27">
        <f t="shared" si="1"/>
        <v>-49.744399999999999</v>
      </c>
      <c r="J25" s="27">
        <f t="shared" si="2"/>
        <v>-31.187778000000002</v>
      </c>
      <c r="L25" s="27">
        <f t="shared" si="3"/>
        <v>27.666666666666998</v>
      </c>
      <c r="M25" s="27">
        <f t="shared" si="4"/>
        <v>-59.502960000000002</v>
      </c>
      <c r="N25" s="27">
        <f t="shared" si="5"/>
        <v>-56.204453000000001</v>
      </c>
      <c r="P25" s="47">
        <f t="shared" si="6"/>
        <v>29.833333333333002</v>
      </c>
      <c r="Q25" s="27">
        <f t="shared" si="7"/>
        <v>-72.826972999999995</v>
      </c>
      <c r="R25" s="27">
        <f t="shared" si="8"/>
        <v>-42.654105999999999</v>
      </c>
      <c r="S25" s="38"/>
      <c r="T25" s="27">
        <f t="shared" si="9"/>
        <v>36.333333333333002</v>
      </c>
      <c r="U25" s="27">
        <f t="shared" si="10"/>
        <v>-68.583800999999994</v>
      </c>
      <c r="V25" s="27">
        <f t="shared" si="11"/>
        <v>-63.645992</v>
      </c>
    </row>
    <row r="26" spans="2:22" x14ac:dyDescent="0.25">
      <c r="B26" s="88">
        <v>16500000000</v>
      </c>
      <c r="C26" s="88">
        <v>-39.294074999999999</v>
      </c>
      <c r="E26" s="88">
        <v>16500000000</v>
      </c>
      <c r="F26" s="88">
        <v>-54.896586999999997</v>
      </c>
      <c r="H26" s="27">
        <f t="shared" si="0"/>
        <v>23.666666666666998</v>
      </c>
      <c r="I26" s="27">
        <f t="shared" si="1"/>
        <v>-50.912860999999999</v>
      </c>
      <c r="J26" s="27">
        <f t="shared" si="2"/>
        <v>-30.74004</v>
      </c>
      <c r="L26" s="27">
        <f t="shared" si="3"/>
        <v>27.833333333333002</v>
      </c>
      <c r="M26" s="27">
        <f t="shared" si="4"/>
        <v>-58.572552000000002</v>
      </c>
      <c r="N26" s="27">
        <f t="shared" si="5"/>
        <v>-56.229911999999999</v>
      </c>
      <c r="P26" s="47">
        <f t="shared" si="6"/>
        <v>29.916666666666998</v>
      </c>
      <c r="Q26" s="27">
        <f t="shared" si="7"/>
        <v>-72.649445</v>
      </c>
      <c r="R26" s="27">
        <f t="shared" si="8"/>
        <v>-42.665855000000001</v>
      </c>
      <c r="S26" s="38"/>
      <c r="T26" s="27">
        <f t="shared" si="9"/>
        <v>36.166666666666998</v>
      </c>
      <c r="U26" s="27">
        <f t="shared" si="10"/>
        <v>-69.659987999999998</v>
      </c>
      <c r="V26" s="27">
        <f t="shared" si="11"/>
        <v>-64.077224999999999</v>
      </c>
    </row>
    <row r="27" spans="2:22" x14ac:dyDescent="0.25">
      <c r="B27" s="88">
        <v>17000000000</v>
      </c>
      <c r="C27" s="88">
        <v>-39.879272</v>
      </c>
      <c r="E27" s="88">
        <v>17000000000</v>
      </c>
      <c r="F27" s="88">
        <v>-54.852607999999996</v>
      </c>
      <c r="H27" s="27">
        <f t="shared" si="0"/>
        <v>24</v>
      </c>
      <c r="I27" s="27">
        <f t="shared" si="1"/>
        <v>-51.867747999999999</v>
      </c>
      <c r="J27" s="27">
        <f t="shared" si="2"/>
        <v>-30.305477</v>
      </c>
      <c r="L27" s="27">
        <f t="shared" si="3"/>
        <v>28</v>
      </c>
      <c r="M27" s="27">
        <f t="shared" si="4"/>
        <v>-58.177169999999997</v>
      </c>
      <c r="N27" s="27">
        <f t="shared" si="5"/>
        <v>-56.139809</v>
      </c>
      <c r="P27" s="47">
        <f t="shared" si="6"/>
        <v>30</v>
      </c>
      <c r="Q27" s="27">
        <f t="shared" si="7"/>
        <v>-72.221076999999994</v>
      </c>
      <c r="R27" s="27">
        <f t="shared" si="8"/>
        <v>-42.687922999999998</v>
      </c>
      <c r="S27" s="38"/>
      <c r="T27" s="27">
        <f t="shared" si="9"/>
        <v>36</v>
      </c>
      <c r="U27" s="27">
        <f t="shared" si="10"/>
        <v>-69.284865999999994</v>
      </c>
      <c r="V27" s="27">
        <f t="shared" si="11"/>
        <v>-63.218502000000001</v>
      </c>
    </row>
    <row r="28" spans="2:22" x14ac:dyDescent="0.25">
      <c r="B28" s="88">
        <v>17500000000</v>
      </c>
      <c r="C28" s="88">
        <v>-39.956595999999998</v>
      </c>
      <c r="E28" s="88">
        <v>17500000000</v>
      </c>
      <c r="F28" s="88">
        <v>-55.125759000000002</v>
      </c>
      <c r="H28" s="27">
        <f t="shared" si="0"/>
        <v>24.333333333333002</v>
      </c>
      <c r="I28" s="27">
        <f t="shared" si="1"/>
        <v>-52.440849</v>
      </c>
      <c r="J28" s="27">
        <f t="shared" si="2"/>
        <v>-30.029575000000001</v>
      </c>
      <c r="L28" s="27">
        <f t="shared" si="3"/>
        <v>28.166666666666998</v>
      </c>
      <c r="M28" s="27">
        <f t="shared" si="4"/>
        <v>-57.073273</v>
      </c>
      <c r="N28" s="27">
        <f t="shared" si="5"/>
        <v>-56.104014999999997</v>
      </c>
      <c r="P28" s="47">
        <f t="shared" si="6"/>
        <v>30.083333333333002</v>
      </c>
      <c r="Q28" s="27">
        <f t="shared" si="7"/>
        <v>-71.140701000000007</v>
      </c>
      <c r="R28" s="27">
        <f t="shared" si="8"/>
        <v>-42.334637000000001</v>
      </c>
      <c r="S28" s="38"/>
      <c r="T28" s="27">
        <f t="shared" si="9"/>
        <v>35.833333333333002</v>
      </c>
      <c r="U28" s="27">
        <f t="shared" si="10"/>
        <v>-68.950844000000004</v>
      </c>
      <c r="V28" s="27">
        <f t="shared" si="11"/>
        <v>-63.598602</v>
      </c>
    </row>
    <row r="29" spans="2:22" x14ac:dyDescent="0.25">
      <c r="B29" s="88">
        <v>18000000000</v>
      </c>
      <c r="C29" s="88">
        <v>-39.589390000000002</v>
      </c>
      <c r="E29" s="88">
        <v>18000000000</v>
      </c>
      <c r="F29" s="88">
        <v>-55.344185000000003</v>
      </c>
      <c r="H29" s="27">
        <f t="shared" si="0"/>
        <v>24.666666666666998</v>
      </c>
      <c r="I29" s="27">
        <f t="shared" si="1"/>
        <v>-52.638247999999997</v>
      </c>
      <c r="J29" s="27">
        <f t="shared" si="2"/>
        <v>-29.655117000000001</v>
      </c>
      <c r="L29" s="27">
        <f t="shared" si="3"/>
        <v>28.333333333333002</v>
      </c>
      <c r="M29" s="27">
        <f t="shared" si="4"/>
        <v>-57.116641999999999</v>
      </c>
      <c r="N29" s="27">
        <f t="shared" si="5"/>
        <v>-55.870674000000001</v>
      </c>
      <c r="P29" s="47">
        <f t="shared" si="6"/>
        <v>30.166666666666998</v>
      </c>
      <c r="Q29" s="27">
        <f t="shared" si="7"/>
        <v>-71.403214000000006</v>
      </c>
      <c r="R29" s="27">
        <f t="shared" si="8"/>
        <v>-42.261051000000002</v>
      </c>
      <c r="S29" s="38"/>
      <c r="T29" s="27">
        <f t="shared" si="9"/>
        <v>35.666666666666998</v>
      </c>
      <c r="U29" s="27">
        <f t="shared" si="10"/>
        <v>-69.890029999999996</v>
      </c>
      <c r="V29" s="27">
        <f t="shared" si="11"/>
        <v>-64.081244999999996</v>
      </c>
    </row>
    <row r="30" spans="2:22" x14ac:dyDescent="0.25">
      <c r="B30" s="88">
        <v>18500000000</v>
      </c>
      <c r="C30" s="88">
        <v>-39.041885000000001</v>
      </c>
      <c r="E30" s="88">
        <v>18500000000</v>
      </c>
      <c r="F30" s="88">
        <v>-55.554347999999997</v>
      </c>
      <c r="H30" s="27">
        <f t="shared" si="0"/>
        <v>25</v>
      </c>
      <c r="I30" s="27">
        <f t="shared" si="1"/>
        <v>-52.715781999999997</v>
      </c>
      <c r="J30" s="27">
        <f t="shared" si="2"/>
        <v>-29.451160000000002</v>
      </c>
      <c r="L30" s="27">
        <f t="shared" si="3"/>
        <v>28.5</v>
      </c>
      <c r="M30" s="27">
        <f t="shared" si="4"/>
        <v>-56.996718999999999</v>
      </c>
      <c r="N30" s="27">
        <f t="shared" si="5"/>
        <v>-55.816806999999997</v>
      </c>
      <c r="P30" s="47">
        <f t="shared" si="6"/>
        <v>30.25</v>
      </c>
      <c r="Q30" s="27">
        <f t="shared" si="7"/>
        <v>-70.900749000000005</v>
      </c>
      <c r="R30" s="27">
        <f t="shared" si="8"/>
        <v>-42.129142999999999</v>
      </c>
      <c r="S30" s="38"/>
      <c r="T30" s="27">
        <f t="shared" si="9"/>
        <v>35.5</v>
      </c>
      <c r="U30" s="27">
        <f t="shared" si="10"/>
        <v>-70.536758000000006</v>
      </c>
      <c r="V30" s="27">
        <f t="shared" si="11"/>
        <v>-64.043532999999996</v>
      </c>
    </row>
    <row r="31" spans="2:22" x14ac:dyDescent="0.25">
      <c r="B31" s="88">
        <v>19000000000</v>
      </c>
      <c r="C31" s="88">
        <v>-38.422916000000001</v>
      </c>
      <c r="E31" s="88">
        <v>19000000000</v>
      </c>
      <c r="F31" s="88">
        <v>-56.190463999999999</v>
      </c>
      <c r="H31" s="27">
        <f t="shared" si="0"/>
        <v>25.333333333333002</v>
      </c>
      <c r="I31" s="27">
        <f t="shared" si="1"/>
        <v>-52.813037999999999</v>
      </c>
      <c r="J31" s="27">
        <f t="shared" si="2"/>
        <v>-29.210446999999998</v>
      </c>
      <c r="L31" s="27">
        <f t="shared" si="3"/>
        <v>28.666666666666998</v>
      </c>
      <c r="M31" s="27">
        <f t="shared" si="4"/>
        <v>-56.820377000000001</v>
      </c>
      <c r="N31" s="27">
        <f t="shared" si="5"/>
        <v>-55.469771999999999</v>
      </c>
      <c r="P31" s="47">
        <f t="shared" si="6"/>
        <v>30.333333333333002</v>
      </c>
      <c r="Q31" s="27">
        <f t="shared" si="7"/>
        <v>-70.804564999999997</v>
      </c>
      <c r="R31" s="27">
        <f t="shared" si="8"/>
        <v>-42.383555999999999</v>
      </c>
      <c r="S31" s="38"/>
      <c r="T31" s="27">
        <f t="shared" si="9"/>
        <v>35.333333333333002</v>
      </c>
      <c r="U31" s="27">
        <f t="shared" si="10"/>
        <v>-71.631584000000004</v>
      </c>
      <c r="V31" s="27">
        <f t="shared" si="11"/>
        <v>-64.152573000000004</v>
      </c>
    </row>
    <row r="32" spans="2:22" x14ac:dyDescent="0.25">
      <c r="B32" s="88">
        <v>19500000000</v>
      </c>
      <c r="C32" s="88">
        <v>-37.865653999999999</v>
      </c>
      <c r="E32" s="88">
        <v>19500000000</v>
      </c>
      <c r="F32" s="88">
        <v>-58.559356999999999</v>
      </c>
      <c r="H32" s="27">
        <f t="shared" si="0"/>
        <v>25.666666666666998</v>
      </c>
      <c r="I32" s="27">
        <f t="shared" si="1"/>
        <v>-53.037650999999997</v>
      </c>
      <c r="J32" s="27">
        <f t="shared" si="2"/>
        <v>-29.071697</v>
      </c>
      <c r="L32" s="27">
        <f t="shared" si="3"/>
        <v>28.833333333333002</v>
      </c>
      <c r="M32" s="27">
        <f t="shared" si="4"/>
        <v>-56.994728000000002</v>
      </c>
      <c r="N32" s="27">
        <f t="shared" si="5"/>
        <v>-55.311646000000003</v>
      </c>
      <c r="P32" s="47">
        <f t="shared" si="6"/>
        <v>30.416666666666998</v>
      </c>
      <c r="Q32" s="27">
        <f t="shared" si="7"/>
        <v>-70.210480000000004</v>
      </c>
      <c r="R32" s="27">
        <f t="shared" si="8"/>
        <v>-41.957099999999997</v>
      </c>
      <c r="S32" s="38"/>
      <c r="T32" s="27">
        <f t="shared" si="9"/>
        <v>35.166666666666998</v>
      </c>
      <c r="U32" s="27">
        <f t="shared" si="10"/>
        <v>-71.727813999999995</v>
      </c>
      <c r="V32" s="27">
        <f t="shared" si="11"/>
        <v>-64.283516000000006</v>
      </c>
    </row>
    <row r="33" spans="2:22" x14ac:dyDescent="0.25">
      <c r="B33" s="88">
        <v>20000000000</v>
      </c>
      <c r="C33" s="88">
        <v>-37.318652999999998</v>
      </c>
      <c r="E33" s="88">
        <v>20000000000</v>
      </c>
      <c r="F33" s="88">
        <v>-65.882583999999994</v>
      </c>
      <c r="H33" s="27">
        <f t="shared" si="0"/>
        <v>26</v>
      </c>
      <c r="I33" s="27">
        <f t="shared" si="1"/>
        <v>-53.287785</v>
      </c>
      <c r="J33" s="27">
        <f t="shared" si="2"/>
        <v>-28.922298000000001</v>
      </c>
      <c r="L33" s="27">
        <f t="shared" si="3"/>
        <v>29</v>
      </c>
      <c r="M33" s="27">
        <f t="shared" si="4"/>
        <v>-57.049736000000003</v>
      </c>
      <c r="N33" s="27">
        <f t="shared" si="5"/>
        <v>-55.254013</v>
      </c>
      <c r="P33" s="47">
        <f t="shared" si="6"/>
        <v>30.5</v>
      </c>
      <c r="Q33" s="27">
        <f t="shared" si="7"/>
        <v>-70.311149999999998</v>
      </c>
      <c r="R33" s="27">
        <f t="shared" si="8"/>
        <v>-42.571368999999997</v>
      </c>
      <c r="S33" s="38"/>
      <c r="T33" s="27">
        <f t="shared" si="9"/>
        <v>35</v>
      </c>
      <c r="U33" s="27">
        <f t="shared" si="10"/>
        <v>-73.127510000000001</v>
      </c>
      <c r="V33" s="27">
        <f t="shared" si="11"/>
        <v>-64.440689000000006</v>
      </c>
    </row>
    <row r="34" spans="2:22" x14ac:dyDescent="0.25">
      <c r="B34" s="88">
        <v>20500000000</v>
      </c>
      <c r="C34" s="88">
        <v>-36.839733000000003</v>
      </c>
      <c r="E34" s="88">
        <v>20500000000</v>
      </c>
      <c r="F34" s="88">
        <v>-64.437340000000006</v>
      </c>
      <c r="H34" s="27">
        <f t="shared" si="0"/>
        <v>26.333333333333002</v>
      </c>
      <c r="I34" s="27">
        <f t="shared" si="1"/>
        <v>-53.493839000000001</v>
      </c>
      <c r="J34" s="27">
        <f t="shared" si="2"/>
        <v>-28.684972999999999</v>
      </c>
      <c r="L34" s="27">
        <f t="shared" si="3"/>
        <v>29.166666666666998</v>
      </c>
      <c r="M34" s="27">
        <f t="shared" si="4"/>
        <v>-57.616050999999999</v>
      </c>
      <c r="N34" s="27">
        <f t="shared" si="5"/>
        <v>-55.266070999999997</v>
      </c>
      <c r="P34" s="47">
        <f t="shared" si="6"/>
        <v>30.583333333333002</v>
      </c>
      <c r="Q34" s="27">
        <f t="shared" si="7"/>
        <v>-69.845528000000002</v>
      </c>
      <c r="R34" s="27">
        <f t="shared" si="8"/>
        <v>-41.961925999999998</v>
      </c>
      <c r="S34" s="38"/>
      <c r="T34" s="27">
        <f t="shared" si="9"/>
        <v>34.833333333333002</v>
      </c>
      <c r="U34" s="27">
        <f t="shared" si="10"/>
        <v>-72.795287999999999</v>
      </c>
      <c r="V34" s="27">
        <f t="shared" si="11"/>
        <v>-65.144997000000004</v>
      </c>
    </row>
    <row r="35" spans="2:22" x14ac:dyDescent="0.25">
      <c r="B35" s="88">
        <v>21000000000</v>
      </c>
      <c r="C35" s="88">
        <v>-36.515312000000002</v>
      </c>
      <c r="E35" s="88">
        <v>21000000000</v>
      </c>
      <c r="F35" s="88">
        <v>-59.711243000000003</v>
      </c>
      <c r="H35" s="27">
        <f t="shared" ref="H35:H51" si="12">B95/1000000000</f>
        <v>26.666666666666998</v>
      </c>
      <c r="I35" s="27">
        <f t="shared" ref="I35:I51" si="13">C95</f>
        <v>-53.628158999999997</v>
      </c>
      <c r="J35" s="27">
        <f t="shared" ref="J35:J51" si="14">F95</f>
        <v>-28.315807</v>
      </c>
      <c r="L35" s="27">
        <f t="shared" ref="L35:L51" si="15">B149/1000000000</f>
        <v>29.333333333333002</v>
      </c>
      <c r="M35" s="27">
        <f t="shared" ref="M35:M51" si="16">C149</f>
        <v>-57.873443999999999</v>
      </c>
      <c r="N35" s="27">
        <f t="shared" ref="N35:N51" si="17">F149</f>
        <v>-55.241622999999997</v>
      </c>
      <c r="P35" s="47">
        <f t="shared" ref="P35:P51" si="18">B203/1000000000</f>
        <v>30.666666666666998</v>
      </c>
      <c r="Q35" s="27">
        <f t="shared" ref="Q35:Q51" si="19">C203</f>
        <v>-70.342658999999998</v>
      </c>
      <c r="R35" s="27">
        <f t="shared" ref="R35:R51" si="20">F203</f>
        <v>-42.480736</v>
      </c>
      <c r="S35" s="38"/>
      <c r="T35" s="27">
        <f t="shared" ref="T35:T51" si="21">B257/1000000000</f>
        <v>34.666666666666998</v>
      </c>
      <c r="U35" s="27">
        <f t="shared" ref="U35:U51" si="22">C257</f>
        <v>-72.368979999999993</v>
      </c>
      <c r="V35" s="27">
        <f t="shared" ref="V35:V51" si="23">F257</f>
        <v>-65.824027999999998</v>
      </c>
    </row>
    <row r="36" spans="2:22" x14ac:dyDescent="0.25">
      <c r="B36" s="88">
        <v>21500000000</v>
      </c>
      <c r="C36" s="88">
        <v>-36.578415</v>
      </c>
      <c r="E36" s="88">
        <v>21500000000</v>
      </c>
      <c r="F36" s="88">
        <v>-49.536017999999999</v>
      </c>
      <c r="H36" s="27">
        <f t="shared" si="12"/>
        <v>27</v>
      </c>
      <c r="I36" s="27">
        <f t="shared" si="13"/>
        <v>-53.762157000000002</v>
      </c>
      <c r="J36" s="27">
        <f t="shared" si="14"/>
        <v>-27.960782999999999</v>
      </c>
      <c r="L36" s="27">
        <f t="shared" si="15"/>
        <v>29.5</v>
      </c>
      <c r="M36" s="27">
        <f t="shared" si="16"/>
        <v>-58.266148000000001</v>
      </c>
      <c r="N36" s="27">
        <f t="shared" si="17"/>
        <v>-55.185417000000001</v>
      </c>
      <c r="P36" s="47">
        <f t="shared" si="18"/>
        <v>30.75</v>
      </c>
      <c r="Q36" s="27">
        <f t="shared" si="19"/>
        <v>-70.212326000000004</v>
      </c>
      <c r="R36" s="27">
        <f t="shared" si="20"/>
        <v>-42.459473000000003</v>
      </c>
      <c r="S36" s="38"/>
      <c r="T36" s="27">
        <f t="shared" si="21"/>
        <v>34.5</v>
      </c>
      <c r="U36" s="27">
        <f t="shared" si="22"/>
        <v>-72.853119000000007</v>
      </c>
      <c r="V36" s="27">
        <f t="shared" si="23"/>
        <v>-65.880875000000003</v>
      </c>
    </row>
    <row r="37" spans="2:22" x14ac:dyDescent="0.25">
      <c r="B37" s="88">
        <v>22000000000</v>
      </c>
      <c r="C37" s="88">
        <v>-37.796222999999998</v>
      </c>
      <c r="E37" s="88">
        <v>22000000000</v>
      </c>
      <c r="F37" s="88">
        <v>-47.229903999999998</v>
      </c>
      <c r="H37" s="27">
        <f t="shared" si="12"/>
        <v>27.333333333333002</v>
      </c>
      <c r="I37" s="27">
        <f t="shared" si="13"/>
        <v>-53.949551</v>
      </c>
      <c r="J37" s="27">
        <f t="shared" si="14"/>
        <v>-27.898561000000001</v>
      </c>
      <c r="L37" s="27">
        <f t="shared" si="15"/>
        <v>29.666666666666998</v>
      </c>
      <c r="M37" s="27">
        <f t="shared" si="16"/>
        <v>-58.672370999999998</v>
      </c>
      <c r="N37" s="27">
        <f t="shared" si="17"/>
        <v>-55.322392000000001</v>
      </c>
      <c r="P37" s="47">
        <f t="shared" si="18"/>
        <v>30.833333333333002</v>
      </c>
      <c r="Q37" s="27">
        <f t="shared" si="19"/>
        <v>-69.753226999999995</v>
      </c>
      <c r="R37" s="27">
        <f t="shared" si="20"/>
        <v>-42.003075000000003</v>
      </c>
      <c r="S37" s="38"/>
      <c r="T37" s="27">
        <f t="shared" si="21"/>
        <v>34.333333333333002</v>
      </c>
      <c r="U37" s="27">
        <f t="shared" si="22"/>
        <v>-73.839859000000004</v>
      </c>
      <c r="V37" s="27">
        <f t="shared" si="23"/>
        <v>-65.872765000000001</v>
      </c>
    </row>
    <row r="38" spans="2:22" x14ac:dyDescent="0.25">
      <c r="B38" s="88">
        <v>22500000000</v>
      </c>
      <c r="C38" s="88">
        <v>-42.474139999999998</v>
      </c>
      <c r="E38" s="88">
        <v>22500000000</v>
      </c>
      <c r="F38" s="88">
        <v>-47.139481000000004</v>
      </c>
      <c r="H38" s="27">
        <f t="shared" si="12"/>
        <v>27.666666666666998</v>
      </c>
      <c r="I38" s="27">
        <f t="shared" si="13"/>
        <v>-54.280853</v>
      </c>
      <c r="J38" s="27">
        <f t="shared" si="14"/>
        <v>-28.011662999999999</v>
      </c>
      <c r="L38" s="27">
        <f t="shared" si="15"/>
        <v>29.833333333333002</v>
      </c>
      <c r="M38" s="27">
        <f t="shared" si="16"/>
        <v>-58.420333999999997</v>
      </c>
      <c r="N38" s="27">
        <f t="shared" si="17"/>
        <v>-55.432003000000002</v>
      </c>
      <c r="P38" s="47">
        <f t="shared" si="18"/>
        <v>30.916666666666998</v>
      </c>
      <c r="Q38" s="27">
        <f t="shared" si="19"/>
        <v>-69.347626000000005</v>
      </c>
      <c r="R38" s="27">
        <f t="shared" si="20"/>
        <v>-41.977851999999999</v>
      </c>
      <c r="S38" s="38"/>
      <c r="T38" s="27">
        <f t="shared" si="21"/>
        <v>34.166666666666998</v>
      </c>
      <c r="U38" s="27">
        <f t="shared" si="22"/>
        <v>-74.728233000000003</v>
      </c>
      <c r="V38" s="27">
        <f t="shared" si="23"/>
        <v>-65.855545000000006</v>
      </c>
    </row>
    <row r="39" spans="2:22" x14ac:dyDescent="0.25">
      <c r="B39" s="88">
        <v>23000000000</v>
      </c>
      <c r="C39" s="88">
        <v>-43.641948999999997</v>
      </c>
      <c r="E39" s="88">
        <v>23000000000</v>
      </c>
      <c r="F39" s="88">
        <v>-48.560122999999997</v>
      </c>
      <c r="H39" s="27">
        <f t="shared" si="12"/>
        <v>28</v>
      </c>
      <c r="I39" s="27">
        <f t="shared" si="13"/>
        <v>-54.763550000000002</v>
      </c>
      <c r="J39" s="27">
        <f t="shared" si="14"/>
        <v>-28.141825000000001</v>
      </c>
      <c r="L39" s="27">
        <f t="shared" si="15"/>
        <v>30</v>
      </c>
      <c r="M39" s="27">
        <f t="shared" si="16"/>
        <v>-58.471843999999997</v>
      </c>
      <c r="N39" s="27">
        <f t="shared" si="17"/>
        <v>-55.569243999999998</v>
      </c>
      <c r="P39" s="47">
        <f t="shared" si="18"/>
        <v>31</v>
      </c>
      <c r="Q39" s="27">
        <f t="shared" si="19"/>
        <v>-69.857719000000003</v>
      </c>
      <c r="R39" s="27">
        <f t="shared" si="20"/>
        <v>-42.777943</v>
      </c>
      <c r="S39" s="38"/>
      <c r="T39" s="27">
        <f t="shared" si="21"/>
        <v>34</v>
      </c>
      <c r="U39" s="27">
        <f t="shared" si="22"/>
        <v>-74.617241000000007</v>
      </c>
      <c r="V39" s="27">
        <f t="shared" si="23"/>
        <v>-65.900642000000005</v>
      </c>
    </row>
    <row r="40" spans="2:22" x14ac:dyDescent="0.25">
      <c r="B40" s="88">
        <v>23500000000</v>
      </c>
      <c r="C40" s="88">
        <v>-42.359397999999999</v>
      </c>
      <c r="E40" s="88">
        <v>23500000000</v>
      </c>
      <c r="F40" s="88">
        <v>-50.450522999999997</v>
      </c>
      <c r="H40" s="27">
        <f t="shared" si="12"/>
        <v>28.333333333333002</v>
      </c>
      <c r="I40" s="27">
        <f t="shared" si="13"/>
        <v>-55.345450999999997</v>
      </c>
      <c r="J40" s="27">
        <f t="shared" si="14"/>
        <v>-28.120712000000001</v>
      </c>
      <c r="L40" s="27">
        <f t="shared" si="15"/>
        <v>30.166666666666998</v>
      </c>
      <c r="M40" s="27">
        <f t="shared" si="16"/>
        <v>-58.563136999999998</v>
      </c>
      <c r="N40" s="27">
        <f t="shared" si="17"/>
        <v>-55.839042999999997</v>
      </c>
      <c r="P40" s="47">
        <f t="shared" si="18"/>
        <v>31.083333333333002</v>
      </c>
      <c r="Q40" s="27">
        <f t="shared" si="19"/>
        <v>-69.265839</v>
      </c>
      <c r="R40" s="27">
        <f t="shared" si="20"/>
        <v>-41.862910999999997</v>
      </c>
      <c r="S40" s="38"/>
      <c r="T40" s="27">
        <f t="shared" si="21"/>
        <v>33.833333333333002</v>
      </c>
      <c r="U40" s="27">
        <f t="shared" si="22"/>
        <v>-73.087615999999997</v>
      </c>
      <c r="V40" s="27">
        <f t="shared" si="23"/>
        <v>-66.116005000000001</v>
      </c>
    </row>
    <row r="41" spans="2:22" x14ac:dyDescent="0.25">
      <c r="B41" s="88">
        <v>24000000000</v>
      </c>
      <c r="C41" s="88">
        <v>-36.991473999999997</v>
      </c>
      <c r="E41" s="88">
        <v>24000000000</v>
      </c>
      <c r="F41" s="88">
        <v>-51.017367999999998</v>
      </c>
      <c r="H41" s="27">
        <f t="shared" si="12"/>
        <v>28.666666666666998</v>
      </c>
      <c r="I41" s="27">
        <f t="shared" si="13"/>
        <v>-55.885353000000002</v>
      </c>
      <c r="J41" s="27">
        <f t="shared" si="14"/>
        <v>-28.089684999999999</v>
      </c>
      <c r="L41" s="27">
        <f t="shared" si="15"/>
        <v>30.333333333333002</v>
      </c>
      <c r="M41" s="27">
        <f t="shared" si="16"/>
        <v>-59.085152000000001</v>
      </c>
      <c r="N41" s="27">
        <f t="shared" si="17"/>
        <v>-56.144782999999997</v>
      </c>
      <c r="P41" s="47">
        <f t="shared" si="18"/>
        <v>31.166666666666998</v>
      </c>
      <c r="Q41" s="27">
        <f t="shared" si="19"/>
        <v>-69.113677999999993</v>
      </c>
      <c r="R41" s="27">
        <f t="shared" si="20"/>
        <v>-42.150886999999997</v>
      </c>
      <c r="S41" s="38"/>
      <c r="T41" s="27">
        <f t="shared" si="21"/>
        <v>33.666666666666998</v>
      </c>
      <c r="U41" s="27">
        <f t="shared" si="22"/>
        <v>-72.309128000000001</v>
      </c>
      <c r="V41" s="27">
        <f t="shared" si="23"/>
        <v>-66.746123999999995</v>
      </c>
    </row>
    <row r="42" spans="2:22" x14ac:dyDescent="0.25">
      <c r="B42" s="88">
        <v>24500000000</v>
      </c>
      <c r="C42" s="88">
        <v>-34.479613999999998</v>
      </c>
      <c r="E42" s="88">
        <v>24500000000</v>
      </c>
      <c r="F42" s="88">
        <v>-49.854022999999998</v>
      </c>
      <c r="H42" s="27">
        <f t="shared" si="12"/>
        <v>29</v>
      </c>
      <c r="I42" s="27">
        <f t="shared" si="13"/>
        <v>-56.238258000000002</v>
      </c>
      <c r="J42" s="27">
        <f t="shared" si="14"/>
        <v>-28.133575</v>
      </c>
      <c r="L42" s="27">
        <f t="shared" si="15"/>
        <v>30.5</v>
      </c>
      <c r="M42" s="27">
        <f t="shared" si="16"/>
        <v>-59.159061000000001</v>
      </c>
      <c r="N42" s="27">
        <f t="shared" si="17"/>
        <v>-56.141441</v>
      </c>
      <c r="P42" s="47">
        <f t="shared" si="18"/>
        <v>31.25</v>
      </c>
      <c r="Q42" s="27">
        <f t="shared" si="19"/>
        <v>-68.968108999999998</v>
      </c>
      <c r="R42" s="27">
        <f t="shared" si="20"/>
        <v>-42.101379000000001</v>
      </c>
      <c r="S42" s="38"/>
      <c r="T42" s="27">
        <f t="shared" si="21"/>
        <v>33.5</v>
      </c>
      <c r="U42" s="27">
        <f t="shared" si="22"/>
        <v>-72.591437999999997</v>
      </c>
      <c r="V42" s="27">
        <f t="shared" si="23"/>
        <v>-67.144356000000002</v>
      </c>
    </row>
    <row r="43" spans="2:22" x14ac:dyDescent="0.25">
      <c r="B43" s="88">
        <v>25000000000</v>
      </c>
      <c r="C43" s="88">
        <v>-33.046233999999998</v>
      </c>
      <c r="E43" s="88">
        <v>25000000000</v>
      </c>
      <c r="F43" s="88">
        <v>-48.258716999999997</v>
      </c>
      <c r="H43" s="27">
        <f t="shared" si="12"/>
        <v>29.333333333333002</v>
      </c>
      <c r="I43" s="27">
        <f t="shared" si="13"/>
        <v>-56.339745000000001</v>
      </c>
      <c r="J43" s="27">
        <f t="shared" si="14"/>
        <v>-28.380040999999999</v>
      </c>
      <c r="L43" s="27">
        <f t="shared" si="15"/>
        <v>30.666666666666998</v>
      </c>
      <c r="M43" s="27">
        <f t="shared" si="16"/>
        <v>-59.136023999999999</v>
      </c>
      <c r="N43" s="27">
        <f t="shared" si="17"/>
        <v>-55.947020999999999</v>
      </c>
      <c r="P43" s="47">
        <f t="shared" si="18"/>
        <v>31.333333333333002</v>
      </c>
      <c r="Q43" s="27">
        <f t="shared" si="19"/>
        <v>-68.938018999999997</v>
      </c>
      <c r="R43" s="27">
        <f t="shared" si="20"/>
        <v>-41.935679999999998</v>
      </c>
      <c r="S43" s="38"/>
      <c r="T43" s="27">
        <f t="shared" si="21"/>
        <v>33.333333333333002</v>
      </c>
      <c r="U43" s="27">
        <f t="shared" si="22"/>
        <v>-73.867560999999995</v>
      </c>
      <c r="V43" s="27">
        <f t="shared" si="23"/>
        <v>-67.425040999999993</v>
      </c>
    </row>
    <row r="44" spans="2:22" x14ac:dyDescent="0.25">
      <c r="B44" s="88">
        <v>25500000000</v>
      </c>
      <c r="C44" s="88">
        <v>-32.022162999999999</v>
      </c>
      <c r="E44" s="88">
        <v>25500000000</v>
      </c>
      <c r="F44" s="88">
        <v>-46.866866999999999</v>
      </c>
      <c r="H44" s="27">
        <f t="shared" si="12"/>
        <v>29.666666666666998</v>
      </c>
      <c r="I44" s="27">
        <f t="shared" si="13"/>
        <v>-56.180259999999997</v>
      </c>
      <c r="J44" s="27">
        <f t="shared" si="14"/>
        <v>-28.693773</v>
      </c>
      <c r="L44" s="27">
        <f t="shared" si="15"/>
        <v>30.833333333333002</v>
      </c>
      <c r="M44" s="27">
        <f t="shared" si="16"/>
        <v>-59.283099999999997</v>
      </c>
      <c r="N44" s="27">
        <f t="shared" si="17"/>
        <v>-55.930508000000003</v>
      </c>
      <c r="P44" s="47">
        <f t="shared" si="18"/>
        <v>31.416666666666998</v>
      </c>
      <c r="Q44" s="27">
        <f t="shared" si="19"/>
        <v>-68.554810000000003</v>
      </c>
      <c r="R44" s="27">
        <f t="shared" si="20"/>
        <v>-42.030579000000003</v>
      </c>
      <c r="S44" s="38"/>
      <c r="T44" s="27">
        <f t="shared" si="21"/>
        <v>33.166666666666998</v>
      </c>
      <c r="U44" s="27">
        <f t="shared" si="22"/>
        <v>-73.056213</v>
      </c>
      <c r="V44" s="27">
        <f t="shared" si="23"/>
        <v>-67.101005999999998</v>
      </c>
    </row>
    <row r="45" spans="2:22" x14ac:dyDescent="0.25">
      <c r="B45" s="88">
        <v>26000000000</v>
      </c>
      <c r="C45" s="88">
        <v>-31.225318999999999</v>
      </c>
      <c r="E45" s="88">
        <v>26000000000</v>
      </c>
      <c r="F45" s="88">
        <v>-45.778129999999997</v>
      </c>
      <c r="H45" s="27">
        <f t="shared" si="12"/>
        <v>30</v>
      </c>
      <c r="I45" s="27">
        <f t="shared" si="13"/>
        <v>-55.786247000000003</v>
      </c>
      <c r="J45" s="27">
        <f t="shared" si="14"/>
        <v>-29.043254999999998</v>
      </c>
      <c r="L45" s="27">
        <f t="shared" si="15"/>
        <v>31</v>
      </c>
      <c r="M45" s="27">
        <f t="shared" si="16"/>
        <v>-58.938381</v>
      </c>
      <c r="N45" s="27">
        <f t="shared" si="17"/>
        <v>-55.858432999999998</v>
      </c>
      <c r="P45" s="47">
        <f t="shared" si="18"/>
        <v>31.5</v>
      </c>
      <c r="Q45" s="27">
        <f t="shared" si="19"/>
        <v>-69.073089999999993</v>
      </c>
      <c r="R45" s="27">
        <f t="shared" si="20"/>
        <v>-42.477116000000002</v>
      </c>
      <c r="S45" s="38"/>
      <c r="T45" s="27">
        <f t="shared" si="21"/>
        <v>33</v>
      </c>
      <c r="U45" s="27">
        <f t="shared" si="22"/>
        <v>-72.706817999999998</v>
      </c>
      <c r="V45" s="27">
        <f t="shared" si="23"/>
        <v>-66.870720000000006</v>
      </c>
    </row>
    <row r="46" spans="2:22" x14ac:dyDescent="0.25">
      <c r="B46" s="88">
        <v>26500000000</v>
      </c>
      <c r="C46" s="88">
        <v>-30.655071</v>
      </c>
      <c r="E46" s="88">
        <v>26500000000</v>
      </c>
      <c r="F46" s="88">
        <v>-45.359786999999997</v>
      </c>
      <c r="H46" s="27">
        <f t="shared" si="12"/>
        <v>30.333333333333002</v>
      </c>
      <c r="I46" s="27">
        <f t="shared" si="13"/>
        <v>-55.204394999999998</v>
      </c>
      <c r="J46" s="27">
        <f t="shared" si="14"/>
        <v>-29.107165999999999</v>
      </c>
      <c r="L46" s="27">
        <f t="shared" si="15"/>
        <v>31.166666666666998</v>
      </c>
      <c r="M46" s="27">
        <f t="shared" si="16"/>
        <v>-58.632629000000001</v>
      </c>
      <c r="N46" s="27">
        <f t="shared" si="17"/>
        <v>-55.680866000000002</v>
      </c>
      <c r="P46" s="47">
        <f t="shared" si="18"/>
        <v>31.583333333333002</v>
      </c>
      <c r="Q46" s="27">
        <f t="shared" si="19"/>
        <v>-68.761925000000005</v>
      </c>
      <c r="R46" s="27">
        <f t="shared" si="20"/>
        <v>-42.171748999999998</v>
      </c>
      <c r="S46" s="38"/>
      <c r="T46" s="27">
        <f t="shared" si="21"/>
        <v>32.833333333333002</v>
      </c>
      <c r="U46" s="27">
        <f t="shared" si="22"/>
        <v>-72.580116000000004</v>
      </c>
      <c r="V46" s="27">
        <f t="shared" si="23"/>
        <v>-67.137153999999995</v>
      </c>
    </row>
    <row r="47" spans="2:22" x14ac:dyDescent="0.25">
      <c r="B47" s="88">
        <v>27000000000</v>
      </c>
      <c r="C47" s="88">
        <v>-30.363071000000001</v>
      </c>
      <c r="E47" s="88">
        <v>27000000000</v>
      </c>
      <c r="F47" s="88">
        <v>-46.134734999999999</v>
      </c>
      <c r="H47" s="27">
        <f t="shared" si="12"/>
        <v>30.666666666666998</v>
      </c>
      <c r="I47" s="27">
        <f t="shared" si="13"/>
        <v>-54.607776999999999</v>
      </c>
      <c r="J47" s="27">
        <f t="shared" si="14"/>
        <v>-29.038869999999999</v>
      </c>
      <c r="L47" s="27">
        <f t="shared" si="15"/>
        <v>31.333333333333002</v>
      </c>
      <c r="M47" s="27">
        <f t="shared" si="16"/>
        <v>-58.746918000000001</v>
      </c>
      <c r="N47" s="27">
        <f t="shared" si="17"/>
        <v>-55.565575000000003</v>
      </c>
      <c r="P47" s="47">
        <f t="shared" si="18"/>
        <v>31.666666666666998</v>
      </c>
      <c r="Q47" s="27">
        <f t="shared" si="19"/>
        <v>-68.473633000000007</v>
      </c>
      <c r="R47" s="27">
        <f t="shared" si="20"/>
        <v>-42.602058</v>
      </c>
      <c r="S47" s="38"/>
      <c r="T47" s="27">
        <f t="shared" si="21"/>
        <v>32.666666666666998</v>
      </c>
      <c r="U47" s="27">
        <f t="shared" si="22"/>
        <v>-71.948516999999995</v>
      </c>
      <c r="V47" s="27">
        <f t="shared" si="23"/>
        <v>-68.072143999999994</v>
      </c>
    </row>
    <row r="48" spans="2:22" x14ac:dyDescent="0.25">
      <c r="B48" s="88">
        <v>27500000000</v>
      </c>
      <c r="C48" s="88">
        <v>-30.477678000000001</v>
      </c>
      <c r="E48" s="88">
        <v>27500000000</v>
      </c>
      <c r="F48" s="88">
        <v>-47.587082000000002</v>
      </c>
      <c r="H48" s="27">
        <f t="shared" si="12"/>
        <v>31</v>
      </c>
      <c r="I48" s="27">
        <f t="shared" si="13"/>
        <v>-54.115569999999998</v>
      </c>
      <c r="J48" s="27">
        <f t="shared" si="14"/>
        <v>-28.680800999999999</v>
      </c>
      <c r="L48" s="27">
        <f t="shared" si="15"/>
        <v>31.5</v>
      </c>
      <c r="M48" s="27">
        <f t="shared" si="16"/>
        <v>-59.137608</v>
      </c>
      <c r="N48" s="27">
        <f t="shared" si="17"/>
        <v>-55.678848000000002</v>
      </c>
      <c r="P48" s="47">
        <f t="shared" si="18"/>
        <v>31.75</v>
      </c>
      <c r="Q48" s="27">
        <f t="shared" si="19"/>
        <v>-69.129868000000002</v>
      </c>
      <c r="R48" s="27">
        <f t="shared" si="20"/>
        <v>-42.706963000000002</v>
      </c>
      <c r="S48" s="38"/>
      <c r="T48" s="27">
        <f t="shared" si="21"/>
        <v>32.5</v>
      </c>
      <c r="U48" s="27">
        <f t="shared" si="22"/>
        <v>-70.495621</v>
      </c>
      <c r="V48" s="27">
        <f t="shared" si="23"/>
        <v>-67.710159000000004</v>
      </c>
    </row>
    <row r="49" spans="2:22" x14ac:dyDescent="0.25">
      <c r="B49" s="88">
        <v>28000000000</v>
      </c>
      <c r="C49" s="88">
        <v>-30.969446000000001</v>
      </c>
      <c r="E49" s="88">
        <v>28000000000</v>
      </c>
      <c r="F49" s="88">
        <v>-48.619377</v>
      </c>
      <c r="H49" s="27">
        <f t="shared" si="12"/>
        <v>31.333333333333002</v>
      </c>
      <c r="I49" s="27">
        <f t="shared" si="13"/>
        <v>-53.899783999999997</v>
      </c>
      <c r="J49" s="27">
        <f t="shared" si="14"/>
        <v>-28.605855999999999</v>
      </c>
      <c r="L49" s="27">
        <f t="shared" si="15"/>
        <v>31.666666666666998</v>
      </c>
      <c r="M49" s="27">
        <f t="shared" si="16"/>
        <v>-59.382088000000003</v>
      </c>
      <c r="N49" s="27">
        <f t="shared" si="17"/>
        <v>-55.938515000000002</v>
      </c>
      <c r="P49" s="47">
        <f t="shared" si="18"/>
        <v>31.833333333333002</v>
      </c>
      <c r="Q49" s="27">
        <f t="shared" si="19"/>
        <v>-68.437522999999999</v>
      </c>
      <c r="R49" s="27">
        <f t="shared" si="20"/>
        <v>-42.376697999999998</v>
      </c>
      <c r="S49" s="38"/>
      <c r="T49" s="27">
        <f t="shared" si="21"/>
        <v>32.333333333333002</v>
      </c>
      <c r="U49" s="27">
        <f t="shared" si="22"/>
        <v>-70.081290999999993</v>
      </c>
      <c r="V49" s="27">
        <f t="shared" si="23"/>
        <v>-66.972938999999997</v>
      </c>
    </row>
    <row r="50" spans="2:22" x14ac:dyDescent="0.25">
      <c r="B50" s="88">
        <v>28500000000</v>
      </c>
      <c r="C50" s="88">
        <v>-31.672263999999998</v>
      </c>
      <c r="E50" s="88">
        <v>28500000000</v>
      </c>
      <c r="F50" s="88">
        <v>-48.474254999999999</v>
      </c>
      <c r="H50" s="27">
        <f t="shared" si="12"/>
        <v>31.666666666666998</v>
      </c>
      <c r="I50" s="27">
        <f t="shared" si="13"/>
        <v>-53.839160999999997</v>
      </c>
      <c r="J50" s="27">
        <f t="shared" si="14"/>
        <v>-28.567135</v>
      </c>
      <c r="L50" s="27">
        <f t="shared" si="15"/>
        <v>31.833333333333002</v>
      </c>
      <c r="M50" s="27">
        <f t="shared" si="16"/>
        <v>-59.511702999999997</v>
      </c>
      <c r="N50" s="27">
        <f t="shared" si="17"/>
        <v>-56.040283000000002</v>
      </c>
      <c r="P50" s="47">
        <f t="shared" si="18"/>
        <v>31.916666666666998</v>
      </c>
      <c r="Q50" s="27">
        <f t="shared" si="19"/>
        <v>-68.843436999999994</v>
      </c>
      <c r="R50" s="27">
        <f t="shared" si="20"/>
        <v>-42.918697000000002</v>
      </c>
      <c r="S50" s="38"/>
      <c r="T50" s="27">
        <f t="shared" si="21"/>
        <v>32.166666666666998</v>
      </c>
      <c r="U50" s="27">
        <f t="shared" si="22"/>
        <v>-72.309775999999999</v>
      </c>
      <c r="V50" s="27">
        <f t="shared" si="23"/>
        <v>-67.414574000000002</v>
      </c>
    </row>
    <row r="51" spans="2:22" x14ac:dyDescent="0.25">
      <c r="B51" s="88">
        <v>29000000000</v>
      </c>
      <c r="C51" s="88">
        <v>-32.383450000000003</v>
      </c>
      <c r="E51" s="88">
        <v>29000000000</v>
      </c>
      <c r="F51" s="88">
        <v>-47.227302999999999</v>
      </c>
      <c r="H51" s="27">
        <f t="shared" si="12"/>
        <v>32</v>
      </c>
      <c r="I51" s="27">
        <f t="shared" si="13"/>
        <v>-53.882930999999999</v>
      </c>
      <c r="J51" s="27">
        <f t="shared" si="14"/>
        <v>-28.708635000000001</v>
      </c>
      <c r="L51" s="27">
        <f t="shared" si="15"/>
        <v>32</v>
      </c>
      <c r="M51" s="27">
        <f t="shared" si="16"/>
        <v>-59.918289000000001</v>
      </c>
      <c r="N51" s="27">
        <f t="shared" si="17"/>
        <v>-56.197620000000001</v>
      </c>
      <c r="P51" s="47">
        <f t="shared" si="18"/>
        <v>32</v>
      </c>
      <c r="Q51" s="27">
        <f t="shared" si="19"/>
        <v>-68.364799000000005</v>
      </c>
      <c r="R51" s="27">
        <f t="shared" si="20"/>
        <v>-42.483275999999996</v>
      </c>
      <c r="S51" s="38"/>
      <c r="T51" s="27">
        <f t="shared" si="21"/>
        <v>32</v>
      </c>
      <c r="U51" s="27">
        <f t="shared" si="22"/>
        <v>-72.593292000000005</v>
      </c>
      <c r="V51" s="27">
        <f t="shared" si="23"/>
        <v>-66.940239000000005</v>
      </c>
    </row>
    <row r="52" spans="2:22" x14ac:dyDescent="0.25">
      <c r="B52" s="88">
        <v>29500000000</v>
      </c>
      <c r="C52" s="88">
        <v>-32.985439</v>
      </c>
      <c r="E52" s="88">
        <v>29500000000</v>
      </c>
      <c r="F52" s="88">
        <v>-45.670399000000003</v>
      </c>
    </row>
    <row r="53" spans="2:22" x14ac:dyDescent="0.25">
      <c r="B53" s="88">
        <v>30000000000</v>
      </c>
      <c r="C53" s="88">
        <v>-33.472938999999997</v>
      </c>
      <c r="E53" s="88">
        <v>30000000000</v>
      </c>
      <c r="F53" s="88">
        <v>-44.323044000000003</v>
      </c>
    </row>
    <row r="54" spans="2:22" x14ac:dyDescent="0.25">
      <c r="B54" s="88">
        <v>30500000000</v>
      </c>
      <c r="C54" s="88">
        <v>-33.845844</v>
      </c>
      <c r="E54" s="88">
        <v>30500000000</v>
      </c>
      <c r="F54" s="88">
        <v>-43.950389999999999</v>
      </c>
    </row>
    <row r="55" spans="2:22" x14ac:dyDescent="0.25">
      <c r="B55" s="88">
        <v>31000000000</v>
      </c>
      <c r="C55" s="88">
        <v>-34.175418999999998</v>
      </c>
      <c r="E55" s="88">
        <v>31000000000</v>
      </c>
      <c r="F55" s="88">
        <v>-44.067577</v>
      </c>
    </row>
    <row r="56" spans="2:22" x14ac:dyDescent="0.25">
      <c r="B56" s="88">
        <v>31500000000</v>
      </c>
      <c r="C56" s="88">
        <v>-34.442805999999997</v>
      </c>
      <c r="E56" s="88">
        <v>31500000000</v>
      </c>
      <c r="F56" s="88">
        <v>-45.319941999999998</v>
      </c>
    </row>
    <row r="57" spans="2:22" x14ac:dyDescent="0.25">
      <c r="B57" s="88">
        <v>32000000000</v>
      </c>
      <c r="C57" s="88">
        <v>-34.617069000000001</v>
      </c>
      <c r="E57" s="88">
        <v>32000000000</v>
      </c>
      <c r="F57" s="88">
        <v>-46.199660999999999</v>
      </c>
    </row>
    <row r="58" spans="2:22" x14ac:dyDescent="0.25">
      <c r="B58" s="88" t="s">
        <v>21</v>
      </c>
      <c r="E58" s="88" t="s">
        <v>21</v>
      </c>
    </row>
    <row r="61" spans="2:22" x14ac:dyDescent="0.25">
      <c r="B61" s="88" t="s">
        <v>22</v>
      </c>
      <c r="E61" s="88" t="s">
        <v>22</v>
      </c>
    </row>
    <row r="62" spans="2:22" x14ac:dyDescent="0.25">
      <c r="B62" s="88" t="s">
        <v>19</v>
      </c>
      <c r="C62" s="88" t="s">
        <v>258</v>
      </c>
      <c r="E62" s="88" t="s">
        <v>19</v>
      </c>
      <c r="F62" s="88" t="s">
        <v>258</v>
      </c>
    </row>
    <row r="63" spans="2:22" x14ac:dyDescent="0.25">
      <c r="B63" s="88">
        <v>16000000000</v>
      </c>
      <c r="C63" s="88">
        <v>-63.693660999999999</v>
      </c>
      <c r="E63" s="88">
        <v>16000000000</v>
      </c>
      <c r="F63" s="88">
        <v>-43.707500000000003</v>
      </c>
    </row>
    <row r="64" spans="2:22" x14ac:dyDescent="0.25">
      <c r="B64" s="88">
        <v>16333333333.333</v>
      </c>
      <c r="C64" s="88">
        <v>-64.524742000000003</v>
      </c>
      <c r="E64" s="88">
        <v>16333333333.333</v>
      </c>
      <c r="F64" s="88">
        <v>-43.298386000000001</v>
      </c>
    </row>
    <row r="65" spans="2:6" x14ac:dyDescent="0.25">
      <c r="B65" s="88">
        <v>16666666666.667</v>
      </c>
      <c r="C65" s="88">
        <v>-65.781829999999999</v>
      </c>
      <c r="E65" s="88">
        <v>16666666666.667</v>
      </c>
      <c r="F65" s="88">
        <v>-42.612495000000003</v>
      </c>
    </row>
    <row r="66" spans="2:6" x14ac:dyDescent="0.25">
      <c r="B66" s="88">
        <v>17000000000</v>
      </c>
      <c r="C66" s="88">
        <v>-67.000129999999999</v>
      </c>
      <c r="E66" s="88">
        <v>17000000000</v>
      </c>
      <c r="F66" s="88">
        <v>-41.845340999999998</v>
      </c>
    </row>
    <row r="67" spans="2:6" x14ac:dyDescent="0.25">
      <c r="B67" s="88">
        <v>17333333333.333</v>
      </c>
      <c r="C67" s="88">
        <v>-68.207260000000005</v>
      </c>
      <c r="E67" s="88">
        <v>17333333333.333</v>
      </c>
      <c r="F67" s="88">
        <v>-40.879868000000002</v>
      </c>
    </row>
    <row r="68" spans="2:6" x14ac:dyDescent="0.25">
      <c r="B68" s="88">
        <v>17666666666.667</v>
      </c>
      <c r="C68" s="88">
        <v>-69.246323000000004</v>
      </c>
      <c r="E68" s="88">
        <v>17666666666.667</v>
      </c>
      <c r="F68" s="88">
        <v>-39.844166000000001</v>
      </c>
    </row>
    <row r="69" spans="2:6" x14ac:dyDescent="0.25">
      <c r="B69" s="88">
        <v>18000000000</v>
      </c>
      <c r="C69" s="88">
        <v>-69.849991000000003</v>
      </c>
      <c r="E69" s="88">
        <v>18000000000</v>
      </c>
      <c r="F69" s="88">
        <v>-38.970024000000002</v>
      </c>
    </row>
    <row r="70" spans="2:6" x14ac:dyDescent="0.25">
      <c r="B70" s="88">
        <v>18333333333.333</v>
      </c>
      <c r="C70" s="88">
        <v>-69.757239999999996</v>
      </c>
      <c r="E70" s="88">
        <v>18333333333.333</v>
      </c>
      <c r="F70" s="88">
        <v>-38.254745</v>
      </c>
    </row>
    <row r="71" spans="2:6" x14ac:dyDescent="0.25">
      <c r="B71" s="88">
        <v>18666666666.667</v>
      </c>
      <c r="C71" s="88">
        <v>-69.363372999999996</v>
      </c>
      <c r="E71" s="88">
        <v>18666666666.667</v>
      </c>
      <c r="F71" s="88">
        <v>-37.929904999999998</v>
      </c>
    </row>
    <row r="72" spans="2:6" x14ac:dyDescent="0.25">
      <c r="B72" s="88">
        <v>19000000000</v>
      </c>
      <c r="C72" s="88">
        <v>-68.558402999999998</v>
      </c>
      <c r="E72" s="88">
        <v>19000000000</v>
      </c>
      <c r="F72" s="88">
        <v>-37.963729999999998</v>
      </c>
    </row>
    <row r="73" spans="2:6" x14ac:dyDescent="0.25">
      <c r="B73" s="88">
        <v>19333333333.333</v>
      </c>
      <c r="C73" s="88">
        <v>-67.217742999999999</v>
      </c>
      <c r="E73" s="88">
        <v>19333333333.333</v>
      </c>
      <c r="F73" s="88">
        <v>-38.200848000000001</v>
      </c>
    </row>
    <row r="74" spans="2:6" x14ac:dyDescent="0.25">
      <c r="B74" s="88">
        <v>19666666666.667</v>
      </c>
      <c r="C74" s="88">
        <v>-65.159949999999995</v>
      </c>
      <c r="E74" s="88">
        <v>19666666666.667</v>
      </c>
      <c r="F74" s="88">
        <v>-38.340606999999999</v>
      </c>
    </row>
    <row r="75" spans="2:6" x14ac:dyDescent="0.25">
      <c r="B75" s="88">
        <v>20000000000</v>
      </c>
      <c r="C75" s="88">
        <v>-62.856915000000001</v>
      </c>
      <c r="E75" s="88">
        <v>20000000000</v>
      </c>
      <c r="F75" s="88">
        <v>-38.099060000000001</v>
      </c>
    </row>
    <row r="76" spans="2:6" x14ac:dyDescent="0.25">
      <c r="B76" s="88">
        <v>20333333333.333</v>
      </c>
      <c r="C76" s="88">
        <v>-60.765224000000003</v>
      </c>
      <c r="E76" s="88">
        <v>20333333333.333</v>
      </c>
      <c r="F76" s="88">
        <v>-37.607821999999999</v>
      </c>
    </row>
    <row r="77" spans="2:6" x14ac:dyDescent="0.25">
      <c r="B77" s="88">
        <v>20666666666.667</v>
      </c>
      <c r="C77" s="88">
        <v>-58.727584999999998</v>
      </c>
      <c r="E77" s="88">
        <v>20666666666.667</v>
      </c>
      <c r="F77" s="88">
        <v>-36.928688000000001</v>
      </c>
    </row>
    <row r="78" spans="2:6" x14ac:dyDescent="0.25">
      <c r="B78" s="88">
        <v>21000000000</v>
      </c>
      <c r="C78" s="88">
        <v>-56.899529000000001</v>
      </c>
      <c r="E78" s="88">
        <v>21000000000</v>
      </c>
      <c r="F78" s="88">
        <v>-36.228565000000003</v>
      </c>
    </row>
    <row r="79" spans="2:6" x14ac:dyDescent="0.25">
      <c r="B79" s="88">
        <v>21333333333.333</v>
      </c>
      <c r="C79" s="88">
        <v>-55.020622000000003</v>
      </c>
      <c r="E79" s="88">
        <v>21333333333.333</v>
      </c>
      <c r="F79" s="88">
        <v>-35.524124</v>
      </c>
    </row>
    <row r="80" spans="2:6" x14ac:dyDescent="0.25">
      <c r="B80" s="88">
        <v>21666666666.667</v>
      </c>
      <c r="C80" s="88">
        <v>-53.162838000000001</v>
      </c>
      <c r="E80" s="88">
        <v>21666666666.667</v>
      </c>
      <c r="F80" s="88">
        <v>-34.868057</v>
      </c>
    </row>
    <row r="81" spans="2:6" x14ac:dyDescent="0.25">
      <c r="B81" s="88">
        <v>22000000000</v>
      </c>
      <c r="C81" s="88">
        <v>-51.314610000000002</v>
      </c>
      <c r="E81" s="88">
        <v>22000000000</v>
      </c>
      <c r="F81" s="88">
        <v>-34.16151</v>
      </c>
    </row>
    <row r="82" spans="2:6" x14ac:dyDescent="0.25">
      <c r="B82" s="88">
        <v>22333333333.333</v>
      </c>
      <c r="C82" s="88">
        <v>-49.766551999999997</v>
      </c>
      <c r="E82" s="88">
        <v>22333333333.333</v>
      </c>
      <c r="F82" s="88">
        <v>-33.451599000000002</v>
      </c>
    </row>
    <row r="83" spans="2:6" x14ac:dyDescent="0.25">
      <c r="B83" s="88">
        <v>22666666666.667</v>
      </c>
      <c r="C83" s="88">
        <v>-48.907260999999998</v>
      </c>
      <c r="E83" s="88">
        <v>22666666666.667</v>
      </c>
      <c r="F83" s="88">
        <v>-32.638576999999998</v>
      </c>
    </row>
    <row r="84" spans="2:6" x14ac:dyDescent="0.25">
      <c r="B84" s="88">
        <v>23000000000</v>
      </c>
      <c r="C84" s="88">
        <v>-48.939148000000003</v>
      </c>
      <c r="E84" s="88">
        <v>23000000000</v>
      </c>
      <c r="F84" s="88">
        <v>-31.89451</v>
      </c>
    </row>
    <row r="85" spans="2:6" x14ac:dyDescent="0.25">
      <c r="B85" s="88">
        <v>23333333333.333</v>
      </c>
      <c r="C85" s="88">
        <v>-49.744399999999999</v>
      </c>
      <c r="E85" s="88">
        <v>23333333333.333</v>
      </c>
      <c r="F85" s="88">
        <v>-31.187778000000002</v>
      </c>
    </row>
    <row r="86" spans="2:6" x14ac:dyDescent="0.25">
      <c r="B86" s="88">
        <v>23666666666.667</v>
      </c>
      <c r="C86" s="88">
        <v>-50.912860999999999</v>
      </c>
      <c r="E86" s="88">
        <v>23666666666.667</v>
      </c>
      <c r="F86" s="88">
        <v>-30.74004</v>
      </c>
    </row>
    <row r="87" spans="2:6" x14ac:dyDescent="0.25">
      <c r="B87" s="88">
        <v>24000000000</v>
      </c>
      <c r="C87" s="88">
        <v>-51.867747999999999</v>
      </c>
      <c r="E87" s="88">
        <v>24000000000</v>
      </c>
      <c r="F87" s="88">
        <v>-30.305477</v>
      </c>
    </row>
    <row r="88" spans="2:6" x14ac:dyDescent="0.25">
      <c r="B88" s="88">
        <v>24333333333.333</v>
      </c>
      <c r="C88" s="88">
        <v>-52.440849</v>
      </c>
      <c r="E88" s="88">
        <v>24333333333.333</v>
      </c>
      <c r="F88" s="88">
        <v>-30.029575000000001</v>
      </c>
    </row>
    <row r="89" spans="2:6" x14ac:dyDescent="0.25">
      <c r="B89" s="88">
        <v>24666666666.667</v>
      </c>
      <c r="C89" s="88">
        <v>-52.638247999999997</v>
      </c>
      <c r="E89" s="88">
        <v>24666666666.667</v>
      </c>
      <c r="F89" s="88">
        <v>-29.655117000000001</v>
      </c>
    </row>
    <row r="90" spans="2:6" x14ac:dyDescent="0.25">
      <c r="B90" s="88">
        <v>25000000000</v>
      </c>
      <c r="C90" s="88">
        <v>-52.715781999999997</v>
      </c>
      <c r="E90" s="88">
        <v>25000000000</v>
      </c>
      <c r="F90" s="88">
        <v>-29.451160000000002</v>
      </c>
    </row>
    <row r="91" spans="2:6" x14ac:dyDescent="0.25">
      <c r="B91" s="88">
        <v>25333333333.333</v>
      </c>
      <c r="C91" s="88">
        <v>-52.813037999999999</v>
      </c>
      <c r="E91" s="88">
        <v>25333333333.333</v>
      </c>
      <c r="F91" s="88">
        <v>-29.210446999999998</v>
      </c>
    </row>
    <row r="92" spans="2:6" x14ac:dyDescent="0.25">
      <c r="B92" s="88">
        <v>25666666666.667</v>
      </c>
      <c r="C92" s="88">
        <v>-53.037650999999997</v>
      </c>
      <c r="E92" s="88">
        <v>25666666666.667</v>
      </c>
      <c r="F92" s="88">
        <v>-29.071697</v>
      </c>
    </row>
    <row r="93" spans="2:6" x14ac:dyDescent="0.25">
      <c r="B93" s="88">
        <v>26000000000</v>
      </c>
      <c r="C93" s="88">
        <v>-53.287785</v>
      </c>
      <c r="E93" s="88">
        <v>26000000000</v>
      </c>
      <c r="F93" s="88">
        <v>-28.922298000000001</v>
      </c>
    </row>
    <row r="94" spans="2:6" x14ac:dyDescent="0.25">
      <c r="B94" s="88">
        <v>26333333333.333</v>
      </c>
      <c r="C94" s="88">
        <v>-53.493839000000001</v>
      </c>
      <c r="E94" s="88">
        <v>26333333333.333</v>
      </c>
      <c r="F94" s="88">
        <v>-28.684972999999999</v>
      </c>
    </row>
    <row r="95" spans="2:6" x14ac:dyDescent="0.25">
      <c r="B95" s="88">
        <v>26666666666.667</v>
      </c>
      <c r="C95" s="88">
        <v>-53.628158999999997</v>
      </c>
      <c r="E95" s="88">
        <v>26666666666.667</v>
      </c>
      <c r="F95" s="88">
        <v>-28.315807</v>
      </c>
    </row>
    <row r="96" spans="2:6" x14ac:dyDescent="0.25">
      <c r="B96" s="88">
        <v>27000000000</v>
      </c>
      <c r="C96" s="88">
        <v>-53.762157000000002</v>
      </c>
      <c r="E96" s="88">
        <v>27000000000</v>
      </c>
      <c r="F96" s="88">
        <v>-27.960782999999999</v>
      </c>
    </row>
    <row r="97" spans="2:6" x14ac:dyDescent="0.25">
      <c r="B97" s="88">
        <v>27333333333.333</v>
      </c>
      <c r="C97" s="88">
        <v>-53.949551</v>
      </c>
      <c r="E97" s="88">
        <v>27333333333.333</v>
      </c>
      <c r="F97" s="88">
        <v>-27.898561000000001</v>
      </c>
    </row>
    <row r="98" spans="2:6" x14ac:dyDescent="0.25">
      <c r="B98" s="88">
        <v>27666666666.667</v>
      </c>
      <c r="C98" s="88">
        <v>-54.280853</v>
      </c>
      <c r="E98" s="88">
        <v>27666666666.667</v>
      </c>
      <c r="F98" s="88">
        <v>-28.011662999999999</v>
      </c>
    </row>
    <row r="99" spans="2:6" x14ac:dyDescent="0.25">
      <c r="B99" s="88">
        <v>28000000000</v>
      </c>
      <c r="C99" s="88">
        <v>-54.763550000000002</v>
      </c>
      <c r="E99" s="88">
        <v>28000000000</v>
      </c>
      <c r="F99" s="88">
        <v>-28.141825000000001</v>
      </c>
    </row>
    <row r="100" spans="2:6" x14ac:dyDescent="0.25">
      <c r="B100" s="88">
        <v>28333333333.333</v>
      </c>
      <c r="C100" s="88">
        <v>-55.345450999999997</v>
      </c>
      <c r="E100" s="88">
        <v>28333333333.333</v>
      </c>
      <c r="F100" s="88">
        <v>-28.120712000000001</v>
      </c>
    </row>
    <row r="101" spans="2:6" x14ac:dyDescent="0.25">
      <c r="B101" s="88">
        <v>28666666666.667</v>
      </c>
      <c r="C101" s="88">
        <v>-55.885353000000002</v>
      </c>
      <c r="E101" s="88">
        <v>28666666666.667</v>
      </c>
      <c r="F101" s="88">
        <v>-28.089684999999999</v>
      </c>
    </row>
    <row r="102" spans="2:6" x14ac:dyDescent="0.25">
      <c r="B102" s="88">
        <v>29000000000</v>
      </c>
      <c r="C102" s="88">
        <v>-56.238258000000002</v>
      </c>
      <c r="E102" s="88">
        <v>29000000000</v>
      </c>
      <c r="F102" s="88">
        <v>-28.133575</v>
      </c>
    </row>
    <row r="103" spans="2:6" x14ac:dyDescent="0.25">
      <c r="B103" s="88">
        <v>29333333333.333</v>
      </c>
      <c r="C103" s="88">
        <v>-56.339745000000001</v>
      </c>
      <c r="E103" s="88">
        <v>29333333333.333</v>
      </c>
      <c r="F103" s="88">
        <v>-28.380040999999999</v>
      </c>
    </row>
    <row r="104" spans="2:6" x14ac:dyDescent="0.25">
      <c r="B104" s="88">
        <v>29666666666.667</v>
      </c>
      <c r="C104" s="88">
        <v>-56.180259999999997</v>
      </c>
      <c r="E104" s="88">
        <v>29666666666.667</v>
      </c>
      <c r="F104" s="88">
        <v>-28.693773</v>
      </c>
    </row>
    <row r="105" spans="2:6" x14ac:dyDescent="0.25">
      <c r="B105" s="88">
        <v>30000000000</v>
      </c>
      <c r="C105" s="88">
        <v>-55.786247000000003</v>
      </c>
      <c r="E105" s="88">
        <v>30000000000</v>
      </c>
      <c r="F105" s="88">
        <v>-29.043254999999998</v>
      </c>
    </row>
    <row r="106" spans="2:6" x14ac:dyDescent="0.25">
      <c r="B106" s="88">
        <v>30333333333.333</v>
      </c>
      <c r="C106" s="88">
        <v>-55.204394999999998</v>
      </c>
      <c r="E106" s="88">
        <v>30333333333.333</v>
      </c>
      <c r="F106" s="88">
        <v>-29.107165999999999</v>
      </c>
    </row>
    <row r="107" spans="2:6" x14ac:dyDescent="0.25">
      <c r="B107" s="88">
        <v>30666666666.667</v>
      </c>
      <c r="C107" s="88">
        <v>-54.607776999999999</v>
      </c>
      <c r="E107" s="88">
        <v>30666666666.667</v>
      </c>
      <c r="F107" s="88">
        <v>-29.038869999999999</v>
      </c>
    </row>
    <row r="108" spans="2:6" x14ac:dyDescent="0.25">
      <c r="B108" s="88">
        <v>31000000000</v>
      </c>
      <c r="C108" s="88">
        <v>-54.115569999999998</v>
      </c>
      <c r="E108" s="88">
        <v>31000000000</v>
      </c>
      <c r="F108" s="88">
        <v>-28.680800999999999</v>
      </c>
    </row>
    <row r="109" spans="2:6" x14ac:dyDescent="0.25">
      <c r="B109" s="88">
        <v>31333333333.333</v>
      </c>
      <c r="C109" s="88">
        <v>-53.899783999999997</v>
      </c>
      <c r="E109" s="88">
        <v>31333333333.333</v>
      </c>
      <c r="F109" s="88">
        <v>-28.605855999999999</v>
      </c>
    </row>
    <row r="110" spans="2:6" x14ac:dyDescent="0.25">
      <c r="B110" s="88">
        <v>31666666666.667</v>
      </c>
      <c r="C110" s="88">
        <v>-53.839160999999997</v>
      </c>
      <c r="E110" s="88">
        <v>31666666666.667</v>
      </c>
      <c r="F110" s="88">
        <v>-28.567135</v>
      </c>
    </row>
    <row r="111" spans="2:6" x14ac:dyDescent="0.25">
      <c r="B111" s="88">
        <v>32000000000</v>
      </c>
      <c r="C111" s="88">
        <v>-53.882930999999999</v>
      </c>
      <c r="E111" s="88">
        <v>32000000000</v>
      </c>
      <c r="F111" s="88">
        <v>-28.708635000000001</v>
      </c>
    </row>
    <row r="112" spans="2:6" x14ac:dyDescent="0.25">
      <c r="B112" s="88" t="s">
        <v>21</v>
      </c>
      <c r="E112" s="88" t="s">
        <v>21</v>
      </c>
    </row>
    <row r="115" spans="2:6" x14ac:dyDescent="0.25">
      <c r="B115" s="88" t="s">
        <v>23</v>
      </c>
      <c r="E115" s="88" t="s">
        <v>23</v>
      </c>
    </row>
    <row r="116" spans="2:6" x14ac:dyDescent="0.25">
      <c r="B116" s="88" t="s">
        <v>19</v>
      </c>
      <c r="C116" s="88" t="s">
        <v>259</v>
      </c>
      <c r="E116" s="88" t="s">
        <v>19</v>
      </c>
      <c r="F116" s="88" t="s">
        <v>259</v>
      </c>
    </row>
    <row r="117" spans="2:6" x14ac:dyDescent="0.25">
      <c r="B117" s="88">
        <v>24000000000</v>
      </c>
      <c r="C117" s="88">
        <v>-56.424469000000002</v>
      </c>
      <c r="E117" s="88">
        <v>24000000000</v>
      </c>
      <c r="F117" s="88">
        <v>-64.722565000000003</v>
      </c>
    </row>
    <row r="118" spans="2:6" x14ac:dyDescent="0.25">
      <c r="B118" s="88">
        <v>24166666666.667</v>
      </c>
      <c r="C118" s="88">
        <v>-56.700400999999999</v>
      </c>
      <c r="E118" s="88">
        <v>24166666666.667</v>
      </c>
      <c r="F118" s="88">
        <v>-64.563491999999997</v>
      </c>
    </row>
    <row r="119" spans="2:6" x14ac:dyDescent="0.25">
      <c r="B119" s="88">
        <v>24333333333.333</v>
      </c>
      <c r="C119" s="88">
        <v>-57.162807000000001</v>
      </c>
      <c r="E119" s="88">
        <v>24333333333.333</v>
      </c>
      <c r="F119" s="88">
        <v>-64.370148</v>
      </c>
    </row>
    <row r="120" spans="2:6" x14ac:dyDescent="0.25">
      <c r="B120" s="88">
        <v>24500000000</v>
      </c>
      <c r="C120" s="88">
        <v>-57.301921999999998</v>
      </c>
      <c r="E120" s="88">
        <v>24500000000</v>
      </c>
      <c r="F120" s="88">
        <v>-64.019195999999994</v>
      </c>
    </row>
    <row r="121" spans="2:6" x14ac:dyDescent="0.25">
      <c r="B121" s="88">
        <v>24666666666.667</v>
      </c>
      <c r="C121" s="88">
        <v>-57.622494000000003</v>
      </c>
      <c r="E121" s="88">
        <v>24666666666.667</v>
      </c>
      <c r="F121" s="88">
        <v>-63.642727000000001</v>
      </c>
    </row>
    <row r="122" spans="2:6" x14ac:dyDescent="0.25">
      <c r="B122" s="88">
        <v>24833333333.333</v>
      </c>
      <c r="C122" s="88">
        <v>-57.654007</v>
      </c>
      <c r="E122" s="88">
        <v>24833333333.333</v>
      </c>
      <c r="F122" s="88">
        <v>-63.212318000000003</v>
      </c>
    </row>
    <row r="123" spans="2:6" x14ac:dyDescent="0.25">
      <c r="B123" s="88">
        <v>25000000000</v>
      </c>
      <c r="C123" s="88">
        <v>-57.943275</v>
      </c>
      <c r="E123" s="88">
        <v>25000000000</v>
      </c>
      <c r="F123" s="88">
        <v>-62.540816999999997</v>
      </c>
    </row>
    <row r="124" spans="2:6" x14ac:dyDescent="0.25">
      <c r="B124" s="88">
        <v>25166666666.667</v>
      </c>
      <c r="C124" s="88">
        <v>-58.698959000000002</v>
      </c>
      <c r="E124" s="88">
        <v>25166666666.667</v>
      </c>
      <c r="F124" s="88">
        <v>-61.834946000000002</v>
      </c>
    </row>
    <row r="125" spans="2:6" x14ac:dyDescent="0.25">
      <c r="B125" s="88">
        <v>25333333333.333</v>
      </c>
      <c r="C125" s="88">
        <v>-59.134903000000001</v>
      </c>
      <c r="E125" s="88">
        <v>25333333333.333</v>
      </c>
      <c r="F125" s="88">
        <v>-61.088245000000001</v>
      </c>
    </row>
    <row r="126" spans="2:6" x14ac:dyDescent="0.25">
      <c r="B126" s="88">
        <v>25500000000</v>
      </c>
      <c r="C126" s="88">
        <v>-59.352618999999997</v>
      </c>
      <c r="E126" s="88">
        <v>25500000000</v>
      </c>
      <c r="F126" s="88">
        <v>-60.506363</v>
      </c>
    </row>
    <row r="127" spans="2:6" x14ac:dyDescent="0.25">
      <c r="B127" s="88">
        <v>25666666666.667</v>
      </c>
      <c r="C127" s="88">
        <v>-59.339348000000001</v>
      </c>
      <c r="E127" s="88">
        <v>25666666666.667</v>
      </c>
      <c r="F127" s="88">
        <v>-59.876255</v>
      </c>
    </row>
    <row r="128" spans="2:6" x14ac:dyDescent="0.25">
      <c r="B128" s="88">
        <v>25833333333.333</v>
      </c>
      <c r="C128" s="88">
        <v>-59.553673000000003</v>
      </c>
      <c r="E128" s="88">
        <v>25833333333.333</v>
      </c>
      <c r="F128" s="88">
        <v>-59.282066</v>
      </c>
    </row>
    <row r="129" spans="2:6" x14ac:dyDescent="0.25">
      <c r="B129" s="88">
        <v>26000000000</v>
      </c>
      <c r="C129" s="88">
        <v>-59.782753</v>
      </c>
      <c r="E129" s="88">
        <v>26000000000</v>
      </c>
      <c r="F129" s="88">
        <v>-58.783928000000003</v>
      </c>
    </row>
    <row r="130" spans="2:6" x14ac:dyDescent="0.25">
      <c r="B130" s="88">
        <v>26166666666.667</v>
      </c>
      <c r="C130" s="88">
        <v>-59.940193000000001</v>
      </c>
      <c r="E130" s="88">
        <v>26166666666.667</v>
      </c>
      <c r="F130" s="88">
        <v>-58.278903999999997</v>
      </c>
    </row>
    <row r="131" spans="2:6" x14ac:dyDescent="0.25">
      <c r="B131" s="88">
        <v>26333333333.333</v>
      </c>
      <c r="C131" s="88">
        <v>-60.939799999999998</v>
      </c>
      <c r="E131" s="88">
        <v>26333333333.333</v>
      </c>
      <c r="F131" s="88">
        <v>-57.726436999999997</v>
      </c>
    </row>
    <row r="132" spans="2:6" x14ac:dyDescent="0.25">
      <c r="B132" s="88">
        <v>26500000000</v>
      </c>
      <c r="C132" s="88">
        <v>-60.816284000000003</v>
      </c>
      <c r="E132" s="88">
        <v>26500000000</v>
      </c>
      <c r="F132" s="88">
        <v>-57.176364999999997</v>
      </c>
    </row>
    <row r="133" spans="2:6" x14ac:dyDescent="0.25">
      <c r="B133" s="88">
        <v>26666666666.667</v>
      </c>
      <c r="C133" s="88">
        <v>-60.237544999999997</v>
      </c>
      <c r="E133" s="88">
        <v>26666666666.667</v>
      </c>
      <c r="F133" s="88">
        <v>-56.689498999999998</v>
      </c>
    </row>
    <row r="134" spans="2:6" x14ac:dyDescent="0.25">
      <c r="B134" s="88">
        <v>26833333333.333</v>
      </c>
      <c r="C134" s="88">
        <v>-59.308647000000001</v>
      </c>
      <c r="E134" s="88">
        <v>26833333333.333</v>
      </c>
      <c r="F134" s="88">
        <v>-56.280543999999999</v>
      </c>
    </row>
    <row r="135" spans="2:6" x14ac:dyDescent="0.25">
      <c r="B135" s="88">
        <v>27000000000</v>
      </c>
      <c r="C135" s="88">
        <v>-59.215622000000003</v>
      </c>
      <c r="E135" s="88">
        <v>27000000000</v>
      </c>
      <c r="F135" s="88">
        <v>-55.993965000000003</v>
      </c>
    </row>
    <row r="136" spans="2:6" x14ac:dyDescent="0.25">
      <c r="B136" s="88">
        <v>27166666666.667</v>
      </c>
      <c r="C136" s="88">
        <v>-59.399338</v>
      </c>
      <c r="E136" s="88">
        <v>27166666666.667</v>
      </c>
      <c r="F136" s="88">
        <v>-55.828536999999997</v>
      </c>
    </row>
    <row r="137" spans="2:6" x14ac:dyDescent="0.25">
      <c r="B137" s="88">
        <v>27333333333.333</v>
      </c>
      <c r="C137" s="88">
        <v>-59.385871999999999</v>
      </c>
      <c r="E137" s="88">
        <v>27333333333.333</v>
      </c>
      <c r="F137" s="88">
        <v>-55.939812000000003</v>
      </c>
    </row>
    <row r="138" spans="2:6" x14ac:dyDescent="0.25">
      <c r="B138" s="88">
        <v>27500000000</v>
      </c>
      <c r="C138" s="88">
        <v>-59.191803</v>
      </c>
      <c r="E138" s="88">
        <v>27500000000</v>
      </c>
      <c r="F138" s="88">
        <v>-55.975310999999998</v>
      </c>
    </row>
    <row r="139" spans="2:6" x14ac:dyDescent="0.25">
      <c r="B139" s="88">
        <v>27666666666.667</v>
      </c>
      <c r="C139" s="88">
        <v>-59.502960000000002</v>
      </c>
      <c r="E139" s="88">
        <v>27666666666.667</v>
      </c>
      <c r="F139" s="88">
        <v>-56.204453000000001</v>
      </c>
    </row>
    <row r="140" spans="2:6" x14ac:dyDescent="0.25">
      <c r="B140" s="88">
        <v>27833333333.333</v>
      </c>
      <c r="C140" s="88">
        <v>-58.572552000000002</v>
      </c>
      <c r="E140" s="88">
        <v>27833333333.333</v>
      </c>
      <c r="F140" s="88">
        <v>-56.229911999999999</v>
      </c>
    </row>
    <row r="141" spans="2:6" x14ac:dyDescent="0.25">
      <c r="B141" s="88">
        <v>28000000000</v>
      </c>
      <c r="C141" s="88">
        <v>-58.177169999999997</v>
      </c>
      <c r="E141" s="88">
        <v>28000000000</v>
      </c>
      <c r="F141" s="88">
        <v>-56.139809</v>
      </c>
    </row>
    <row r="142" spans="2:6" x14ac:dyDescent="0.25">
      <c r="B142" s="88">
        <v>28166666666.667</v>
      </c>
      <c r="C142" s="88">
        <v>-57.073273</v>
      </c>
      <c r="E142" s="88">
        <v>28166666666.667</v>
      </c>
      <c r="F142" s="88">
        <v>-56.104014999999997</v>
      </c>
    </row>
    <row r="143" spans="2:6" x14ac:dyDescent="0.25">
      <c r="B143" s="88">
        <v>28333333333.333</v>
      </c>
      <c r="C143" s="88">
        <v>-57.116641999999999</v>
      </c>
      <c r="E143" s="88">
        <v>28333333333.333</v>
      </c>
      <c r="F143" s="88">
        <v>-55.870674000000001</v>
      </c>
    </row>
    <row r="144" spans="2:6" x14ac:dyDescent="0.25">
      <c r="B144" s="88">
        <v>28500000000</v>
      </c>
      <c r="C144" s="88">
        <v>-56.996718999999999</v>
      </c>
      <c r="E144" s="88">
        <v>28500000000</v>
      </c>
      <c r="F144" s="88">
        <v>-55.816806999999997</v>
      </c>
    </row>
    <row r="145" spans="2:6" x14ac:dyDescent="0.25">
      <c r="B145" s="88">
        <v>28666666666.667</v>
      </c>
      <c r="C145" s="88">
        <v>-56.820377000000001</v>
      </c>
      <c r="E145" s="88">
        <v>28666666666.667</v>
      </c>
      <c r="F145" s="88">
        <v>-55.469771999999999</v>
      </c>
    </row>
    <row r="146" spans="2:6" x14ac:dyDescent="0.25">
      <c r="B146" s="88">
        <v>28833333333.333</v>
      </c>
      <c r="C146" s="88">
        <v>-56.994728000000002</v>
      </c>
      <c r="E146" s="88">
        <v>28833333333.333</v>
      </c>
      <c r="F146" s="88">
        <v>-55.311646000000003</v>
      </c>
    </row>
    <row r="147" spans="2:6" x14ac:dyDescent="0.25">
      <c r="B147" s="88">
        <v>29000000000</v>
      </c>
      <c r="C147" s="88">
        <v>-57.049736000000003</v>
      </c>
      <c r="E147" s="88">
        <v>29000000000</v>
      </c>
      <c r="F147" s="88">
        <v>-55.254013</v>
      </c>
    </row>
    <row r="148" spans="2:6" x14ac:dyDescent="0.25">
      <c r="B148" s="88">
        <v>29166666666.667</v>
      </c>
      <c r="C148" s="88">
        <v>-57.616050999999999</v>
      </c>
      <c r="E148" s="88">
        <v>29166666666.667</v>
      </c>
      <c r="F148" s="88">
        <v>-55.266070999999997</v>
      </c>
    </row>
    <row r="149" spans="2:6" x14ac:dyDescent="0.25">
      <c r="B149" s="88">
        <v>29333333333.333</v>
      </c>
      <c r="C149" s="88">
        <v>-57.873443999999999</v>
      </c>
      <c r="E149" s="88">
        <v>29333333333.333</v>
      </c>
      <c r="F149" s="88">
        <v>-55.241622999999997</v>
      </c>
    </row>
    <row r="150" spans="2:6" x14ac:dyDescent="0.25">
      <c r="B150" s="88">
        <v>29500000000</v>
      </c>
      <c r="C150" s="88">
        <v>-58.266148000000001</v>
      </c>
      <c r="E150" s="88">
        <v>29500000000</v>
      </c>
      <c r="F150" s="88">
        <v>-55.185417000000001</v>
      </c>
    </row>
    <row r="151" spans="2:6" x14ac:dyDescent="0.25">
      <c r="B151" s="88">
        <v>29666666666.667</v>
      </c>
      <c r="C151" s="88">
        <v>-58.672370999999998</v>
      </c>
      <c r="E151" s="88">
        <v>29666666666.667</v>
      </c>
      <c r="F151" s="88">
        <v>-55.322392000000001</v>
      </c>
    </row>
    <row r="152" spans="2:6" x14ac:dyDescent="0.25">
      <c r="B152" s="88">
        <v>29833333333.333</v>
      </c>
      <c r="C152" s="88">
        <v>-58.420333999999997</v>
      </c>
      <c r="E152" s="88">
        <v>29833333333.333</v>
      </c>
      <c r="F152" s="88">
        <v>-55.432003000000002</v>
      </c>
    </row>
    <row r="153" spans="2:6" x14ac:dyDescent="0.25">
      <c r="B153" s="88">
        <v>30000000000</v>
      </c>
      <c r="C153" s="88">
        <v>-58.471843999999997</v>
      </c>
      <c r="E153" s="88">
        <v>30000000000</v>
      </c>
      <c r="F153" s="88">
        <v>-55.569243999999998</v>
      </c>
    </row>
    <row r="154" spans="2:6" x14ac:dyDescent="0.25">
      <c r="B154" s="88">
        <v>30166666666.667</v>
      </c>
      <c r="C154" s="88">
        <v>-58.563136999999998</v>
      </c>
      <c r="E154" s="88">
        <v>30166666666.667</v>
      </c>
      <c r="F154" s="88">
        <v>-55.839042999999997</v>
      </c>
    </row>
    <row r="155" spans="2:6" x14ac:dyDescent="0.25">
      <c r="B155" s="88">
        <v>30333333333.333</v>
      </c>
      <c r="C155" s="88">
        <v>-59.085152000000001</v>
      </c>
      <c r="E155" s="88">
        <v>30333333333.333</v>
      </c>
      <c r="F155" s="88">
        <v>-56.144782999999997</v>
      </c>
    </row>
    <row r="156" spans="2:6" x14ac:dyDescent="0.25">
      <c r="B156" s="88">
        <v>30500000000</v>
      </c>
      <c r="C156" s="88">
        <v>-59.159061000000001</v>
      </c>
      <c r="E156" s="88">
        <v>30500000000</v>
      </c>
      <c r="F156" s="88">
        <v>-56.141441</v>
      </c>
    </row>
    <row r="157" spans="2:6" x14ac:dyDescent="0.25">
      <c r="B157" s="88">
        <v>30666666666.667</v>
      </c>
      <c r="C157" s="88">
        <v>-59.136023999999999</v>
      </c>
      <c r="E157" s="88">
        <v>30666666666.667</v>
      </c>
      <c r="F157" s="88">
        <v>-55.947020999999999</v>
      </c>
    </row>
    <row r="158" spans="2:6" x14ac:dyDescent="0.25">
      <c r="B158" s="88">
        <v>30833333333.333</v>
      </c>
      <c r="C158" s="88">
        <v>-59.283099999999997</v>
      </c>
      <c r="E158" s="88">
        <v>30833333333.333</v>
      </c>
      <c r="F158" s="88">
        <v>-55.930508000000003</v>
      </c>
    </row>
    <row r="159" spans="2:6" x14ac:dyDescent="0.25">
      <c r="B159" s="88">
        <v>31000000000</v>
      </c>
      <c r="C159" s="88">
        <v>-58.938381</v>
      </c>
      <c r="E159" s="88">
        <v>31000000000</v>
      </c>
      <c r="F159" s="88">
        <v>-55.858432999999998</v>
      </c>
    </row>
    <row r="160" spans="2:6" x14ac:dyDescent="0.25">
      <c r="B160" s="88">
        <v>31166666666.667</v>
      </c>
      <c r="C160" s="88">
        <v>-58.632629000000001</v>
      </c>
      <c r="E160" s="88">
        <v>31166666666.667</v>
      </c>
      <c r="F160" s="88">
        <v>-55.680866000000002</v>
      </c>
    </row>
    <row r="161" spans="2:6" x14ac:dyDescent="0.25">
      <c r="B161" s="88">
        <v>31333333333.333</v>
      </c>
      <c r="C161" s="88">
        <v>-58.746918000000001</v>
      </c>
      <c r="E161" s="88">
        <v>31333333333.333</v>
      </c>
      <c r="F161" s="88">
        <v>-55.565575000000003</v>
      </c>
    </row>
    <row r="162" spans="2:6" x14ac:dyDescent="0.25">
      <c r="B162" s="88">
        <v>31500000000</v>
      </c>
      <c r="C162" s="88">
        <v>-59.137608</v>
      </c>
      <c r="E162" s="88">
        <v>31500000000</v>
      </c>
      <c r="F162" s="88">
        <v>-55.678848000000002</v>
      </c>
    </row>
    <row r="163" spans="2:6" x14ac:dyDescent="0.25">
      <c r="B163" s="88">
        <v>31666666666.667</v>
      </c>
      <c r="C163" s="88">
        <v>-59.382088000000003</v>
      </c>
      <c r="E163" s="88">
        <v>31666666666.667</v>
      </c>
      <c r="F163" s="88">
        <v>-55.938515000000002</v>
      </c>
    </row>
    <row r="164" spans="2:6" x14ac:dyDescent="0.25">
      <c r="B164" s="88">
        <v>31833333333.333</v>
      </c>
      <c r="C164" s="88">
        <v>-59.511702999999997</v>
      </c>
      <c r="E164" s="88">
        <v>31833333333.333</v>
      </c>
      <c r="F164" s="88">
        <v>-56.040283000000002</v>
      </c>
    </row>
    <row r="165" spans="2:6" x14ac:dyDescent="0.25">
      <c r="B165" s="88">
        <v>32000000000</v>
      </c>
      <c r="C165" s="88">
        <v>-59.918289000000001</v>
      </c>
      <c r="E165" s="88">
        <v>32000000000</v>
      </c>
      <c r="F165" s="88">
        <v>-56.197620000000001</v>
      </c>
    </row>
    <row r="166" spans="2:6" x14ac:dyDescent="0.25">
      <c r="B166" s="88" t="s">
        <v>21</v>
      </c>
      <c r="E166" s="88" t="s">
        <v>21</v>
      </c>
    </row>
    <row r="169" spans="2:6" x14ac:dyDescent="0.25">
      <c r="B169" s="88" t="s">
        <v>24</v>
      </c>
      <c r="E169" s="88" t="s">
        <v>24</v>
      </c>
    </row>
    <row r="170" spans="2:6" x14ac:dyDescent="0.25">
      <c r="B170" s="88" t="s">
        <v>19</v>
      </c>
      <c r="C170" s="88" t="s">
        <v>282</v>
      </c>
      <c r="E170" s="88" t="s">
        <v>19</v>
      </c>
      <c r="F170" s="88" t="s">
        <v>282</v>
      </c>
    </row>
    <row r="171" spans="2:6" x14ac:dyDescent="0.25">
      <c r="B171" s="88">
        <v>28000000000</v>
      </c>
      <c r="C171" s="88">
        <v>-78.893410000000003</v>
      </c>
      <c r="E171" s="88">
        <v>28000000000</v>
      </c>
      <c r="F171" s="88">
        <v>-45.025669000000001</v>
      </c>
    </row>
    <row r="172" spans="2:6" x14ac:dyDescent="0.25">
      <c r="B172" s="88">
        <v>28083333333.333</v>
      </c>
      <c r="C172" s="88">
        <v>-77.665702999999993</v>
      </c>
      <c r="E172" s="88">
        <v>28083333333.333</v>
      </c>
      <c r="F172" s="88">
        <v>-44.556759</v>
      </c>
    </row>
    <row r="173" spans="2:6" x14ac:dyDescent="0.25">
      <c r="B173" s="88">
        <v>28166666666.667</v>
      </c>
      <c r="C173" s="88">
        <v>-78.218001999999998</v>
      </c>
      <c r="E173" s="88">
        <v>28166666666.667</v>
      </c>
      <c r="F173" s="88">
        <v>-44.561973999999999</v>
      </c>
    </row>
    <row r="174" spans="2:6" x14ac:dyDescent="0.25">
      <c r="B174" s="88">
        <v>28250000000</v>
      </c>
      <c r="C174" s="88">
        <v>-77.361930999999998</v>
      </c>
      <c r="E174" s="88">
        <v>28250000000</v>
      </c>
      <c r="F174" s="88">
        <v>-44.134647000000001</v>
      </c>
    </row>
    <row r="175" spans="2:6" x14ac:dyDescent="0.25">
      <c r="B175" s="88">
        <v>28333333333.333</v>
      </c>
      <c r="C175" s="88">
        <v>-77.861953999999997</v>
      </c>
      <c r="E175" s="88">
        <v>28333333333.333</v>
      </c>
      <c r="F175" s="88">
        <v>-44.687347000000003</v>
      </c>
    </row>
    <row r="176" spans="2:6" x14ac:dyDescent="0.25">
      <c r="B176" s="88">
        <v>28416666666.667</v>
      </c>
      <c r="C176" s="88">
        <v>-77.324188000000007</v>
      </c>
      <c r="E176" s="88">
        <v>28416666666.667</v>
      </c>
      <c r="F176" s="88">
        <v>-43.851233999999998</v>
      </c>
    </row>
    <row r="177" spans="2:6" x14ac:dyDescent="0.25">
      <c r="B177" s="88">
        <v>28500000000</v>
      </c>
      <c r="C177" s="88">
        <v>-76.639931000000004</v>
      </c>
      <c r="E177" s="88">
        <v>28500000000</v>
      </c>
      <c r="F177" s="88">
        <v>-43.824081</v>
      </c>
    </row>
    <row r="178" spans="2:6" x14ac:dyDescent="0.25">
      <c r="B178" s="88">
        <v>28583333333.333</v>
      </c>
      <c r="C178" s="88">
        <v>-76.440933000000001</v>
      </c>
      <c r="E178" s="88">
        <v>28583333333.333</v>
      </c>
      <c r="F178" s="88">
        <v>-43.830081999999997</v>
      </c>
    </row>
    <row r="179" spans="2:6" x14ac:dyDescent="0.25">
      <c r="B179" s="88">
        <v>28666666666.667</v>
      </c>
      <c r="C179" s="88">
        <v>-76.809798999999998</v>
      </c>
      <c r="E179" s="88">
        <v>28666666666.667</v>
      </c>
      <c r="F179" s="88">
        <v>-43.810184</v>
      </c>
    </row>
    <row r="180" spans="2:6" x14ac:dyDescent="0.25">
      <c r="B180" s="88">
        <v>28750000000</v>
      </c>
      <c r="C180" s="88">
        <v>-77.273346000000004</v>
      </c>
      <c r="E180" s="88">
        <v>28750000000</v>
      </c>
      <c r="F180" s="88">
        <v>-43.706879000000001</v>
      </c>
    </row>
    <row r="181" spans="2:6" x14ac:dyDescent="0.25">
      <c r="B181" s="88">
        <v>28833333333.333</v>
      </c>
      <c r="C181" s="88">
        <v>-76.430283000000003</v>
      </c>
      <c r="E181" s="88">
        <v>28833333333.333</v>
      </c>
      <c r="F181" s="88">
        <v>-43.532519999999998</v>
      </c>
    </row>
    <row r="182" spans="2:6" x14ac:dyDescent="0.25">
      <c r="B182" s="88">
        <v>28916666666.667</v>
      </c>
      <c r="C182" s="88">
        <v>-76.186774999999997</v>
      </c>
      <c r="E182" s="88">
        <v>28916666666.667</v>
      </c>
      <c r="F182" s="88">
        <v>-43.254280000000001</v>
      </c>
    </row>
    <row r="183" spans="2:6" x14ac:dyDescent="0.25">
      <c r="B183" s="88">
        <v>29000000000</v>
      </c>
      <c r="C183" s="88">
        <v>-75.473228000000006</v>
      </c>
      <c r="E183" s="88">
        <v>29000000000</v>
      </c>
      <c r="F183" s="88">
        <v>-43.025889999999997</v>
      </c>
    </row>
    <row r="184" spans="2:6" x14ac:dyDescent="0.25">
      <c r="B184" s="88">
        <v>29083333333.333</v>
      </c>
      <c r="C184" s="88">
        <v>-75.137473999999997</v>
      </c>
      <c r="E184" s="88">
        <v>29083333333.333</v>
      </c>
      <c r="F184" s="88">
        <v>-42.687496000000003</v>
      </c>
    </row>
    <row r="185" spans="2:6" x14ac:dyDescent="0.25">
      <c r="B185" s="88">
        <v>29166666666.667</v>
      </c>
      <c r="C185" s="88">
        <v>-74.767944</v>
      </c>
      <c r="E185" s="88">
        <v>29166666666.667</v>
      </c>
      <c r="F185" s="88">
        <v>-42.775168999999998</v>
      </c>
    </row>
    <row r="186" spans="2:6" x14ac:dyDescent="0.25">
      <c r="B186" s="88">
        <v>29250000000</v>
      </c>
      <c r="C186" s="88">
        <v>-75.365791000000002</v>
      </c>
      <c r="E186" s="88">
        <v>29250000000</v>
      </c>
      <c r="F186" s="88">
        <v>-42.955497999999999</v>
      </c>
    </row>
    <row r="187" spans="2:6" x14ac:dyDescent="0.25">
      <c r="B187" s="88">
        <v>29333333333.333</v>
      </c>
      <c r="C187" s="88">
        <v>-74.503304</v>
      </c>
      <c r="E187" s="88">
        <v>29333333333.333</v>
      </c>
      <c r="F187" s="88">
        <v>-42.431072</v>
      </c>
    </row>
    <row r="188" spans="2:6" x14ac:dyDescent="0.25">
      <c r="B188" s="88">
        <v>29416666666.667</v>
      </c>
      <c r="C188" s="88">
        <v>-74.217194000000006</v>
      </c>
      <c r="E188" s="88">
        <v>29416666666.667</v>
      </c>
      <c r="F188" s="88">
        <v>-43.099251000000002</v>
      </c>
    </row>
    <row r="189" spans="2:6" x14ac:dyDescent="0.25">
      <c r="B189" s="88">
        <v>29500000000</v>
      </c>
      <c r="C189" s="88">
        <v>-73.571793</v>
      </c>
      <c r="E189" s="88">
        <v>29500000000</v>
      </c>
      <c r="F189" s="88">
        <v>-42.501438</v>
      </c>
    </row>
    <row r="190" spans="2:6" x14ac:dyDescent="0.25">
      <c r="B190" s="88">
        <v>29583333333.333</v>
      </c>
      <c r="C190" s="88">
        <v>-73.717606000000004</v>
      </c>
      <c r="E190" s="88">
        <v>29583333333.333</v>
      </c>
      <c r="F190" s="88">
        <v>-42.819408000000003</v>
      </c>
    </row>
    <row r="191" spans="2:6" x14ac:dyDescent="0.25">
      <c r="B191" s="88">
        <v>29666666666.667</v>
      </c>
      <c r="C191" s="88">
        <v>-73.714950999999999</v>
      </c>
      <c r="E191" s="88">
        <v>29666666666.667</v>
      </c>
      <c r="F191" s="88">
        <v>-42.788494</v>
      </c>
    </row>
    <row r="192" spans="2:6" x14ac:dyDescent="0.25">
      <c r="B192" s="88">
        <v>29750000000</v>
      </c>
      <c r="C192" s="88">
        <v>-73.240341000000001</v>
      </c>
      <c r="E192" s="88">
        <v>29750000000</v>
      </c>
      <c r="F192" s="88">
        <v>-42.684040000000003</v>
      </c>
    </row>
    <row r="193" spans="2:6" x14ac:dyDescent="0.25">
      <c r="B193" s="88">
        <v>29833333333.333</v>
      </c>
      <c r="C193" s="88">
        <v>-72.826972999999995</v>
      </c>
      <c r="E193" s="88">
        <v>29833333333.333</v>
      </c>
      <c r="F193" s="88">
        <v>-42.654105999999999</v>
      </c>
    </row>
    <row r="194" spans="2:6" x14ac:dyDescent="0.25">
      <c r="B194" s="88">
        <v>29916666666.667</v>
      </c>
      <c r="C194" s="88">
        <v>-72.649445</v>
      </c>
      <c r="E194" s="88">
        <v>29916666666.667</v>
      </c>
      <c r="F194" s="88">
        <v>-42.665855000000001</v>
      </c>
    </row>
    <row r="195" spans="2:6" x14ac:dyDescent="0.25">
      <c r="B195" s="88">
        <v>30000000000</v>
      </c>
      <c r="C195" s="88">
        <v>-72.221076999999994</v>
      </c>
      <c r="E195" s="88">
        <v>30000000000</v>
      </c>
      <c r="F195" s="88">
        <v>-42.687922999999998</v>
      </c>
    </row>
    <row r="196" spans="2:6" x14ac:dyDescent="0.25">
      <c r="B196" s="88">
        <v>30083333333.333</v>
      </c>
      <c r="C196" s="88">
        <v>-71.140701000000007</v>
      </c>
      <c r="E196" s="88">
        <v>30083333333.333</v>
      </c>
      <c r="F196" s="88">
        <v>-42.334637000000001</v>
      </c>
    </row>
    <row r="197" spans="2:6" x14ac:dyDescent="0.25">
      <c r="B197" s="88">
        <v>30166666666.667</v>
      </c>
      <c r="C197" s="88">
        <v>-71.403214000000006</v>
      </c>
      <c r="E197" s="88">
        <v>30166666666.667</v>
      </c>
      <c r="F197" s="88">
        <v>-42.261051000000002</v>
      </c>
    </row>
    <row r="198" spans="2:6" x14ac:dyDescent="0.25">
      <c r="B198" s="88">
        <v>30250000000</v>
      </c>
      <c r="C198" s="88">
        <v>-70.900749000000005</v>
      </c>
      <c r="E198" s="88">
        <v>30250000000</v>
      </c>
      <c r="F198" s="88">
        <v>-42.129142999999999</v>
      </c>
    </row>
    <row r="199" spans="2:6" x14ac:dyDescent="0.25">
      <c r="B199" s="88">
        <v>30333333333.333</v>
      </c>
      <c r="C199" s="88">
        <v>-70.804564999999997</v>
      </c>
      <c r="E199" s="88">
        <v>30333333333.333</v>
      </c>
      <c r="F199" s="88">
        <v>-42.383555999999999</v>
      </c>
    </row>
    <row r="200" spans="2:6" x14ac:dyDescent="0.25">
      <c r="B200" s="88">
        <v>30416666666.667</v>
      </c>
      <c r="C200" s="88">
        <v>-70.210480000000004</v>
      </c>
      <c r="E200" s="88">
        <v>30416666666.667</v>
      </c>
      <c r="F200" s="88">
        <v>-41.957099999999997</v>
      </c>
    </row>
    <row r="201" spans="2:6" x14ac:dyDescent="0.25">
      <c r="B201" s="88">
        <v>30500000000</v>
      </c>
      <c r="C201" s="88">
        <v>-70.311149999999998</v>
      </c>
      <c r="E201" s="88">
        <v>30500000000</v>
      </c>
      <c r="F201" s="88">
        <v>-42.571368999999997</v>
      </c>
    </row>
    <row r="202" spans="2:6" x14ac:dyDescent="0.25">
      <c r="B202" s="88">
        <v>30583333333.333</v>
      </c>
      <c r="C202" s="88">
        <v>-69.845528000000002</v>
      </c>
      <c r="E202" s="88">
        <v>30583333333.333</v>
      </c>
      <c r="F202" s="88">
        <v>-41.961925999999998</v>
      </c>
    </row>
    <row r="203" spans="2:6" x14ac:dyDescent="0.25">
      <c r="B203" s="88">
        <v>30666666666.667</v>
      </c>
      <c r="C203" s="88">
        <v>-70.342658999999998</v>
      </c>
      <c r="E203" s="88">
        <v>30666666666.667</v>
      </c>
      <c r="F203" s="88">
        <v>-42.480736</v>
      </c>
    </row>
    <row r="204" spans="2:6" x14ac:dyDescent="0.25">
      <c r="B204" s="88">
        <v>30750000000</v>
      </c>
      <c r="C204" s="88">
        <v>-70.212326000000004</v>
      </c>
      <c r="E204" s="88">
        <v>30750000000</v>
      </c>
      <c r="F204" s="88">
        <v>-42.459473000000003</v>
      </c>
    </row>
    <row r="205" spans="2:6" x14ac:dyDescent="0.25">
      <c r="B205" s="88">
        <v>30833333333.333</v>
      </c>
      <c r="C205" s="88">
        <v>-69.753226999999995</v>
      </c>
      <c r="E205" s="88">
        <v>30833333333.333</v>
      </c>
      <c r="F205" s="88">
        <v>-42.003075000000003</v>
      </c>
    </row>
    <row r="206" spans="2:6" x14ac:dyDescent="0.25">
      <c r="B206" s="88">
        <v>30916666666.667</v>
      </c>
      <c r="C206" s="88">
        <v>-69.347626000000005</v>
      </c>
      <c r="E206" s="88">
        <v>30916666666.667</v>
      </c>
      <c r="F206" s="88">
        <v>-41.977851999999999</v>
      </c>
    </row>
    <row r="207" spans="2:6" x14ac:dyDescent="0.25">
      <c r="B207" s="88">
        <v>31000000000</v>
      </c>
      <c r="C207" s="88">
        <v>-69.857719000000003</v>
      </c>
      <c r="E207" s="88">
        <v>31000000000</v>
      </c>
      <c r="F207" s="88">
        <v>-42.777943</v>
      </c>
    </row>
    <row r="208" spans="2:6" x14ac:dyDescent="0.25">
      <c r="B208" s="88">
        <v>31083333333.333</v>
      </c>
      <c r="C208" s="88">
        <v>-69.265839</v>
      </c>
      <c r="E208" s="88">
        <v>31083333333.333</v>
      </c>
      <c r="F208" s="88">
        <v>-41.862910999999997</v>
      </c>
    </row>
    <row r="209" spans="2:6" x14ac:dyDescent="0.25">
      <c r="B209" s="88">
        <v>31166666666.667</v>
      </c>
      <c r="C209" s="88">
        <v>-69.113677999999993</v>
      </c>
      <c r="E209" s="88">
        <v>31166666666.667</v>
      </c>
      <c r="F209" s="88">
        <v>-42.150886999999997</v>
      </c>
    </row>
    <row r="210" spans="2:6" x14ac:dyDescent="0.25">
      <c r="B210" s="88">
        <v>31250000000</v>
      </c>
      <c r="C210" s="88">
        <v>-68.968108999999998</v>
      </c>
      <c r="E210" s="88">
        <v>31250000000</v>
      </c>
      <c r="F210" s="88">
        <v>-42.101379000000001</v>
      </c>
    </row>
    <row r="211" spans="2:6" x14ac:dyDescent="0.25">
      <c r="B211" s="88">
        <v>31333333333.333</v>
      </c>
      <c r="C211" s="88">
        <v>-68.938018999999997</v>
      </c>
      <c r="E211" s="88">
        <v>31333333333.333</v>
      </c>
      <c r="F211" s="88">
        <v>-41.935679999999998</v>
      </c>
    </row>
    <row r="212" spans="2:6" x14ac:dyDescent="0.25">
      <c r="B212" s="88">
        <v>31416666666.667</v>
      </c>
      <c r="C212" s="88">
        <v>-68.554810000000003</v>
      </c>
      <c r="E212" s="88">
        <v>31416666666.667</v>
      </c>
      <c r="F212" s="88">
        <v>-42.030579000000003</v>
      </c>
    </row>
    <row r="213" spans="2:6" x14ac:dyDescent="0.25">
      <c r="B213" s="88">
        <v>31500000000</v>
      </c>
      <c r="C213" s="88">
        <v>-69.073089999999993</v>
      </c>
      <c r="E213" s="88">
        <v>31500000000</v>
      </c>
      <c r="F213" s="88">
        <v>-42.477116000000002</v>
      </c>
    </row>
    <row r="214" spans="2:6" x14ac:dyDescent="0.25">
      <c r="B214" s="88">
        <v>31583333333.333</v>
      </c>
      <c r="C214" s="88">
        <v>-68.761925000000005</v>
      </c>
      <c r="E214" s="88">
        <v>31583333333.333</v>
      </c>
      <c r="F214" s="88">
        <v>-42.171748999999998</v>
      </c>
    </row>
    <row r="215" spans="2:6" x14ac:dyDescent="0.25">
      <c r="B215" s="88">
        <v>31666666666.667</v>
      </c>
      <c r="C215" s="88">
        <v>-68.473633000000007</v>
      </c>
      <c r="E215" s="88">
        <v>31666666666.667</v>
      </c>
      <c r="F215" s="88">
        <v>-42.602058</v>
      </c>
    </row>
    <row r="216" spans="2:6" x14ac:dyDescent="0.25">
      <c r="B216" s="88">
        <v>31750000000</v>
      </c>
      <c r="C216" s="88">
        <v>-69.129868000000002</v>
      </c>
      <c r="E216" s="88">
        <v>31750000000</v>
      </c>
      <c r="F216" s="88">
        <v>-42.706963000000002</v>
      </c>
    </row>
    <row r="217" spans="2:6" x14ac:dyDescent="0.25">
      <c r="B217" s="88">
        <v>31833333333.333</v>
      </c>
      <c r="C217" s="88">
        <v>-68.437522999999999</v>
      </c>
      <c r="E217" s="88">
        <v>31833333333.333</v>
      </c>
      <c r="F217" s="88">
        <v>-42.376697999999998</v>
      </c>
    </row>
    <row r="218" spans="2:6" x14ac:dyDescent="0.25">
      <c r="B218" s="88">
        <v>31916666666.667</v>
      </c>
      <c r="C218" s="88">
        <v>-68.843436999999994</v>
      </c>
      <c r="E218" s="88">
        <v>31916666666.667</v>
      </c>
      <c r="F218" s="88">
        <v>-42.918697000000002</v>
      </c>
    </row>
    <row r="219" spans="2:6" x14ac:dyDescent="0.25">
      <c r="B219" s="88">
        <v>32000000000</v>
      </c>
      <c r="C219" s="88">
        <v>-68.364799000000005</v>
      </c>
      <c r="E219" s="88">
        <v>32000000000</v>
      </c>
      <c r="F219" s="88">
        <v>-42.483275999999996</v>
      </c>
    </row>
    <row r="220" spans="2:6" x14ac:dyDescent="0.25">
      <c r="B220" s="88" t="s">
        <v>21</v>
      </c>
      <c r="E220" s="88" t="s">
        <v>21</v>
      </c>
    </row>
    <row r="223" spans="2:6" x14ac:dyDescent="0.25">
      <c r="B223" s="88" t="s">
        <v>25</v>
      </c>
      <c r="E223" s="88" t="s">
        <v>25</v>
      </c>
    </row>
    <row r="224" spans="2:6" x14ac:dyDescent="0.25">
      <c r="B224" s="88" t="s">
        <v>19</v>
      </c>
      <c r="C224" s="88" t="s">
        <v>266</v>
      </c>
      <c r="E224" s="88" t="s">
        <v>19</v>
      </c>
      <c r="F224" s="88" t="s">
        <v>266</v>
      </c>
    </row>
    <row r="225" spans="2:6" x14ac:dyDescent="0.25">
      <c r="B225" s="88">
        <v>40000000000</v>
      </c>
      <c r="C225" s="88">
        <v>-58.834366000000003</v>
      </c>
      <c r="E225" s="88">
        <v>40000000000</v>
      </c>
      <c r="F225" s="88">
        <v>-63.484535000000001</v>
      </c>
    </row>
    <row r="226" spans="2:6" x14ac:dyDescent="0.25">
      <c r="B226" s="88">
        <v>39833333333.333</v>
      </c>
      <c r="C226" s="88">
        <v>-59.103397000000001</v>
      </c>
      <c r="E226" s="88">
        <v>39833333333.333</v>
      </c>
      <c r="F226" s="88">
        <v>-63.413513000000002</v>
      </c>
    </row>
    <row r="227" spans="2:6" x14ac:dyDescent="0.25">
      <c r="B227" s="88">
        <v>39666666666.667</v>
      </c>
      <c r="C227" s="88">
        <v>-60.214123000000001</v>
      </c>
      <c r="E227" s="88">
        <v>39666666666.667</v>
      </c>
      <c r="F227" s="88">
        <v>-63.465575999999999</v>
      </c>
    </row>
    <row r="228" spans="2:6" x14ac:dyDescent="0.25">
      <c r="B228" s="88">
        <v>39500000000</v>
      </c>
      <c r="C228" s="88">
        <v>-60.088459</v>
      </c>
      <c r="E228" s="88">
        <v>39500000000</v>
      </c>
      <c r="F228" s="88">
        <v>-63.448124</v>
      </c>
    </row>
    <row r="229" spans="2:6" x14ac:dyDescent="0.25">
      <c r="B229" s="88">
        <v>39333333333.333</v>
      </c>
      <c r="C229" s="88">
        <v>-60.338272000000003</v>
      </c>
      <c r="E229" s="88">
        <v>39333333333.333</v>
      </c>
      <c r="F229" s="88">
        <v>-63.769050999999997</v>
      </c>
    </row>
    <row r="230" spans="2:6" x14ac:dyDescent="0.25">
      <c r="B230" s="88">
        <v>39166666666.667</v>
      </c>
      <c r="C230" s="88">
        <v>-60.488940999999997</v>
      </c>
      <c r="E230" s="88">
        <v>39166666666.667</v>
      </c>
      <c r="F230" s="88">
        <v>-63.382579999999997</v>
      </c>
    </row>
    <row r="231" spans="2:6" x14ac:dyDescent="0.25">
      <c r="B231" s="88">
        <v>39000000000</v>
      </c>
      <c r="C231" s="88">
        <v>-61.201717000000002</v>
      </c>
      <c r="E231" s="88">
        <v>39000000000</v>
      </c>
      <c r="F231" s="88">
        <v>-63.312427999999997</v>
      </c>
    </row>
    <row r="232" spans="2:6" x14ac:dyDescent="0.25">
      <c r="B232" s="88">
        <v>38833333333.333</v>
      </c>
      <c r="C232" s="88">
        <v>-62.043624999999999</v>
      </c>
      <c r="E232" s="88">
        <v>38833333333.333</v>
      </c>
      <c r="F232" s="88">
        <v>-63.843764999999998</v>
      </c>
    </row>
    <row r="233" spans="2:6" x14ac:dyDescent="0.25">
      <c r="B233" s="88">
        <v>38666666666.667</v>
      </c>
      <c r="C233" s="88">
        <v>-62.110740999999997</v>
      </c>
      <c r="E233" s="88">
        <v>38666666666.667</v>
      </c>
      <c r="F233" s="88">
        <v>-63.236258999999997</v>
      </c>
    </row>
    <row r="234" spans="2:6" x14ac:dyDescent="0.25">
      <c r="B234" s="88">
        <v>38500000000</v>
      </c>
      <c r="C234" s="88">
        <v>-62.612392</v>
      </c>
      <c r="E234" s="88">
        <v>38500000000</v>
      </c>
      <c r="F234" s="88">
        <v>-63.414138999999999</v>
      </c>
    </row>
    <row r="235" spans="2:6" x14ac:dyDescent="0.25">
      <c r="B235" s="88">
        <v>38333333333.333</v>
      </c>
      <c r="C235" s="88">
        <v>-62.867503999999997</v>
      </c>
      <c r="E235" s="88">
        <v>38333333333.333</v>
      </c>
      <c r="F235" s="88">
        <v>-63.582661000000002</v>
      </c>
    </row>
    <row r="236" spans="2:6" x14ac:dyDescent="0.25">
      <c r="B236" s="88">
        <v>38166666666.667</v>
      </c>
      <c r="C236" s="88">
        <v>-62.970238000000002</v>
      </c>
      <c r="E236" s="88">
        <v>38166666666.667</v>
      </c>
      <c r="F236" s="88">
        <v>-63.404778</v>
      </c>
    </row>
    <row r="237" spans="2:6" x14ac:dyDescent="0.25">
      <c r="B237" s="88">
        <v>38000000000</v>
      </c>
      <c r="C237" s="88">
        <v>-62.822952000000001</v>
      </c>
      <c r="E237" s="88">
        <v>38000000000</v>
      </c>
      <c r="F237" s="88">
        <v>-63.325699</v>
      </c>
    </row>
    <row r="238" spans="2:6" x14ac:dyDescent="0.25">
      <c r="B238" s="88">
        <v>37833333333.333</v>
      </c>
      <c r="C238" s="88">
        <v>-63.485725000000002</v>
      </c>
      <c r="E238" s="88">
        <v>37833333333.333</v>
      </c>
      <c r="F238" s="88">
        <v>-63.279575000000001</v>
      </c>
    </row>
    <row r="239" spans="2:6" x14ac:dyDescent="0.25">
      <c r="B239" s="88">
        <v>37666666666.667</v>
      </c>
      <c r="C239" s="88">
        <v>-64.554519999999997</v>
      </c>
      <c r="E239" s="88">
        <v>37666666666.667</v>
      </c>
      <c r="F239" s="88">
        <v>-63.050800000000002</v>
      </c>
    </row>
    <row r="240" spans="2:6" x14ac:dyDescent="0.25">
      <c r="B240" s="88">
        <v>37500000000</v>
      </c>
      <c r="C240" s="88">
        <v>-64.524780000000007</v>
      </c>
      <c r="E240" s="88">
        <v>37500000000</v>
      </c>
      <c r="F240" s="88">
        <v>-63.666697999999997</v>
      </c>
    </row>
    <row r="241" spans="2:6" x14ac:dyDescent="0.25">
      <c r="B241" s="88">
        <v>37333333333.333</v>
      </c>
      <c r="C241" s="88">
        <v>-65.461394999999996</v>
      </c>
      <c r="E241" s="88">
        <v>37333333333.333</v>
      </c>
      <c r="F241" s="88">
        <v>-63.839587999999999</v>
      </c>
    </row>
    <row r="242" spans="2:6" x14ac:dyDescent="0.25">
      <c r="B242" s="88">
        <v>37166666666.667</v>
      </c>
      <c r="C242" s="88">
        <v>-65.026978</v>
      </c>
      <c r="E242" s="88">
        <v>37166666666.667</v>
      </c>
      <c r="F242" s="88">
        <v>-63.783562000000003</v>
      </c>
    </row>
    <row r="243" spans="2:6" x14ac:dyDescent="0.25">
      <c r="B243" s="88">
        <v>37000000000</v>
      </c>
      <c r="C243" s="88">
        <v>-65.637871000000004</v>
      </c>
      <c r="E243" s="88">
        <v>37000000000</v>
      </c>
      <c r="F243" s="88">
        <v>-63.500889000000001</v>
      </c>
    </row>
    <row r="244" spans="2:6" x14ac:dyDescent="0.25">
      <c r="B244" s="88">
        <v>36833333333.333</v>
      </c>
      <c r="C244" s="88">
        <v>-65.573524000000006</v>
      </c>
      <c r="E244" s="88">
        <v>36833333333.333</v>
      </c>
      <c r="F244" s="88">
        <v>-63.237129000000003</v>
      </c>
    </row>
    <row r="245" spans="2:6" x14ac:dyDescent="0.25">
      <c r="B245" s="88">
        <v>36666666666.667</v>
      </c>
      <c r="C245" s="88">
        <v>-66.891593999999998</v>
      </c>
      <c r="E245" s="88">
        <v>36666666666.667</v>
      </c>
      <c r="F245" s="88">
        <v>-63.259810999999999</v>
      </c>
    </row>
    <row r="246" spans="2:6" x14ac:dyDescent="0.25">
      <c r="B246" s="88">
        <v>36500000000</v>
      </c>
      <c r="C246" s="88">
        <v>-67.524567000000005</v>
      </c>
      <c r="E246" s="88">
        <v>36500000000</v>
      </c>
      <c r="F246" s="88">
        <v>-63.708331999999999</v>
      </c>
    </row>
    <row r="247" spans="2:6" x14ac:dyDescent="0.25">
      <c r="B247" s="88">
        <v>36333333333.333</v>
      </c>
      <c r="C247" s="88">
        <v>-68.583800999999994</v>
      </c>
      <c r="E247" s="88">
        <v>36333333333.333</v>
      </c>
      <c r="F247" s="88">
        <v>-63.645992</v>
      </c>
    </row>
    <row r="248" spans="2:6" x14ac:dyDescent="0.25">
      <c r="B248" s="88">
        <v>36166666666.667</v>
      </c>
      <c r="C248" s="88">
        <v>-69.659987999999998</v>
      </c>
      <c r="E248" s="88">
        <v>36166666666.667</v>
      </c>
      <c r="F248" s="88">
        <v>-64.077224999999999</v>
      </c>
    </row>
    <row r="249" spans="2:6" x14ac:dyDescent="0.25">
      <c r="B249" s="88">
        <v>36000000000</v>
      </c>
      <c r="C249" s="88">
        <v>-69.284865999999994</v>
      </c>
      <c r="E249" s="88">
        <v>36000000000</v>
      </c>
      <c r="F249" s="88">
        <v>-63.218502000000001</v>
      </c>
    </row>
    <row r="250" spans="2:6" x14ac:dyDescent="0.25">
      <c r="B250" s="88">
        <v>35833333333.333</v>
      </c>
      <c r="C250" s="88">
        <v>-68.950844000000004</v>
      </c>
      <c r="E250" s="88">
        <v>35833333333.333</v>
      </c>
      <c r="F250" s="88">
        <v>-63.598602</v>
      </c>
    </row>
    <row r="251" spans="2:6" x14ac:dyDescent="0.25">
      <c r="B251" s="88">
        <v>35666666666.667</v>
      </c>
      <c r="C251" s="88">
        <v>-69.890029999999996</v>
      </c>
      <c r="E251" s="88">
        <v>35666666666.667</v>
      </c>
      <c r="F251" s="88">
        <v>-64.081244999999996</v>
      </c>
    </row>
    <row r="252" spans="2:6" x14ac:dyDescent="0.25">
      <c r="B252" s="88">
        <v>35500000000</v>
      </c>
      <c r="C252" s="88">
        <v>-70.536758000000006</v>
      </c>
      <c r="E252" s="88">
        <v>35500000000</v>
      </c>
      <c r="F252" s="88">
        <v>-64.043532999999996</v>
      </c>
    </row>
    <row r="253" spans="2:6" x14ac:dyDescent="0.25">
      <c r="B253" s="88">
        <v>35333333333.333</v>
      </c>
      <c r="C253" s="88">
        <v>-71.631584000000004</v>
      </c>
      <c r="E253" s="88">
        <v>35333333333.333</v>
      </c>
      <c r="F253" s="88">
        <v>-64.152573000000004</v>
      </c>
    </row>
    <row r="254" spans="2:6" x14ac:dyDescent="0.25">
      <c r="B254" s="88">
        <v>35166666666.667</v>
      </c>
      <c r="C254" s="88">
        <v>-71.727813999999995</v>
      </c>
      <c r="E254" s="88">
        <v>35166666666.667</v>
      </c>
      <c r="F254" s="88">
        <v>-64.283516000000006</v>
      </c>
    </row>
    <row r="255" spans="2:6" x14ac:dyDescent="0.25">
      <c r="B255" s="88">
        <v>35000000000</v>
      </c>
      <c r="C255" s="88">
        <v>-73.127510000000001</v>
      </c>
      <c r="E255" s="88">
        <v>35000000000</v>
      </c>
      <c r="F255" s="88">
        <v>-64.440689000000006</v>
      </c>
    </row>
    <row r="256" spans="2:6" x14ac:dyDescent="0.25">
      <c r="B256" s="88">
        <v>34833333333.333</v>
      </c>
      <c r="C256" s="88">
        <v>-72.795287999999999</v>
      </c>
      <c r="E256" s="88">
        <v>34833333333.333</v>
      </c>
      <c r="F256" s="88">
        <v>-65.144997000000004</v>
      </c>
    </row>
    <row r="257" spans="2:6" x14ac:dyDescent="0.25">
      <c r="B257" s="88">
        <v>34666666666.667</v>
      </c>
      <c r="C257" s="88">
        <v>-72.368979999999993</v>
      </c>
      <c r="E257" s="88">
        <v>34666666666.667</v>
      </c>
      <c r="F257" s="88">
        <v>-65.824027999999998</v>
      </c>
    </row>
    <row r="258" spans="2:6" x14ac:dyDescent="0.25">
      <c r="B258" s="88">
        <v>34500000000</v>
      </c>
      <c r="C258" s="88">
        <v>-72.853119000000007</v>
      </c>
      <c r="E258" s="88">
        <v>34500000000</v>
      </c>
      <c r="F258" s="88">
        <v>-65.880875000000003</v>
      </c>
    </row>
    <row r="259" spans="2:6" x14ac:dyDescent="0.25">
      <c r="B259" s="88">
        <v>34333333333.333</v>
      </c>
      <c r="C259" s="88">
        <v>-73.839859000000004</v>
      </c>
      <c r="E259" s="88">
        <v>34333333333.333</v>
      </c>
      <c r="F259" s="88">
        <v>-65.872765000000001</v>
      </c>
    </row>
    <row r="260" spans="2:6" x14ac:dyDescent="0.25">
      <c r="B260" s="88">
        <v>34166666666.667</v>
      </c>
      <c r="C260" s="88">
        <v>-74.728233000000003</v>
      </c>
      <c r="E260" s="88">
        <v>34166666666.667</v>
      </c>
      <c r="F260" s="88">
        <v>-65.855545000000006</v>
      </c>
    </row>
    <row r="261" spans="2:6" x14ac:dyDescent="0.25">
      <c r="B261" s="88">
        <v>34000000000</v>
      </c>
      <c r="C261" s="88">
        <v>-74.617241000000007</v>
      </c>
      <c r="E261" s="88">
        <v>34000000000</v>
      </c>
      <c r="F261" s="88">
        <v>-65.900642000000005</v>
      </c>
    </row>
    <row r="262" spans="2:6" x14ac:dyDescent="0.25">
      <c r="B262" s="88">
        <v>33833333333.333</v>
      </c>
      <c r="C262" s="88">
        <v>-73.087615999999997</v>
      </c>
      <c r="E262" s="88">
        <v>33833333333.333</v>
      </c>
      <c r="F262" s="88">
        <v>-66.116005000000001</v>
      </c>
    </row>
    <row r="263" spans="2:6" x14ac:dyDescent="0.25">
      <c r="B263" s="88">
        <v>33666666666.667</v>
      </c>
      <c r="C263" s="88">
        <v>-72.309128000000001</v>
      </c>
      <c r="E263" s="88">
        <v>33666666666.667</v>
      </c>
      <c r="F263" s="88">
        <v>-66.746123999999995</v>
      </c>
    </row>
    <row r="264" spans="2:6" x14ac:dyDescent="0.25">
      <c r="B264" s="88">
        <v>33500000000</v>
      </c>
      <c r="C264" s="88">
        <v>-72.591437999999997</v>
      </c>
      <c r="E264" s="88">
        <v>33500000000</v>
      </c>
      <c r="F264" s="88">
        <v>-67.144356000000002</v>
      </c>
    </row>
    <row r="265" spans="2:6" x14ac:dyDescent="0.25">
      <c r="B265" s="88">
        <v>33333333333.333</v>
      </c>
      <c r="C265" s="88">
        <v>-73.867560999999995</v>
      </c>
      <c r="E265" s="88">
        <v>33333333333.333</v>
      </c>
      <c r="F265" s="88">
        <v>-67.425040999999993</v>
      </c>
    </row>
    <row r="266" spans="2:6" x14ac:dyDescent="0.25">
      <c r="B266" s="88">
        <v>33166666666.667</v>
      </c>
      <c r="C266" s="88">
        <v>-73.056213</v>
      </c>
      <c r="E266" s="88">
        <v>33166666666.667</v>
      </c>
      <c r="F266" s="88">
        <v>-67.101005999999998</v>
      </c>
    </row>
    <row r="267" spans="2:6" x14ac:dyDescent="0.25">
      <c r="B267" s="88">
        <v>33000000000</v>
      </c>
      <c r="C267" s="88">
        <v>-72.706817999999998</v>
      </c>
      <c r="E267" s="88">
        <v>33000000000</v>
      </c>
      <c r="F267" s="88">
        <v>-66.870720000000006</v>
      </c>
    </row>
    <row r="268" spans="2:6" x14ac:dyDescent="0.25">
      <c r="B268" s="88">
        <v>32833333333.333</v>
      </c>
      <c r="C268" s="88">
        <v>-72.580116000000004</v>
      </c>
      <c r="E268" s="88">
        <v>32833333333.333</v>
      </c>
      <c r="F268" s="88">
        <v>-67.137153999999995</v>
      </c>
    </row>
    <row r="269" spans="2:6" x14ac:dyDescent="0.25">
      <c r="B269" s="88">
        <v>32666666666.667</v>
      </c>
      <c r="C269" s="88">
        <v>-71.948516999999995</v>
      </c>
      <c r="E269" s="88">
        <v>32666666666.667</v>
      </c>
      <c r="F269" s="88">
        <v>-68.072143999999994</v>
      </c>
    </row>
    <row r="270" spans="2:6" x14ac:dyDescent="0.25">
      <c r="B270" s="88">
        <v>32500000000</v>
      </c>
      <c r="C270" s="88">
        <v>-70.495621</v>
      </c>
      <c r="E270" s="88">
        <v>32500000000</v>
      </c>
      <c r="F270" s="88">
        <v>-67.710159000000004</v>
      </c>
    </row>
    <row r="271" spans="2:6" x14ac:dyDescent="0.25">
      <c r="B271" s="88">
        <v>32333333333.333</v>
      </c>
      <c r="C271" s="88">
        <v>-70.081290999999993</v>
      </c>
      <c r="E271" s="88">
        <v>32333333333.333</v>
      </c>
      <c r="F271" s="88">
        <v>-66.972938999999997</v>
      </c>
    </row>
    <row r="272" spans="2:6" x14ac:dyDescent="0.25">
      <c r="B272" s="88">
        <v>32166666666.667</v>
      </c>
      <c r="C272" s="88">
        <v>-72.309775999999999</v>
      </c>
      <c r="E272" s="88">
        <v>32166666666.667</v>
      </c>
      <c r="F272" s="88">
        <v>-67.414574000000002</v>
      </c>
    </row>
    <row r="273" spans="2:6" x14ac:dyDescent="0.25">
      <c r="B273" s="88">
        <v>32000000000</v>
      </c>
      <c r="C273" s="88">
        <v>-72.593292000000005</v>
      </c>
      <c r="E273" s="88">
        <v>32000000000</v>
      </c>
      <c r="F273" s="88">
        <v>-66.940239000000005</v>
      </c>
    </row>
    <row r="274" spans="2:6" x14ac:dyDescent="0.25">
      <c r="B274" s="88" t="s">
        <v>21</v>
      </c>
      <c r="E274" s="88" t="s">
        <v>21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12"/>
  <sheetViews>
    <sheetView workbookViewId="0">
      <selection activeCell="O14" sqref="O14"/>
    </sheetView>
  </sheetViews>
  <sheetFormatPr defaultRowHeight="15" x14ac:dyDescent="0.25"/>
  <cols>
    <col min="1" max="1" width="13.7109375" style="40" customWidth="1"/>
    <col min="2" max="4" width="9.140625" style="88"/>
    <col min="5" max="5" width="2.7109375" style="81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0" max="12" width="9.140625" style="88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s="88" t="s">
        <v>95</v>
      </c>
      <c r="F1" s="6" t="s">
        <v>2</v>
      </c>
      <c r="G1" s="13" t="s">
        <v>112</v>
      </c>
      <c r="H1" s="44" t="str">
        <f>D112</f>
        <v>2Rx2L dBc Log Mag(dB)</v>
      </c>
      <c r="J1" s="88" t="s">
        <v>95</v>
      </c>
      <c r="N1" s="6" t="s">
        <v>2</v>
      </c>
      <c r="O1" s="13" t="s">
        <v>112</v>
      </c>
      <c r="P1" s="44" t="str">
        <f>L112</f>
        <v>2Rx2L dBc Log Mag(dB)</v>
      </c>
    </row>
    <row r="2" spans="1:17" x14ac:dyDescent="0.25">
      <c r="A2" s="50" t="s">
        <v>111</v>
      </c>
      <c r="B2" s="88" t="s">
        <v>256</v>
      </c>
      <c r="C2" s="88" t="s">
        <v>291</v>
      </c>
      <c r="D2" s="88" t="s">
        <v>292</v>
      </c>
      <c r="E2" s="81" t="s">
        <v>209</v>
      </c>
      <c r="H2" s="11"/>
      <c r="I2" s="50" t="s">
        <v>108</v>
      </c>
      <c r="J2" s="88" t="s">
        <v>256</v>
      </c>
      <c r="K2" s="88" t="s">
        <v>291</v>
      </c>
      <c r="L2" s="88" t="s">
        <v>292</v>
      </c>
      <c r="P2" s="11"/>
    </row>
    <row r="3" spans="1:17" s="15" customFormat="1" x14ac:dyDescent="0.25">
      <c r="A3" s="40"/>
      <c r="B3" s="88" t="s">
        <v>264</v>
      </c>
      <c r="C3" s="88" t="s">
        <v>293</v>
      </c>
      <c r="D3" s="88" t="s">
        <v>294</v>
      </c>
      <c r="E3" s="81"/>
      <c r="F3" s="13" t="s">
        <v>12</v>
      </c>
      <c r="G3" s="13">
        <f>ABS(AVERAGE(G5:G103))</f>
        <v>67.281501858585855</v>
      </c>
      <c r="H3" s="82" t="s">
        <v>255</v>
      </c>
      <c r="I3" s="40"/>
      <c r="J3" s="88" t="s">
        <v>264</v>
      </c>
      <c r="K3" s="88" t="s">
        <v>293</v>
      </c>
      <c r="L3" s="88" t="s">
        <v>295</v>
      </c>
      <c r="M3" s="14"/>
      <c r="N3" s="13" t="s">
        <v>12</v>
      </c>
      <c r="O3" s="13">
        <f>ABS(AVERAGE(O5:O103))</f>
        <v>65.27620403030302</v>
      </c>
      <c r="P3" s="82" t="s">
        <v>255</v>
      </c>
      <c r="Q3" s="14"/>
    </row>
    <row r="4" spans="1:17" x14ac:dyDescent="0.25">
      <c r="B4" s="88" t="s">
        <v>98</v>
      </c>
      <c r="G4" s="11"/>
      <c r="H4" s="11"/>
      <c r="J4" s="88" t="s">
        <v>98</v>
      </c>
      <c r="O4" s="11"/>
      <c r="P4" s="11"/>
    </row>
    <row r="5" spans="1:17" x14ac:dyDescent="0.25">
      <c r="F5" s="6">
        <f t="shared" ref="F5:F36" si="0">B113/1000000000</f>
        <v>8</v>
      </c>
      <c r="G5" s="11">
        <f>H5-5</f>
        <v>-54.133803999999998</v>
      </c>
      <c r="H5" s="6">
        <f t="shared" ref="H5:H36" si="1">D113</f>
        <v>-49.133803999999998</v>
      </c>
      <c r="N5" s="6">
        <f t="shared" ref="N5:N36" si="2">J113/1000000000</f>
        <v>8</v>
      </c>
      <c r="O5" s="11">
        <f>P5-5</f>
        <v>-64.852108000000001</v>
      </c>
      <c r="P5" s="6">
        <f t="shared" ref="P5:P36" si="3">L113</f>
        <v>-59.852108000000001</v>
      </c>
    </row>
    <row r="6" spans="1:17" x14ac:dyDescent="0.25">
      <c r="F6" s="6">
        <f t="shared" si="0"/>
        <v>8.2448979591836995</v>
      </c>
      <c r="G6" s="11">
        <f t="shared" ref="G6:G69" si="4">H6-5</f>
        <v>-55.116886000000001</v>
      </c>
      <c r="H6" s="6">
        <f t="shared" si="1"/>
        <v>-50.116886000000001</v>
      </c>
      <c r="N6" s="6">
        <f t="shared" si="2"/>
        <v>8.2448979591836995</v>
      </c>
      <c r="O6" s="11">
        <f t="shared" ref="O6:O69" si="5">P6-5</f>
        <v>-68.727710999999999</v>
      </c>
      <c r="P6" s="6">
        <f t="shared" si="3"/>
        <v>-63.727710999999999</v>
      </c>
    </row>
    <row r="7" spans="1:17" x14ac:dyDescent="0.25">
      <c r="B7" s="88" t="s">
        <v>99</v>
      </c>
      <c r="F7" s="6">
        <f t="shared" si="0"/>
        <v>8.4897959183672995</v>
      </c>
      <c r="G7" s="11">
        <f t="shared" si="4"/>
        <v>-56.200606999999998</v>
      </c>
      <c r="H7" s="6">
        <f t="shared" si="1"/>
        <v>-51.200606999999998</v>
      </c>
      <c r="J7" s="88" t="s">
        <v>99</v>
      </c>
      <c r="N7" s="6">
        <f t="shared" si="2"/>
        <v>8.4897959183672995</v>
      </c>
      <c r="O7" s="11">
        <f t="shared" si="5"/>
        <v>-71.610068999999996</v>
      </c>
      <c r="P7" s="6">
        <f t="shared" si="3"/>
        <v>-66.610068999999996</v>
      </c>
    </row>
    <row r="8" spans="1:17" x14ac:dyDescent="0.25">
      <c r="B8" s="88" t="s">
        <v>19</v>
      </c>
      <c r="C8" s="88" t="s">
        <v>113</v>
      </c>
      <c r="F8" s="6">
        <f t="shared" si="0"/>
        <v>8.7346938775510008</v>
      </c>
      <c r="G8" s="11">
        <f t="shared" si="4"/>
        <v>-56.404029999999999</v>
      </c>
      <c r="H8" s="6">
        <f t="shared" si="1"/>
        <v>-51.404029999999999</v>
      </c>
      <c r="J8" s="88" t="s">
        <v>19</v>
      </c>
      <c r="K8" s="88" t="s">
        <v>113</v>
      </c>
      <c r="N8" s="6">
        <f t="shared" si="2"/>
        <v>8.7346938775510008</v>
      </c>
      <c r="O8" s="11">
        <f t="shared" si="5"/>
        <v>-75.242476999999994</v>
      </c>
      <c r="P8" s="6">
        <f t="shared" si="3"/>
        <v>-70.242476999999994</v>
      </c>
    </row>
    <row r="9" spans="1:17" x14ac:dyDescent="0.25">
      <c r="B9" s="88">
        <v>8000000000</v>
      </c>
      <c r="C9" s="88">
        <v>-7.1037030000000003</v>
      </c>
      <c r="F9" s="6">
        <f t="shared" si="0"/>
        <v>8.9795918367346985</v>
      </c>
      <c r="G9" s="11">
        <f t="shared" si="4"/>
        <v>-56.391810999999997</v>
      </c>
      <c r="H9" s="6">
        <f t="shared" si="1"/>
        <v>-51.391810999999997</v>
      </c>
      <c r="J9" s="88">
        <v>8000000000</v>
      </c>
      <c r="K9" s="88">
        <v>-10.296552</v>
      </c>
      <c r="N9" s="6">
        <f t="shared" si="2"/>
        <v>8.9795918367346985</v>
      </c>
      <c r="O9" s="11">
        <f t="shared" si="5"/>
        <v>-77.012282999999996</v>
      </c>
      <c r="P9" s="6">
        <f t="shared" si="3"/>
        <v>-72.012282999999996</v>
      </c>
    </row>
    <row r="10" spans="1:17" x14ac:dyDescent="0.25">
      <c r="B10" s="88">
        <v>8244897959.1836996</v>
      </c>
      <c r="C10" s="88">
        <v>-6.9993024000000004</v>
      </c>
      <c r="F10" s="6">
        <f t="shared" si="0"/>
        <v>9.2244897959183998</v>
      </c>
      <c r="G10" s="11">
        <f t="shared" si="4"/>
        <v>-56.934382999999997</v>
      </c>
      <c r="H10" s="6">
        <f t="shared" si="1"/>
        <v>-51.934382999999997</v>
      </c>
      <c r="J10" s="88">
        <v>8244897959.1836996</v>
      </c>
      <c r="K10" s="88">
        <v>-9.6919441000000006</v>
      </c>
      <c r="N10" s="6">
        <f t="shared" si="2"/>
        <v>9.2244897959183998</v>
      </c>
      <c r="O10" s="11">
        <f t="shared" si="5"/>
        <v>-78.400504999999995</v>
      </c>
      <c r="P10" s="6">
        <f t="shared" si="3"/>
        <v>-73.400504999999995</v>
      </c>
    </row>
    <row r="11" spans="1:17" x14ac:dyDescent="0.25">
      <c r="B11" s="88">
        <v>8489795918.3673</v>
      </c>
      <c r="C11" s="88">
        <v>-6.8564886999999999</v>
      </c>
      <c r="F11" s="6">
        <f t="shared" si="0"/>
        <v>9.4693877551019998</v>
      </c>
      <c r="G11" s="11">
        <f t="shared" si="4"/>
        <v>-58.113686000000001</v>
      </c>
      <c r="H11" s="6">
        <f t="shared" si="1"/>
        <v>-53.113686000000001</v>
      </c>
      <c r="J11" s="88">
        <v>8489795918.3673</v>
      </c>
      <c r="K11" s="88">
        <v>-9.2318286999999994</v>
      </c>
      <c r="N11" s="6">
        <f t="shared" si="2"/>
        <v>9.4693877551019998</v>
      </c>
      <c r="O11" s="11">
        <f t="shared" si="5"/>
        <v>-78.833763000000005</v>
      </c>
      <c r="P11" s="6">
        <f t="shared" si="3"/>
        <v>-73.833763000000005</v>
      </c>
    </row>
    <row r="12" spans="1:17" x14ac:dyDescent="0.25">
      <c r="B12" s="88">
        <v>8734693877.5510006</v>
      </c>
      <c r="C12" s="88">
        <v>-6.7928433000000004</v>
      </c>
      <c r="F12" s="6">
        <f t="shared" si="0"/>
        <v>9.7142857142856993</v>
      </c>
      <c r="G12" s="11">
        <f t="shared" si="4"/>
        <v>-59.291088000000002</v>
      </c>
      <c r="H12" s="6">
        <f t="shared" si="1"/>
        <v>-54.291088000000002</v>
      </c>
      <c r="J12" s="88">
        <v>8734693877.5510006</v>
      </c>
      <c r="K12" s="88">
        <v>-8.9541388000000008</v>
      </c>
      <c r="N12" s="6">
        <f t="shared" si="2"/>
        <v>9.7142857142856993</v>
      </c>
      <c r="O12" s="11">
        <f t="shared" si="5"/>
        <v>-78.665390000000002</v>
      </c>
      <c r="P12" s="6">
        <f t="shared" si="3"/>
        <v>-73.665390000000002</v>
      </c>
    </row>
    <row r="13" spans="1:17" x14ac:dyDescent="0.25">
      <c r="B13" s="88">
        <v>8979591836.7346992</v>
      </c>
      <c r="C13" s="88">
        <v>-6.8933511000000003</v>
      </c>
      <c r="F13" s="6">
        <f t="shared" si="0"/>
        <v>9.9591836734694006</v>
      </c>
      <c r="G13" s="11">
        <f t="shared" si="4"/>
        <v>-59.731197000000002</v>
      </c>
      <c r="H13" s="6">
        <f t="shared" si="1"/>
        <v>-54.731197000000002</v>
      </c>
      <c r="J13" s="88">
        <v>8979591836.7346992</v>
      </c>
      <c r="K13" s="88">
        <v>-8.8085155000000004</v>
      </c>
      <c r="N13" s="6">
        <f t="shared" si="2"/>
        <v>9.9591836734694006</v>
      </c>
      <c r="O13" s="11">
        <f t="shared" si="5"/>
        <v>-78.577156000000002</v>
      </c>
      <c r="P13" s="6">
        <f t="shared" si="3"/>
        <v>-73.577156000000002</v>
      </c>
    </row>
    <row r="14" spans="1:17" x14ac:dyDescent="0.25">
      <c r="B14" s="88">
        <v>9224489795.9183998</v>
      </c>
      <c r="C14" s="88">
        <v>-6.9264349999999997</v>
      </c>
      <c r="F14" s="6">
        <f t="shared" si="0"/>
        <v>10.204081632653001</v>
      </c>
      <c r="G14" s="11">
        <f t="shared" si="4"/>
        <v>-59.372039999999998</v>
      </c>
      <c r="H14" s="6">
        <f t="shared" si="1"/>
        <v>-54.372039999999998</v>
      </c>
      <c r="J14" s="88">
        <v>9224489795.9183998</v>
      </c>
      <c r="K14" s="88">
        <v>-8.7382831999999997</v>
      </c>
      <c r="N14" s="6">
        <f t="shared" si="2"/>
        <v>10.204081632653001</v>
      </c>
      <c r="O14" s="11">
        <f t="shared" si="5"/>
        <v>-77.565833999999995</v>
      </c>
      <c r="P14" s="6">
        <f t="shared" si="3"/>
        <v>-72.565833999999995</v>
      </c>
    </row>
    <row r="15" spans="1:17" x14ac:dyDescent="0.25">
      <c r="B15" s="88">
        <v>9469387755.1019993</v>
      </c>
      <c r="C15" s="88">
        <v>-6.9918269999999998</v>
      </c>
      <c r="F15" s="6">
        <f t="shared" si="0"/>
        <v>10.448979591837</v>
      </c>
      <c r="G15" s="11">
        <f t="shared" si="4"/>
        <v>-59.187733000000001</v>
      </c>
      <c r="H15" s="6">
        <f t="shared" si="1"/>
        <v>-54.187733000000001</v>
      </c>
      <c r="J15" s="88">
        <v>9469387755.1019993</v>
      </c>
      <c r="K15" s="88">
        <v>-8.6817703000000002</v>
      </c>
      <c r="N15" s="6">
        <f t="shared" si="2"/>
        <v>10.448979591837</v>
      </c>
      <c r="O15" s="11">
        <f t="shared" si="5"/>
        <v>-75.283630000000002</v>
      </c>
      <c r="P15" s="6">
        <f t="shared" si="3"/>
        <v>-70.283630000000002</v>
      </c>
    </row>
    <row r="16" spans="1:17" x14ac:dyDescent="0.25">
      <c r="B16" s="88">
        <v>9714285714.2856998</v>
      </c>
      <c r="C16" s="88">
        <v>-7.0922660999999998</v>
      </c>
      <c r="F16" s="6">
        <f t="shared" si="0"/>
        <v>10.69387755102</v>
      </c>
      <c r="G16" s="11">
        <f t="shared" si="4"/>
        <v>-59.097580000000001</v>
      </c>
      <c r="H16" s="6">
        <f t="shared" si="1"/>
        <v>-54.097580000000001</v>
      </c>
      <c r="J16" s="88">
        <v>9714285714.2856998</v>
      </c>
      <c r="K16" s="88">
        <v>-8.7005663000000002</v>
      </c>
      <c r="N16" s="6">
        <f t="shared" si="2"/>
        <v>10.69387755102</v>
      </c>
      <c r="O16" s="11">
        <f t="shared" si="5"/>
        <v>-75.540030999999999</v>
      </c>
      <c r="P16" s="6">
        <f t="shared" si="3"/>
        <v>-70.540030999999999</v>
      </c>
    </row>
    <row r="17" spans="2:16" x14ac:dyDescent="0.25">
      <c r="B17" s="88">
        <v>9959183673.4694004</v>
      </c>
      <c r="C17" s="88">
        <v>-7.1235322999999999</v>
      </c>
      <c r="F17" s="6">
        <f t="shared" si="0"/>
        <v>10.938775510204</v>
      </c>
      <c r="G17" s="11">
        <f t="shared" si="4"/>
        <v>-59.747909999999997</v>
      </c>
      <c r="H17" s="6">
        <f t="shared" si="1"/>
        <v>-54.747909999999997</v>
      </c>
      <c r="J17" s="88">
        <v>9959183673.4694004</v>
      </c>
      <c r="K17" s="88">
        <v>-8.6853713999999993</v>
      </c>
      <c r="N17" s="6">
        <f t="shared" si="2"/>
        <v>10.938775510204</v>
      </c>
      <c r="O17" s="11">
        <f t="shared" si="5"/>
        <v>-74.028191000000007</v>
      </c>
      <c r="P17" s="6">
        <f t="shared" si="3"/>
        <v>-69.028191000000007</v>
      </c>
    </row>
    <row r="18" spans="2:16" x14ac:dyDescent="0.25">
      <c r="B18" s="88">
        <v>10204081632.653</v>
      </c>
      <c r="C18" s="88">
        <v>-7.2163152999999998</v>
      </c>
      <c r="F18" s="6">
        <f t="shared" si="0"/>
        <v>11.183673469388001</v>
      </c>
      <c r="G18" s="11">
        <f t="shared" si="4"/>
        <v>-61.027923999999999</v>
      </c>
      <c r="H18" s="6">
        <f t="shared" si="1"/>
        <v>-56.027923999999999</v>
      </c>
      <c r="J18" s="88">
        <v>10204081632.653</v>
      </c>
      <c r="K18" s="88">
        <v>-8.6576824000000006</v>
      </c>
      <c r="N18" s="6">
        <f t="shared" si="2"/>
        <v>11.183673469388001</v>
      </c>
      <c r="O18" s="11">
        <f t="shared" si="5"/>
        <v>-76.239204000000001</v>
      </c>
      <c r="P18" s="6">
        <f t="shared" si="3"/>
        <v>-71.239204000000001</v>
      </c>
    </row>
    <row r="19" spans="2:16" x14ac:dyDescent="0.25">
      <c r="B19" s="88">
        <v>10448979591.837</v>
      </c>
      <c r="C19" s="88">
        <v>-7.2751349999999997</v>
      </c>
      <c r="F19" s="6">
        <f t="shared" si="0"/>
        <v>11.428571428570999</v>
      </c>
      <c r="G19" s="11">
        <f t="shared" si="4"/>
        <v>-62.487358</v>
      </c>
      <c r="H19" s="6">
        <f t="shared" si="1"/>
        <v>-57.487358</v>
      </c>
      <c r="J19" s="88">
        <v>10448979591.837</v>
      </c>
      <c r="K19" s="88">
        <v>-8.5822754000000003</v>
      </c>
      <c r="N19" s="6">
        <f t="shared" si="2"/>
        <v>11.428571428570999</v>
      </c>
      <c r="O19" s="11">
        <f t="shared" si="5"/>
        <v>-74.766707999999994</v>
      </c>
      <c r="P19" s="6">
        <f t="shared" si="3"/>
        <v>-69.766707999999994</v>
      </c>
    </row>
    <row r="20" spans="2:16" x14ac:dyDescent="0.25">
      <c r="B20" s="88">
        <v>10693877551.02</v>
      </c>
      <c r="C20" s="88">
        <v>-7.3033346999999997</v>
      </c>
      <c r="F20" s="6">
        <f t="shared" si="0"/>
        <v>11.673469387754999</v>
      </c>
      <c r="G20" s="11">
        <f t="shared" si="4"/>
        <v>-64.929844000000003</v>
      </c>
      <c r="H20" s="6">
        <f t="shared" si="1"/>
        <v>-59.929844000000003</v>
      </c>
      <c r="J20" s="88">
        <v>10693877551.02</v>
      </c>
      <c r="K20" s="88">
        <v>-8.513916</v>
      </c>
      <c r="N20" s="6">
        <f t="shared" si="2"/>
        <v>11.673469387754999</v>
      </c>
      <c r="O20" s="11">
        <f t="shared" si="5"/>
        <v>-77.747603999999995</v>
      </c>
      <c r="P20" s="6">
        <f t="shared" si="3"/>
        <v>-72.747603999999995</v>
      </c>
    </row>
    <row r="21" spans="2:16" x14ac:dyDescent="0.25">
      <c r="B21" s="88">
        <v>10938775510.204</v>
      </c>
      <c r="C21" s="88">
        <v>-7.3285704000000003</v>
      </c>
      <c r="F21" s="6">
        <f t="shared" si="0"/>
        <v>11.918367346938998</v>
      </c>
      <c r="G21" s="11">
        <f t="shared" si="4"/>
        <v>-66.018565999999993</v>
      </c>
      <c r="H21" s="6">
        <f t="shared" si="1"/>
        <v>-61.018566</v>
      </c>
      <c r="J21" s="88">
        <v>10938775510.204</v>
      </c>
      <c r="K21" s="88">
        <v>-8.4600515000000005</v>
      </c>
      <c r="N21" s="6">
        <f t="shared" si="2"/>
        <v>11.918367346938998</v>
      </c>
      <c r="O21" s="11">
        <f t="shared" si="5"/>
        <v>-76.239699999999999</v>
      </c>
      <c r="P21" s="6">
        <f t="shared" si="3"/>
        <v>-71.239699999999999</v>
      </c>
    </row>
    <row r="22" spans="2:16" x14ac:dyDescent="0.25">
      <c r="B22" s="88">
        <v>11183673469.388</v>
      </c>
      <c r="C22" s="88">
        <v>-7.3650599000000003</v>
      </c>
      <c r="F22" s="6">
        <f t="shared" si="0"/>
        <v>12.163265306122</v>
      </c>
      <c r="G22" s="11">
        <f t="shared" si="4"/>
        <v>-68.982005999999998</v>
      </c>
      <c r="H22" s="6">
        <f t="shared" si="1"/>
        <v>-63.982005999999998</v>
      </c>
      <c r="J22" s="88">
        <v>11183673469.388</v>
      </c>
      <c r="K22" s="88">
        <v>-8.4571094999999996</v>
      </c>
      <c r="N22" s="6">
        <f t="shared" si="2"/>
        <v>12.163265306122</v>
      </c>
      <c r="O22" s="11">
        <f t="shared" si="5"/>
        <v>-76.937988000000004</v>
      </c>
      <c r="P22" s="6">
        <f t="shared" si="3"/>
        <v>-71.937988000000004</v>
      </c>
    </row>
    <row r="23" spans="2:16" x14ac:dyDescent="0.25">
      <c r="B23" s="88">
        <v>11428571428.570999</v>
      </c>
      <c r="C23" s="88">
        <v>-7.3941336</v>
      </c>
      <c r="F23" s="6">
        <f t="shared" si="0"/>
        <v>12.408163265305999</v>
      </c>
      <c r="G23" s="11">
        <f t="shared" si="4"/>
        <v>-72.231369000000001</v>
      </c>
      <c r="H23" s="6">
        <f t="shared" si="1"/>
        <v>-67.231369000000001</v>
      </c>
      <c r="J23" s="88">
        <v>11428571428.570999</v>
      </c>
      <c r="K23" s="88">
        <v>-8.4701346999999991</v>
      </c>
      <c r="N23" s="6">
        <f t="shared" si="2"/>
        <v>12.408163265305999</v>
      </c>
      <c r="O23" s="11">
        <f t="shared" si="5"/>
        <v>-74.106307999999999</v>
      </c>
      <c r="P23" s="6">
        <f t="shared" si="3"/>
        <v>-69.106307999999999</v>
      </c>
    </row>
    <row r="24" spans="2:16" x14ac:dyDescent="0.25">
      <c r="B24" s="88">
        <v>11673469387.754999</v>
      </c>
      <c r="C24" s="88">
        <v>-7.3467840999999998</v>
      </c>
      <c r="F24" s="6">
        <f t="shared" si="0"/>
        <v>12.653061224489999</v>
      </c>
      <c r="G24" s="11">
        <f t="shared" si="4"/>
        <v>-73.857285000000005</v>
      </c>
      <c r="H24" s="6">
        <f t="shared" si="1"/>
        <v>-68.857285000000005</v>
      </c>
      <c r="J24" s="88">
        <v>11673469387.754999</v>
      </c>
      <c r="K24" s="88">
        <v>-8.4045506000000003</v>
      </c>
      <c r="N24" s="6">
        <f t="shared" si="2"/>
        <v>12.653061224489999</v>
      </c>
      <c r="O24" s="11">
        <f t="shared" si="5"/>
        <v>-73.487044999999995</v>
      </c>
      <c r="P24" s="6">
        <f t="shared" si="3"/>
        <v>-68.487044999999995</v>
      </c>
    </row>
    <row r="25" spans="2:16" x14ac:dyDescent="0.25">
      <c r="B25" s="88">
        <v>11918367346.938999</v>
      </c>
      <c r="C25" s="88">
        <v>-7.3008914000000003</v>
      </c>
      <c r="F25" s="6">
        <f t="shared" si="0"/>
        <v>12.897959183673001</v>
      </c>
      <c r="G25" s="11">
        <f t="shared" si="4"/>
        <v>-72.187126000000006</v>
      </c>
      <c r="H25" s="6">
        <f t="shared" si="1"/>
        <v>-67.187126000000006</v>
      </c>
      <c r="J25" s="88">
        <v>11918367346.938999</v>
      </c>
      <c r="K25" s="88">
        <v>-8.3038006000000006</v>
      </c>
      <c r="N25" s="6">
        <f t="shared" si="2"/>
        <v>12.897959183673001</v>
      </c>
      <c r="O25" s="11">
        <f t="shared" si="5"/>
        <v>-72.151222000000004</v>
      </c>
      <c r="P25" s="6">
        <f t="shared" si="3"/>
        <v>-67.151222000000004</v>
      </c>
    </row>
    <row r="26" spans="2:16" x14ac:dyDescent="0.25">
      <c r="B26" s="88">
        <v>12163265306.122</v>
      </c>
      <c r="C26" s="88">
        <v>-7.2402506000000004</v>
      </c>
      <c r="F26" s="6">
        <f t="shared" si="0"/>
        <v>13.142857142857</v>
      </c>
      <c r="G26" s="11">
        <f t="shared" si="4"/>
        <v>-67.654999000000004</v>
      </c>
      <c r="H26" s="6">
        <f t="shared" si="1"/>
        <v>-62.654998999999997</v>
      </c>
      <c r="J26" s="88">
        <v>12163265306.122</v>
      </c>
      <c r="K26" s="88">
        <v>-8.2163687000000003</v>
      </c>
      <c r="N26" s="6">
        <f t="shared" si="2"/>
        <v>13.142857142857</v>
      </c>
      <c r="O26" s="11">
        <f t="shared" si="5"/>
        <v>-70.999222000000003</v>
      </c>
      <c r="P26" s="6">
        <f t="shared" si="3"/>
        <v>-65.999222000000003</v>
      </c>
    </row>
    <row r="27" spans="2:16" x14ac:dyDescent="0.25">
      <c r="B27" s="88">
        <v>12408163265.306</v>
      </c>
      <c r="C27" s="88">
        <v>-7.2137174999999996</v>
      </c>
      <c r="F27" s="6">
        <f t="shared" si="0"/>
        <v>13.387755102041</v>
      </c>
      <c r="G27" s="11">
        <f t="shared" si="4"/>
        <v>-64.919196999999997</v>
      </c>
      <c r="H27" s="6">
        <f t="shared" si="1"/>
        <v>-59.919196999999997</v>
      </c>
      <c r="J27" s="88">
        <v>12408163265.306</v>
      </c>
      <c r="K27" s="88">
        <v>-8.1667375999999994</v>
      </c>
      <c r="N27" s="6">
        <f t="shared" si="2"/>
        <v>13.387755102041</v>
      </c>
      <c r="O27" s="11">
        <f t="shared" si="5"/>
        <v>-69.185547</v>
      </c>
      <c r="P27" s="6">
        <f t="shared" si="3"/>
        <v>-64.185547</v>
      </c>
    </row>
    <row r="28" spans="2:16" x14ac:dyDescent="0.25">
      <c r="B28" s="88">
        <v>12653061224.49</v>
      </c>
      <c r="C28" s="88">
        <v>-7.1591028999999997</v>
      </c>
      <c r="F28" s="6">
        <f t="shared" si="0"/>
        <v>13.632653061224001</v>
      </c>
      <c r="G28" s="11">
        <f t="shared" si="4"/>
        <v>-64.043587000000002</v>
      </c>
      <c r="H28" s="6">
        <f t="shared" si="1"/>
        <v>-59.043587000000002</v>
      </c>
      <c r="J28" s="88">
        <v>12653061224.49</v>
      </c>
      <c r="K28" s="88">
        <v>-8.0593157000000009</v>
      </c>
      <c r="N28" s="6">
        <f t="shared" si="2"/>
        <v>13.632653061224001</v>
      </c>
      <c r="O28" s="11">
        <f t="shared" si="5"/>
        <v>-68.471344000000002</v>
      </c>
      <c r="P28" s="6">
        <f t="shared" si="3"/>
        <v>-63.471344000000002</v>
      </c>
    </row>
    <row r="29" spans="2:16" x14ac:dyDescent="0.25">
      <c r="B29" s="88">
        <v>12897959183.673</v>
      </c>
      <c r="C29" s="88">
        <v>-7.1444736000000004</v>
      </c>
      <c r="F29" s="6">
        <f t="shared" si="0"/>
        <v>13.877551020408001</v>
      </c>
      <c r="G29" s="11">
        <f t="shared" si="4"/>
        <v>-65.823048</v>
      </c>
      <c r="H29" s="6">
        <f t="shared" si="1"/>
        <v>-60.823048</v>
      </c>
      <c r="J29" s="88">
        <v>12897959183.673</v>
      </c>
      <c r="K29" s="88">
        <v>-7.9984136000000001</v>
      </c>
      <c r="N29" s="6">
        <f t="shared" si="2"/>
        <v>13.877551020408001</v>
      </c>
      <c r="O29" s="11">
        <f t="shared" si="5"/>
        <v>-68.621955999999997</v>
      </c>
      <c r="P29" s="6">
        <f t="shared" si="3"/>
        <v>-63.621955999999997</v>
      </c>
    </row>
    <row r="30" spans="2:16" x14ac:dyDescent="0.25">
      <c r="B30" s="88">
        <v>13142857142.857</v>
      </c>
      <c r="C30" s="88">
        <v>-7.0696750000000002</v>
      </c>
      <c r="F30" s="6">
        <f t="shared" si="0"/>
        <v>14.122448979591999</v>
      </c>
      <c r="G30" s="11">
        <f t="shared" si="4"/>
        <v>-68.980716999999999</v>
      </c>
      <c r="H30" s="6">
        <f t="shared" si="1"/>
        <v>-63.980716999999999</v>
      </c>
      <c r="J30" s="88">
        <v>13142857142.857</v>
      </c>
      <c r="K30" s="88">
        <v>-8.0183248999999996</v>
      </c>
      <c r="N30" s="6">
        <f t="shared" si="2"/>
        <v>14.122448979591999</v>
      </c>
      <c r="O30" s="11">
        <f t="shared" si="5"/>
        <v>-68.572697000000005</v>
      </c>
      <c r="P30" s="6">
        <f t="shared" si="3"/>
        <v>-63.572696999999998</v>
      </c>
    </row>
    <row r="31" spans="2:16" x14ac:dyDescent="0.25">
      <c r="B31" s="88">
        <v>13387755102.041</v>
      </c>
      <c r="C31" s="88">
        <v>-7.0568689999999998</v>
      </c>
      <c r="F31" s="6">
        <f t="shared" si="0"/>
        <v>14.367346938775999</v>
      </c>
      <c r="G31" s="11">
        <f t="shared" si="4"/>
        <v>-74.026604000000006</v>
      </c>
      <c r="H31" s="6">
        <f t="shared" si="1"/>
        <v>-69.026604000000006</v>
      </c>
      <c r="J31" s="88">
        <v>13387755102.041</v>
      </c>
      <c r="K31" s="88">
        <v>-8.0699729999999992</v>
      </c>
      <c r="N31" s="6">
        <f t="shared" si="2"/>
        <v>14.367346938775999</v>
      </c>
      <c r="O31" s="11">
        <f t="shared" si="5"/>
        <v>-69.070640999999995</v>
      </c>
      <c r="P31" s="6">
        <f t="shared" si="3"/>
        <v>-64.070640999999995</v>
      </c>
    </row>
    <row r="32" spans="2:16" x14ac:dyDescent="0.25">
      <c r="B32" s="88">
        <v>13632653061.224001</v>
      </c>
      <c r="C32" s="88">
        <v>-7.0882382000000002</v>
      </c>
      <c r="F32" s="6">
        <f t="shared" si="0"/>
        <v>14.612244897959</v>
      </c>
      <c r="G32" s="11">
        <f t="shared" si="4"/>
        <v>-76.895943000000003</v>
      </c>
      <c r="H32" s="6">
        <f t="shared" si="1"/>
        <v>-71.895943000000003</v>
      </c>
      <c r="J32" s="88">
        <v>13632653061.224001</v>
      </c>
      <c r="K32" s="88">
        <v>-8.1340923000000007</v>
      </c>
      <c r="N32" s="6">
        <f t="shared" si="2"/>
        <v>14.612244897959</v>
      </c>
      <c r="O32" s="11">
        <f t="shared" si="5"/>
        <v>-68.751250999999996</v>
      </c>
      <c r="P32" s="6">
        <f t="shared" si="3"/>
        <v>-63.751251000000003</v>
      </c>
    </row>
    <row r="33" spans="2:16" x14ac:dyDescent="0.25">
      <c r="B33" s="88">
        <v>13877551020.408001</v>
      </c>
      <c r="C33" s="88">
        <v>-7.1994037999999998</v>
      </c>
      <c r="F33" s="6">
        <f t="shared" si="0"/>
        <v>14.857142857143</v>
      </c>
      <c r="G33" s="11">
        <f t="shared" si="4"/>
        <v>-76.926544000000007</v>
      </c>
      <c r="H33" s="6">
        <f t="shared" si="1"/>
        <v>-71.926544000000007</v>
      </c>
      <c r="J33" s="88">
        <v>13877551020.408001</v>
      </c>
      <c r="K33" s="88">
        <v>-8.3459702</v>
      </c>
      <c r="N33" s="6">
        <f t="shared" si="2"/>
        <v>14.857142857143</v>
      </c>
      <c r="O33" s="11">
        <f t="shared" si="5"/>
        <v>-70.123633999999996</v>
      </c>
      <c r="P33" s="6">
        <f t="shared" si="3"/>
        <v>-65.123633999999996</v>
      </c>
    </row>
    <row r="34" spans="2:16" x14ac:dyDescent="0.25">
      <c r="B34" s="88">
        <v>14122448979.591999</v>
      </c>
      <c r="C34" s="88">
        <v>-7.3423724000000004</v>
      </c>
      <c r="F34" s="6">
        <f t="shared" si="0"/>
        <v>15.102040816326999</v>
      </c>
      <c r="G34" s="11">
        <f t="shared" si="4"/>
        <v>-75.889831999999998</v>
      </c>
      <c r="H34" s="6">
        <f t="shared" si="1"/>
        <v>-70.889831999999998</v>
      </c>
      <c r="J34" s="88">
        <v>14122448979.591999</v>
      </c>
      <c r="K34" s="88">
        <v>-8.5922927999999992</v>
      </c>
      <c r="N34" s="6">
        <f t="shared" si="2"/>
        <v>15.102040816326999</v>
      </c>
      <c r="O34" s="11">
        <f t="shared" si="5"/>
        <v>-69.735466000000002</v>
      </c>
      <c r="P34" s="6">
        <f t="shared" si="3"/>
        <v>-64.735466000000002</v>
      </c>
    </row>
    <row r="35" spans="2:16" x14ac:dyDescent="0.25">
      <c r="B35" s="88">
        <v>14367346938.775999</v>
      </c>
      <c r="C35" s="88">
        <v>-7.4196667999999999</v>
      </c>
      <c r="F35" s="6">
        <f t="shared" si="0"/>
        <v>15.346938775510001</v>
      </c>
      <c r="G35" s="11">
        <f t="shared" si="4"/>
        <v>-73.525627</v>
      </c>
      <c r="H35" s="6">
        <f t="shared" si="1"/>
        <v>-68.525627</v>
      </c>
      <c r="J35" s="88">
        <v>14367346938.775999</v>
      </c>
      <c r="K35" s="88">
        <v>-8.8504448</v>
      </c>
      <c r="N35" s="6">
        <f t="shared" si="2"/>
        <v>15.346938775510001</v>
      </c>
      <c r="O35" s="11">
        <f t="shared" si="5"/>
        <v>-68.746960000000001</v>
      </c>
      <c r="P35" s="6">
        <f t="shared" si="3"/>
        <v>-63.746960000000001</v>
      </c>
    </row>
    <row r="36" spans="2:16" x14ac:dyDescent="0.25">
      <c r="B36" s="88">
        <v>14612244897.959</v>
      </c>
      <c r="C36" s="88">
        <v>-7.4224962999999997</v>
      </c>
      <c r="F36" s="6">
        <f t="shared" si="0"/>
        <v>15.591836734694001</v>
      </c>
      <c r="G36" s="11">
        <f t="shared" si="4"/>
        <v>-77.582595999999995</v>
      </c>
      <c r="H36" s="6">
        <f t="shared" si="1"/>
        <v>-72.582595999999995</v>
      </c>
      <c r="J36" s="88">
        <v>14612244897.959</v>
      </c>
      <c r="K36" s="88">
        <v>-9.0923195000000003</v>
      </c>
      <c r="N36" s="6">
        <f t="shared" si="2"/>
        <v>15.591836734694001</v>
      </c>
      <c r="O36" s="11">
        <f t="shared" si="5"/>
        <v>-68.408230000000003</v>
      </c>
      <c r="P36" s="6">
        <f t="shared" si="3"/>
        <v>-63.408230000000003</v>
      </c>
    </row>
    <row r="37" spans="2:16" x14ac:dyDescent="0.25">
      <c r="B37" s="88">
        <v>14857142857.143</v>
      </c>
      <c r="C37" s="88">
        <v>-7.3952331999999998</v>
      </c>
      <c r="F37" s="6">
        <f t="shared" ref="F37:F68" si="6">B145/1000000000</f>
        <v>15.836734693878</v>
      </c>
      <c r="G37" s="11">
        <f t="shared" si="4"/>
        <v>-78.746619999999993</v>
      </c>
      <c r="H37" s="6">
        <f t="shared" ref="H37:H68" si="7">D145</f>
        <v>-73.746619999999993</v>
      </c>
      <c r="J37" s="88">
        <v>14857142857.143</v>
      </c>
      <c r="K37" s="88">
        <v>-9.2875499999999995</v>
      </c>
      <c r="N37" s="6">
        <f t="shared" ref="N37:N68" si="8">J145/1000000000</f>
        <v>15.836734693878</v>
      </c>
      <c r="O37" s="11">
        <f t="shared" si="5"/>
        <v>-72.284881999999996</v>
      </c>
      <c r="P37" s="6">
        <f t="shared" ref="P37:P68" si="9">L145</f>
        <v>-67.284881999999996</v>
      </c>
    </row>
    <row r="38" spans="2:16" x14ac:dyDescent="0.25">
      <c r="B38" s="88">
        <v>15102040816.327</v>
      </c>
      <c r="C38" s="88">
        <v>-7.3387165000000003</v>
      </c>
      <c r="F38" s="6">
        <f t="shared" si="6"/>
        <v>16.081632653061</v>
      </c>
      <c r="G38" s="11">
        <f t="shared" si="4"/>
        <v>-83.492988999999994</v>
      </c>
      <c r="H38" s="6">
        <f t="shared" si="7"/>
        <v>-78.492988999999994</v>
      </c>
      <c r="J38" s="88">
        <v>15102040816.327</v>
      </c>
      <c r="K38" s="88">
        <v>-9.3964443000000006</v>
      </c>
      <c r="N38" s="6">
        <f t="shared" si="8"/>
        <v>16.081632653061</v>
      </c>
      <c r="O38" s="11">
        <f t="shared" si="5"/>
        <v>-76.780754000000002</v>
      </c>
      <c r="P38" s="6">
        <f t="shared" si="9"/>
        <v>-71.780754000000002</v>
      </c>
    </row>
    <row r="39" spans="2:16" x14ac:dyDescent="0.25">
      <c r="B39" s="88">
        <v>15346938775.51</v>
      </c>
      <c r="C39" s="88">
        <v>-7.3006834999999999</v>
      </c>
      <c r="F39" s="6">
        <f t="shared" si="6"/>
        <v>16.326530612245001</v>
      </c>
      <c r="G39" s="11">
        <f t="shared" si="4"/>
        <v>-79.753417999999996</v>
      </c>
      <c r="H39" s="6">
        <f t="shared" si="7"/>
        <v>-74.753417999999996</v>
      </c>
      <c r="J39" s="88">
        <v>15346938775.51</v>
      </c>
      <c r="K39" s="88">
        <v>-9.4831828999999992</v>
      </c>
      <c r="N39" s="6">
        <f t="shared" si="8"/>
        <v>16.326530612245001</v>
      </c>
      <c r="O39" s="11">
        <f t="shared" si="5"/>
        <v>-79.633872999999994</v>
      </c>
      <c r="P39" s="6">
        <f t="shared" si="9"/>
        <v>-74.633872999999994</v>
      </c>
    </row>
    <row r="40" spans="2:16" x14ac:dyDescent="0.25">
      <c r="B40" s="88">
        <v>15591836734.694</v>
      </c>
      <c r="C40" s="88">
        <v>-7.3375459000000003</v>
      </c>
      <c r="F40" s="6">
        <f t="shared" si="6"/>
        <v>16.571428571428999</v>
      </c>
      <c r="G40" s="11">
        <f t="shared" si="4"/>
        <v>-79.469673</v>
      </c>
      <c r="H40" s="6">
        <f t="shared" si="7"/>
        <v>-74.469673</v>
      </c>
      <c r="J40" s="88">
        <v>15591836734.694</v>
      </c>
      <c r="K40" s="88">
        <v>-9.5569181000000007</v>
      </c>
      <c r="N40" s="6">
        <f t="shared" si="8"/>
        <v>16.571428571428999</v>
      </c>
      <c r="O40" s="11">
        <f t="shared" si="5"/>
        <v>-81.914696000000006</v>
      </c>
      <c r="P40" s="6">
        <f t="shared" si="9"/>
        <v>-76.914696000000006</v>
      </c>
    </row>
    <row r="41" spans="2:16" x14ac:dyDescent="0.25">
      <c r="B41" s="88">
        <v>15836734693.878</v>
      </c>
      <c r="C41" s="88">
        <v>-7.245317</v>
      </c>
      <c r="F41" s="6">
        <f t="shared" si="6"/>
        <v>16.816326530611999</v>
      </c>
      <c r="G41" s="11">
        <f t="shared" si="4"/>
        <v>-74.811004999999994</v>
      </c>
      <c r="H41" s="6">
        <f t="shared" si="7"/>
        <v>-69.811004999999994</v>
      </c>
      <c r="J41" s="88">
        <v>15836734693.878</v>
      </c>
      <c r="K41" s="88">
        <v>-9.6024332000000001</v>
      </c>
      <c r="N41" s="6">
        <f t="shared" si="8"/>
        <v>16.816326530611999</v>
      </c>
      <c r="O41" s="11">
        <f t="shared" si="5"/>
        <v>-82.808937</v>
      </c>
      <c r="P41" s="6">
        <f t="shared" si="9"/>
        <v>-77.808937</v>
      </c>
    </row>
    <row r="42" spans="2:16" x14ac:dyDescent="0.25">
      <c r="B42" s="88">
        <v>16081632653.061001</v>
      </c>
      <c r="C42" s="88">
        <v>-7.3384976000000002</v>
      </c>
      <c r="F42" s="6">
        <f t="shared" si="6"/>
        <v>17.061224489796</v>
      </c>
      <c r="G42" s="11">
        <f t="shared" si="4"/>
        <v>-75.953605999999994</v>
      </c>
      <c r="H42" s="6">
        <f t="shared" si="7"/>
        <v>-70.953605999999994</v>
      </c>
      <c r="J42" s="88">
        <v>16081632653.061001</v>
      </c>
      <c r="K42" s="88">
        <v>-9.6427870000000002</v>
      </c>
      <c r="N42" s="6">
        <f t="shared" si="8"/>
        <v>17.061224489796</v>
      </c>
      <c r="O42" s="11">
        <f t="shared" si="5"/>
        <v>-79.463402000000002</v>
      </c>
      <c r="P42" s="6">
        <f t="shared" si="9"/>
        <v>-74.463402000000002</v>
      </c>
    </row>
    <row r="43" spans="2:16" x14ac:dyDescent="0.25">
      <c r="B43" s="88">
        <v>16326530612.245001</v>
      </c>
      <c r="C43" s="88">
        <v>-7.3557239000000001</v>
      </c>
      <c r="F43" s="6">
        <f t="shared" si="6"/>
        <v>17.306122448979998</v>
      </c>
      <c r="G43" s="11">
        <f t="shared" si="4"/>
        <v>-75.775702999999993</v>
      </c>
      <c r="H43" s="6">
        <f t="shared" si="7"/>
        <v>-70.775702999999993</v>
      </c>
      <c r="J43" s="88">
        <v>16326530612.245001</v>
      </c>
      <c r="K43" s="88">
        <v>-9.6352253000000001</v>
      </c>
      <c r="N43" s="6">
        <f t="shared" si="8"/>
        <v>17.306122448979998</v>
      </c>
      <c r="O43" s="11">
        <f t="shared" si="5"/>
        <v>-73.196135999999996</v>
      </c>
      <c r="P43" s="6">
        <f t="shared" si="9"/>
        <v>-68.196135999999996</v>
      </c>
    </row>
    <row r="44" spans="2:16" x14ac:dyDescent="0.25">
      <c r="B44" s="88">
        <v>16571428571.429001</v>
      </c>
      <c r="C44" s="88">
        <v>-7.4347238999999998</v>
      </c>
      <c r="F44" s="6">
        <f t="shared" si="6"/>
        <v>17.551020408162998</v>
      </c>
      <c r="G44" s="11">
        <f t="shared" si="4"/>
        <v>-78.216308999999995</v>
      </c>
      <c r="H44" s="6">
        <f t="shared" si="7"/>
        <v>-73.216308999999995</v>
      </c>
      <c r="J44" s="88">
        <v>16571428571.429001</v>
      </c>
      <c r="K44" s="88">
        <v>-9.6392726999999994</v>
      </c>
      <c r="N44" s="6">
        <f t="shared" si="8"/>
        <v>17.551020408162998</v>
      </c>
      <c r="O44" s="11">
        <f t="shared" si="5"/>
        <v>-69.509155000000007</v>
      </c>
      <c r="P44" s="6">
        <f t="shared" si="9"/>
        <v>-64.509155000000007</v>
      </c>
    </row>
    <row r="45" spans="2:16" x14ac:dyDescent="0.25">
      <c r="B45" s="88">
        <v>16816326530.612</v>
      </c>
      <c r="C45" s="88">
        <v>-7.4324178999999999</v>
      </c>
      <c r="F45" s="6">
        <f t="shared" si="6"/>
        <v>17.795918367346999</v>
      </c>
      <c r="G45" s="11">
        <f t="shared" si="4"/>
        <v>-77.758255000000005</v>
      </c>
      <c r="H45" s="6">
        <f t="shared" si="7"/>
        <v>-72.758255000000005</v>
      </c>
      <c r="J45" s="88">
        <v>16816326530.612</v>
      </c>
      <c r="K45" s="88">
        <v>-9.6233473000000007</v>
      </c>
      <c r="N45" s="6">
        <f t="shared" si="8"/>
        <v>17.795918367346999</v>
      </c>
      <c r="O45" s="11">
        <f t="shared" si="5"/>
        <v>-69.532309999999995</v>
      </c>
      <c r="P45" s="6">
        <f t="shared" si="9"/>
        <v>-64.532309999999995</v>
      </c>
    </row>
    <row r="46" spans="2:16" x14ac:dyDescent="0.25">
      <c r="B46" s="88">
        <v>17061224489.796</v>
      </c>
      <c r="C46" s="88">
        <v>-7.4551496999999998</v>
      </c>
      <c r="F46" s="6">
        <f t="shared" si="6"/>
        <v>18.040816326530997</v>
      </c>
      <c r="G46" s="11">
        <f t="shared" si="4"/>
        <v>-77.099815000000007</v>
      </c>
      <c r="H46" s="6">
        <f t="shared" si="7"/>
        <v>-72.099815000000007</v>
      </c>
      <c r="J46" s="88">
        <v>17061224489.796</v>
      </c>
      <c r="K46" s="88">
        <v>-9.5955124000000005</v>
      </c>
      <c r="N46" s="6">
        <f t="shared" si="8"/>
        <v>18.040816326530997</v>
      </c>
      <c r="O46" s="11">
        <f t="shared" si="5"/>
        <v>-70.228256000000002</v>
      </c>
      <c r="P46" s="6">
        <f t="shared" si="9"/>
        <v>-65.228256000000002</v>
      </c>
    </row>
    <row r="47" spans="2:16" x14ac:dyDescent="0.25">
      <c r="B47" s="88">
        <v>17306122448.98</v>
      </c>
      <c r="C47" s="88">
        <v>-7.4707946999999999</v>
      </c>
      <c r="F47" s="6">
        <f t="shared" si="6"/>
        <v>18.285714285714</v>
      </c>
      <c r="G47" s="11">
        <f t="shared" si="4"/>
        <v>-75.658821000000003</v>
      </c>
      <c r="H47" s="6">
        <f t="shared" si="7"/>
        <v>-70.658821000000003</v>
      </c>
      <c r="J47" s="88">
        <v>17306122448.98</v>
      </c>
      <c r="K47" s="88">
        <v>-9.5366344000000005</v>
      </c>
      <c r="N47" s="6">
        <f t="shared" si="8"/>
        <v>18.285714285714</v>
      </c>
      <c r="O47" s="11">
        <f t="shared" si="5"/>
        <v>-70.117500000000007</v>
      </c>
      <c r="P47" s="6">
        <f t="shared" si="9"/>
        <v>-65.117500000000007</v>
      </c>
    </row>
    <row r="48" spans="2:16" x14ac:dyDescent="0.25">
      <c r="B48" s="88">
        <v>17551020408.162998</v>
      </c>
      <c r="C48" s="88">
        <v>-7.5181060000000004</v>
      </c>
      <c r="F48" s="6">
        <f t="shared" si="6"/>
        <v>18.530612244897998</v>
      </c>
      <c r="G48" s="11">
        <f t="shared" si="4"/>
        <v>-74.421356000000003</v>
      </c>
      <c r="H48" s="6">
        <f t="shared" si="7"/>
        <v>-69.421356000000003</v>
      </c>
      <c r="J48" s="88">
        <v>17551020408.162998</v>
      </c>
      <c r="K48" s="88">
        <v>-9.4807930000000002</v>
      </c>
      <c r="N48" s="6">
        <f t="shared" si="8"/>
        <v>18.530612244897998</v>
      </c>
      <c r="O48" s="11">
        <f t="shared" si="5"/>
        <v>-69.196228000000005</v>
      </c>
      <c r="P48" s="6">
        <f t="shared" si="9"/>
        <v>-64.196228000000005</v>
      </c>
    </row>
    <row r="49" spans="2:16" x14ac:dyDescent="0.25">
      <c r="B49" s="88">
        <v>17795918367.347</v>
      </c>
      <c r="C49" s="88">
        <v>-7.5681462000000002</v>
      </c>
      <c r="F49" s="6">
        <f t="shared" si="6"/>
        <v>18.775510204082</v>
      </c>
      <c r="G49" s="11">
        <f t="shared" si="4"/>
        <v>-73.350455999999994</v>
      </c>
      <c r="H49" s="6">
        <f t="shared" si="7"/>
        <v>-68.350455999999994</v>
      </c>
      <c r="J49" s="88">
        <v>17795918367.347</v>
      </c>
      <c r="K49" s="88">
        <v>-9.4175643999999998</v>
      </c>
      <c r="N49" s="6">
        <f t="shared" si="8"/>
        <v>18.775510204082</v>
      </c>
      <c r="O49" s="11">
        <f t="shared" si="5"/>
        <v>-67.852547000000001</v>
      </c>
      <c r="P49" s="6">
        <f t="shared" si="9"/>
        <v>-62.852547000000001</v>
      </c>
    </row>
    <row r="50" spans="2:16" x14ac:dyDescent="0.25">
      <c r="B50" s="88">
        <v>18040816326.530998</v>
      </c>
      <c r="C50" s="88">
        <v>-7.6077347</v>
      </c>
      <c r="F50" s="6">
        <f t="shared" si="6"/>
        <v>19.020408163265</v>
      </c>
      <c r="G50" s="11">
        <f t="shared" si="4"/>
        <v>-74.083884999999995</v>
      </c>
      <c r="H50" s="6">
        <f t="shared" si="7"/>
        <v>-69.083884999999995</v>
      </c>
      <c r="J50" s="88">
        <v>18040816326.530998</v>
      </c>
      <c r="K50" s="88">
        <v>-9.3283690999999997</v>
      </c>
      <c r="N50" s="6">
        <f t="shared" si="8"/>
        <v>19.020408163265</v>
      </c>
      <c r="O50" s="11">
        <f t="shared" si="5"/>
        <v>-65.767856999999992</v>
      </c>
      <c r="P50" s="6">
        <f t="shared" si="9"/>
        <v>-60.767856999999999</v>
      </c>
    </row>
    <row r="51" spans="2:16" x14ac:dyDescent="0.25">
      <c r="B51" s="88">
        <v>18285714285.714001</v>
      </c>
      <c r="C51" s="88">
        <v>-7.6612701000000003</v>
      </c>
      <c r="F51" s="6">
        <f t="shared" si="6"/>
        <v>19.265306122449001</v>
      </c>
      <c r="G51" s="11">
        <f t="shared" si="4"/>
        <v>-76.811751999999998</v>
      </c>
      <c r="H51" s="6">
        <f t="shared" si="7"/>
        <v>-71.811751999999998</v>
      </c>
      <c r="J51" s="88">
        <v>18285714285.714001</v>
      </c>
      <c r="K51" s="88">
        <v>-9.2597055000000008</v>
      </c>
      <c r="N51" s="6">
        <f t="shared" si="8"/>
        <v>19.265306122449001</v>
      </c>
      <c r="O51" s="11">
        <f t="shared" si="5"/>
        <v>-63.869030000000002</v>
      </c>
      <c r="P51" s="6">
        <f t="shared" si="9"/>
        <v>-58.869030000000002</v>
      </c>
    </row>
    <row r="52" spans="2:16" x14ac:dyDescent="0.25">
      <c r="B52" s="88">
        <v>18530612244.897999</v>
      </c>
      <c r="C52" s="88">
        <v>-7.6922584000000001</v>
      </c>
      <c r="F52" s="6">
        <f t="shared" si="6"/>
        <v>19.510204081632999</v>
      </c>
      <c r="G52" s="11">
        <f t="shared" si="4"/>
        <v>-76.278000000000006</v>
      </c>
      <c r="H52" s="6">
        <f t="shared" si="7"/>
        <v>-71.278000000000006</v>
      </c>
      <c r="J52" s="88">
        <v>18530612244.897999</v>
      </c>
      <c r="K52" s="88">
        <v>-9.2399359000000008</v>
      </c>
      <c r="N52" s="6">
        <f t="shared" si="8"/>
        <v>19.510204081632999</v>
      </c>
      <c r="O52" s="11">
        <f t="shared" si="5"/>
        <v>-62.798667999999999</v>
      </c>
      <c r="P52" s="6">
        <f t="shared" si="9"/>
        <v>-57.798667999999999</v>
      </c>
    </row>
    <row r="53" spans="2:16" x14ac:dyDescent="0.25">
      <c r="B53" s="88">
        <v>18775510204.082001</v>
      </c>
      <c r="C53" s="88">
        <v>-7.7062087000000004</v>
      </c>
      <c r="F53" s="6">
        <f t="shared" si="6"/>
        <v>19.755102040816002</v>
      </c>
      <c r="G53" s="11">
        <f t="shared" si="4"/>
        <v>-74.536216999999994</v>
      </c>
      <c r="H53" s="6">
        <f t="shared" si="7"/>
        <v>-69.536216999999994</v>
      </c>
      <c r="J53" s="88">
        <v>18775510204.082001</v>
      </c>
      <c r="K53" s="88">
        <v>-9.2029838999999996</v>
      </c>
      <c r="N53" s="6">
        <f t="shared" si="8"/>
        <v>19.755102040816002</v>
      </c>
      <c r="O53" s="11">
        <f t="shared" si="5"/>
        <v>-61.080863999999998</v>
      </c>
      <c r="P53" s="6">
        <f t="shared" si="9"/>
        <v>-56.080863999999998</v>
      </c>
    </row>
    <row r="54" spans="2:16" x14ac:dyDescent="0.25">
      <c r="B54" s="88">
        <v>19020408163.264999</v>
      </c>
      <c r="C54" s="88">
        <v>-7.7037519999999997</v>
      </c>
      <c r="F54" s="6">
        <f t="shared" si="6"/>
        <v>20</v>
      </c>
      <c r="G54" s="11">
        <f t="shared" si="4"/>
        <v>-72.115295000000003</v>
      </c>
      <c r="H54" s="6">
        <f t="shared" si="7"/>
        <v>-67.115295000000003</v>
      </c>
      <c r="J54" s="88">
        <v>19020408163.264999</v>
      </c>
      <c r="K54" s="88">
        <v>-9.1336565000000007</v>
      </c>
      <c r="N54" s="6">
        <f t="shared" si="8"/>
        <v>20</v>
      </c>
      <c r="O54" s="11">
        <f t="shared" si="5"/>
        <v>-59.462994000000002</v>
      </c>
      <c r="P54" s="6">
        <f t="shared" si="9"/>
        <v>-54.462994000000002</v>
      </c>
    </row>
    <row r="55" spans="2:16" x14ac:dyDescent="0.25">
      <c r="B55" s="88">
        <v>19265306122.449001</v>
      </c>
      <c r="C55" s="88">
        <v>-7.7414741999999999</v>
      </c>
      <c r="F55" s="6">
        <f t="shared" si="6"/>
        <v>20.244897959183998</v>
      </c>
      <c r="G55" s="11">
        <f t="shared" si="4"/>
        <v>-71.395347999999998</v>
      </c>
      <c r="H55" s="6">
        <f t="shared" si="7"/>
        <v>-66.395347999999998</v>
      </c>
      <c r="J55" s="88">
        <v>19265306122.449001</v>
      </c>
      <c r="K55" s="88">
        <v>-9.0385456000000008</v>
      </c>
      <c r="N55" s="6">
        <f t="shared" si="8"/>
        <v>20.244897959183998</v>
      </c>
      <c r="O55" s="11">
        <f t="shared" si="5"/>
        <v>-57.762568999999999</v>
      </c>
      <c r="P55" s="6">
        <f t="shared" si="9"/>
        <v>-52.762568999999999</v>
      </c>
    </row>
    <row r="56" spans="2:16" x14ac:dyDescent="0.25">
      <c r="B56" s="88">
        <v>19510204081.632999</v>
      </c>
      <c r="C56" s="88">
        <v>-7.7380610000000001</v>
      </c>
      <c r="F56" s="6">
        <f t="shared" si="6"/>
        <v>20.489795918367001</v>
      </c>
      <c r="G56" s="11">
        <f t="shared" si="4"/>
        <v>-71.341201999999996</v>
      </c>
      <c r="H56" s="6">
        <f t="shared" si="7"/>
        <v>-66.341201999999996</v>
      </c>
      <c r="J56" s="88">
        <v>19510204081.632999</v>
      </c>
      <c r="K56" s="88">
        <v>-8.9381351000000002</v>
      </c>
      <c r="N56" s="6">
        <f t="shared" si="8"/>
        <v>20.489795918367001</v>
      </c>
      <c r="O56" s="11">
        <f t="shared" si="5"/>
        <v>-57.045833999999999</v>
      </c>
      <c r="P56" s="6">
        <f t="shared" si="9"/>
        <v>-52.045833999999999</v>
      </c>
    </row>
    <row r="57" spans="2:16" x14ac:dyDescent="0.25">
      <c r="B57" s="88">
        <v>19755102040.816002</v>
      </c>
      <c r="C57" s="88">
        <v>-7.7693023999999999</v>
      </c>
      <c r="F57" s="6">
        <f t="shared" si="6"/>
        <v>20.734693877550999</v>
      </c>
      <c r="G57" s="11">
        <f t="shared" si="4"/>
        <v>-69.445755000000005</v>
      </c>
      <c r="H57" s="6">
        <f t="shared" si="7"/>
        <v>-64.445755000000005</v>
      </c>
      <c r="J57" s="88">
        <v>19755102040.816002</v>
      </c>
      <c r="K57" s="88">
        <v>-8.8859929999999991</v>
      </c>
      <c r="N57" s="6">
        <f t="shared" si="8"/>
        <v>20.734693877550999</v>
      </c>
      <c r="O57" s="11">
        <f t="shared" si="5"/>
        <v>-56.508857999999996</v>
      </c>
      <c r="P57" s="6">
        <f t="shared" si="9"/>
        <v>-51.508857999999996</v>
      </c>
    </row>
    <row r="58" spans="2:16" x14ac:dyDescent="0.25">
      <c r="B58" s="88">
        <v>20000000000</v>
      </c>
      <c r="C58" s="88">
        <v>-7.8325757999999999</v>
      </c>
      <c r="F58" s="6">
        <f t="shared" si="6"/>
        <v>20.979591836735</v>
      </c>
      <c r="G58" s="11">
        <f t="shared" si="4"/>
        <v>-69.707160999999999</v>
      </c>
      <c r="H58" s="6">
        <f t="shared" si="7"/>
        <v>-64.707160999999999</v>
      </c>
      <c r="J58" s="88">
        <v>20000000000</v>
      </c>
      <c r="K58" s="88">
        <v>-8.7906361000000004</v>
      </c>
      <c r="N58" s="6">
        <f t="shared" si="8"/>
        <v>20.979591836735</v>
      </c>
      <c r="O58" s="11">
        <f t="shared" si="5"/>
        <v>-56.517414000000002</v>
      </c>
      <c r="P58" s="6">
        <f t="shared" si="9"/>
        <v>-51.517414000000002</v>
      </c>
    </row>
    <row r="59" spans="2:16" x14ac:dyDescent="0.25">
      <c r="B59" s="88">
        <v>20244897959.183998</v>
      </c>
      <c r="C59" s="88">
        <v>-7.8451228000000004</v>
      </c>
      <c r="F59" s="6">
        <f t="shared" si="6"/>
        <v>21.224489795918</v>
      </c>
      <c r="G59" s="11">
        <f t="shared" si="4"/>
        <v>-69.430801000000002</v>
      </c>
      <c r="H59" s="6">
        <f t="shared" si="7"/>
        <v>-64.430801000000002</v>
      </c>
      <c r="J59" s="88">
        <v>20244897959.183998</v>
      </c>
      <c r="K59" s="88">
        <v>-8.7327928999999997</v>
      </c>
      <c r="N59" s="6">
        <f t="shared" si="8"/>
        <v>21.224489795918</v>
      </c>
      <c r="O59" s="11">
        <f t="shared" si="5"/>
        <v>-57.219067000000003</v>
      </c>
      <c r="P59" s="6">
        <f t="shared" si="9"/>
        <v>-52.219067000000003</v>
      </c>
    </row>
    <row r="60" spans="2:16" x14ac:dyDescent="0.25">
      <c r="B60" s="88">
        <v>20489795918.367001</v>
      </c>
      <c r="C60" s="88">
        <v>-7.8732132999999997</v>
      </c>
      <c r="F60" s="6">
        <f t="shared" si="6"/>
        <v>21.469387755102002</v>
      </c>
      <c r="G60" s="11">
        <f t="shared" si="4"/>
        <v>-70.688568000000004</v>
      </c>
      <c r="H60" s="6">
        <f t="shared" si="7"/>
        <v>-65.688568000000004</v>
      </c>
      <c r="J60" s="88">
        <v>20489795918.367001</v>
      </c>
      <c r="K60" s="88">
        <v>-8.7543401999999997</v>
      </c>
      <c r="N60" s="6">
        <f t="shared" si="8"/>
        <v>21.469387755102002</v>
      </c>
      <c r="O60" s="11">
        <f t="shared" si="5"/>
        <v>-59.567050999999999</v>
      </c>
      <c r="P60" s="6">
        <f t="shared" si="9"/>
        <v>-54.567050999999999</v>
      </c>
    </row>
    <row r="61" spans="2:16" x14ac:dyDescent="0.25">
      <c r="B61" s="88">
        <v>20734693877.550999</v>
      </c>
      <c r="C61" s="88">
        <v>-7.9018207</v>
      </c>
      <c r="F61" s="6">
        <f t="shared" si="6"/>
        <v>21.714285714286</v>
      </c>
      <c r="G61" s="11">
        <f t="shared" si="4"/>
        <v>-69.107085999999995</v>
      </c>
      <c r="H61" s="6">
        <f t="shared" si="7"/>
        <v>-64.107085999999995</v>
      </c>
      <c r="J61" s="88">
        <v>20734693877.550999</v>
      </c>
      <c r="K61" s="88">
        <v>-8.7955922999999991</v>
      </c>
      <c r="N61" s="6">
        <f t="shared" si="8"/>
        <v>21.714285714286</v>
      </c>
      <c r="O61" s="11">
        <f t="shared" si="5"/>
        <v>-62.306094999999999</v>
      </c>
      <c r="P61" s="6">
        <f t="shared" si="9"/>
        <v>-57.306094999999999</v>
      </c>
    </row>
    <row r="62" spans="2:16" x14ac:dyDescent="0.25">
      <c r="B62" s="88">
        <v>20979591836.735001</v>
      </c>
      <c r="C62" s="88">
        <v>-8.1224699000000005</v>
      </c>
      <c r="F62" s="6">
        <f t="shared" si="6"/>
        <v>21.959183673469003</v>
      </c>
      <c r="G62" s="11">
        <f t="shared" si="4"/>
        <v>-67.541573</v>
      </c>
      <c r="H62" s="6">
        <f t="shared" si="7"/>
        <v>-62.541573</v>
      </c>
      <c r="J62" s="88">
        <v>20979591836.735001</v>
      </c>
      <c r="K62" s="88">
        <v>-8.7310590999999995</v>
      </c>
      <c r="N62" s="6">
        <f t="shared" si="8"/>
        <v>21.959183673469003</v>
      </c>
      <c r="O62" s="11">
        <f t="shared" si="5"/>
        <v>-66.791274999999999</v>
      </c>
      <c r="P62" s="6">
        <f t="shared" si="9"/>
        <v>-61.791274999999999</v>
      </c>
    </row>
    <row r="63" spans="2:16" x14ac:dyDescent="0.25">
      <c r="B63" s="88">
        <v>21224489795.917999</v>
      </c>
      <c r="C63" s="88">
        <v>-8.0923289999999994</v>
      </c>
      <c r="F63" s="6">
        <f t="shared" si="6"/>
        <v>22.204081632653001</v>
      </c>
      <c r="G63" s="11">
        <f t="shared" si="4"/>
        <v>-65.452015000000003</v>
      </c>
      <c r="H63" s="6">
        <f t="shared" si="7"/>
        <v>-60.452015000000003</v>
      </c>
      <c r="J63" s="88">
        <v>21224489795.917999</v>
      </c>
      <c r="K63" s="88">
        <v>-8.7769975999999996</v>
      </c>
      <c r="N63" s="6">
        <f t="shared" si="8"/>
        <v>22.204081632653001</v>
      </c>
      <c r="O63" s="11">
        <f t="shared" si="5"/>
        <v>-68.019542999999999</v>
      </c>
      <c r="P63" s="6">
        <f t="shared" si="9"/>
        <v>-63.019542999999999</v>
      </c>
    </row>
    <row r="64" spans="2:16" x14ac:dyDescent="0.25">
      <c r="B64" s="88">
        <v>21469387755.102001</v>
      </c>
      <c r="C64" s="88">
        <v>-7.9363049999999999</v>
      </c>
      <c r="F64" s="6">
        <f t="shared" si="6"/>
        <v>22.448979591837002</v>
      </c>
      <c r="G64" s="11">
        <f t="shared" si="4"/>
        <v>-66.465221</v>
      </c>
      <c r="H64" s="6">
        <f t="shared" si="7"/>
        <v>-61.465221</v>
      </c>
      <c r="J64" s="88">
        <v>21469387755.102001</v>
      </c>
      <c r="K64" s="88">
        <v>-8.7080430999999994</v>
      </c>
      <c r="N64" s="6">
        <f t="shared" si="8"/>
        <v>22.448979591837002</v>
      </c>
      <c r="O64" s="11">
        <f t="shared" si="5"/>
        <v>-67.62408099999999</v>
      </c>
      <c r="P64" s="6">
        <f t="shared" si="9"/>
        <v>-62.624080999999997</v>
      </c>
    </row>
    <row r="65" spans="2:16" x14ac:dyDescent="0.25">
      <c r="B65" s="88">
        <v>21714285714.285999</v>
      </c>
      <c r="C65" s="88">
        <v>-7.9065827999999998</v>
      </c>
      <c r="F65" s="6">
        <f t="shared" si="6"/>
        <v>22.693877551020002</v>
      </c>
      <c r="G65" s="11">
        <f t="shared" si="4"/>
        <v>-69.232215999999994</v>
      </c>
      <c r="H65" s="6">
        <f t="shared" si="7"/>
        <v>-64.232215999999994</v>
      </c>
      <c r="J65" s="88">
        <v>21714285714.285999</v>
      </c>
      <c r="K65" s="88">
        <v>-8.7465428999999997</v>
      </c>
      <c r="N65" s="6">
        <f t="shared" si="8"/>
        <v>22.693877551020002</v>
      </c>
      <c r="O65" s="11">
        <f t="shared" si="5"/>
        <v>-63.976700000000001</v>
      </c>
      <c r="P65" s="6">
        <f t="shared" si="9"/>
        <v>-58.976700000000001</v>
      </c>
    </row>
    <row r="66" spans="2:16" x14ac:dyDescent="0.25">
      <c r="B66" s="88">
        <v>21959183673.469002</v>
      </c>
      <c r="C66" s="88">
        <v>-7.9231305000000001</v>
      </c>
      <c r="F66" s="6">
        <f t="shared" si="6"/>
        <v>22.938775510204</v>
      </c>
      <c r="G66" s="11">
        <f t="shared" si="4"/>
        <v>-70.798805000000002</v>
      </c>
      <c r="H66" s="6">
        <f t="shared" si="7"/>
        <v>-65.798805000000002</v>
      </c>
      <c r="J66" s="88">
        <v>21959183673.469002</v>
      </c>
      <c r="K66" s="88">
        <v>-8.7163409999999999</v>
      </c>
      <c r="N66" s="6">
        <f t="shared" si="8"/>
        <v>22.938775510204</v>
      </c>
      <c r="O66" s="11">
        <f t="shared" si="5"/>
        <v>-62.027599000000002</v>
      </c>
      <c r="P66" s="6">
        <f t="shared" si="9"/>
        <v>-57.027599000000002</v>
      </c>
    </row>
    <row r="67" spans="2:16" x14ac:dyDescent="0.25">
      <c r="B67" s="88">
        <v>22204081632.653</v>
      </c>
      <c r="C67" s="88">
        <v>-8.0598659999999995</v>
      </c>
      <c r="F67" s="6">
        <f t="shared" si="6"/>
        <v>23.183673469388001</v>
      </c>
      <c r="G67" s="11">
        <f t="shared" si="4"/>
        <v>-69.431411999999995</v>
      </c>
      <c r="H67" s="6">
        <f t="shared" si="7"/>
        <v>-64.431411999999995</v>
      </c>
      <c r="J67" s="88">
        <v>22204081632.653</v>
      </c>
      <c r="K67" s="88">
        <v>-8.9423627999999997</v>
      </c>
      <c r="N67" s="6">
        <f t="shared" si="8"/>
        <v>23.183673469388001</v>
      </c>
      <c r="O67" s="11">
        <f t="shared" si="5"/>
        <v>-60.594925000000003</v>
      </c>
      <c r="P67" s="6">
        <f t="shared" si="9"/>
        <v>-55.594925000000003</v>
      </c>
    </row>
    <row r="68" spans="2:16" x14ac:dyDescent="0.25">
      <c r="B68" s="88">
        <v>22448979591.837002</v>
      </c>
      <c r="C68" s="88">
        <v>-8.2456799000000007</v>
      </c>
      <c r="F68" s="6">
        <f t="shared" si="6"/>
        <v>23.428571428571001</v>
      </c>
      <c r="G68" s="11">
        <f t="shared" si="4"/>
        <v>-66.012402000000009</v>
      </c>
      <c r="H68" s="6">
        <f t="shared" si="7"/>
        <v>-61.012402000000002</v>
      </c>
      <c r="J68" s="88">
        <v>22448979591.837002</v>
      </c>
      <c r="K68" s="88">
        <v>-9.1006698999999998</v>
      </c>
      <c r="N68" s="6">
        <f t="shared" si="8"/>
        <v>23.428571428571001</v>
      </c>
      <c r="O68" s="11">
        <f t="shared" si="5"/>
        <v>-60.343120999999996</v>
      </c>
      <c r="P68" s="6">
        <f t="shared" si="9"/>
        <v>-55.343120999999996</v>
      </c>
    </row>
    <row r="69" spans="2:16" x14ac:dyDescent="0.25">
      <c r="B69" s="88">
        <v>22693877551.02</v>
      </c>
      <c r="C69" s="88">
        <v>-8.3650236000000007</v>
      </c>
      <c r="F69" s="6">
        <f t="shared" ref="F69:F100" si="10">B177/1000000000</f>
        <v>23.673469387755002</v>
      </c>
      <c r="G69" s="11">
        <f t="shared" si="4"/>
        <v>-64.325614999999999</v>
      </c>
      <c r="H69" s="6">
        <f t="shared" ref="H69:H100" si="11">D177</f>
        <v>-59.325614999999999</v>
      </c>
      <c r="J69" s="88">
        <v>22693877551.02</v>
      </c>
      <c r="K69" s="88">
        <v>-9.0991534999999999</v>
      </c>
      <c r="N69" s="6">
        <f t="shared" ref="N69:N100" si="12">J177/1000000000</f>
        <v>23.673469387755002</v>
      </c>
      <c r="O69" s="11">
        <f t="shared" si="5"/>
        <v>-60.271732</v>
      </c>
      <c r="P69" s="6">
        <f t="shared" ref="P69:P100" si="13">L177</f>
        <v>-55.271732</v>
      </c>
    </row>
    <row r="70" spans="2:16" x14ac:dyDescent="0.25">
      <c r="B70" s="88">
        <v>22938775510.203999</v>
      </c>
      <c r="C70" s="88">
        <v>-8.4651803999999995</v>
      </c>
      <c r="F70" s="6">
        <f t="shared" si="10"/>
        <v>23.918367346939</v>
      </c>
      <c r="G70" s="11">
        <f t="shared" ref="G70:G103" si="14">H70-5</f>
        <v>-63.509563</v>
      </c>
      <c r="H70" s="6">
        <f t="shared" si="11"/>
        <v>-58.509563</v>
      </c>
      <c r="J70" s="88">
        <v>22938775510.203999</v>
      </c>
      <c r="K70" s="88">
        <v>-9.1052321999999997</v>
      </c>
      <c r="N70" s="6">
        <f t="shared" si="12"/>
        <v>23.918367346939</v>
      </c>
      <c r="O70" s="11">
        <f t="shared" ref="O70:O103" si="15">P70-5</f>
        <v>-60.162951999999997</v>
      </c>
      <c r="P70" s="6">
        <f t="shared" si="13"/>
        <v>-55.162951999999997</v>
      </c>
    </row>
    <row r="71" spans="2:16" x14ac:dyDescent="0.25">
      <c r="B71" s="88">
        <v>23183673469.388</v>
      </c>
      <c r="C71" s="88">
        <v>-8.4562225000000009</v>
      </c>
      <c r="F71" s="6">
        <f t="shared" si="10"/>
        <v>24.163265306122003</v>
      </c>
      <c r="G71" s="11">
        <f t="shared" si="14"/>
        <v>-64.380268000000001</v>
      </c>
      <c r="H71" s="6">
        <f t="shared" si="11"/>
        <v>-59.380268000000001</v>
      </c>
      <c r="J71" s="88">
        <v>23183673469.388</v>
      </c>
      <c r="K71" s="88">
        <v>-9.0542373999999999</v>
      </c>
      <c r="N71" s="6">
        <f t="shared" si="12"/>
        <v>24.163265306122003</v>
      </c>
      <c r="O71" s="11">
        <f t="shared" si="15"/>
        <v>-60.573394999999998</v>
      </c>
      <c r="P71" s="6">
        <f t="shared" si="13"/>
        <v>-55.573394999999998</v>
      </c>
    </row>
    <row r="72" spans="2:16" x14ac:dyDescent="0.25">
      <c r="B72" s="88">
        <v>23428571428.570999</v>
      </c>
      <c r="C72" s="88">
        <v>-8.4085169000000004</v>
      </c>
      <c r="F72" s="6">
        <f t="shared" si="10"/>
        <v>24.408163265306001</v>
      </c>
      <c r="G72" s="11">
        <f t="shared" si="14"/>
        <v>-63.518562000000003</v>
      </c>
      <c r="H72" s="6">
        <f t="shared" si="11"/>
        <v>-58.518562000000003</v>
      </c>
      <c r="J72" s="88">
        <v>23428571428.570999</v>
      </c>
      <c r="K72" s="88">
        <v>-8.9861517000000006</v>
      </c>
      <c r="N72" s="6">
        <f t="shared" si="12"/>
        <v>24.408163265306001</v>
      </c>
      <c r="O72" s="11">
        <f t="shared" si="15"/>
        <v>-60.266663000000001</v>
      </c>
      <c r="P72" s="6">
        <f t="shared" si="13"/>
        <v>-55.266663000000001</v>
      </c>
    </row>
    <row r="73" spans="2:16" x14ac:dyDescent="0.25">
      <c r="B73" s="88">
        <v>23673469387.755001</v>
      </c>
      <c r="C73" s="88">
        <v>-8.3755378999999994</v>
      </c>
      <c r="F73" s="6">
        <f t="shared" si="10"/>
        <v>24.653061224490003</v>
      </c>
      <c r="G73" s="11">
        <f t="shared" si="14"/>
        <v>-62.941840999999997</v>
      </c>
      <c r="H73" s="6">
        <f t="shared" si="11"/>
        <v>-57.941840999999997</v>
      </c>
      <c r="J73" s="88">
        <v>23673469387.755001</v>
      </c>
      <c r="K73" s="88">
        <v>-8.9080095000000004</v>
      </c>
      <c r="N73" s="6">
        <f t="shared" si="12"/>
        <v>24.653061224490003</v>
      </c>
      <c r="O73" s="11">
        <f t="shared" si="15"/>
        <v>-60.392910000000001</v>
      </c>
      <c r="P73" s="6">
        <f t="shared" si="13"/>
        <v>-55.392910000000001</v>
      </c>
    </row>
    <row r="74" spans="2:16" x14ac:dyDescent="0.25">
      <c r="B74" s="88">
        <v>23918367346.938999</v>
      </c>
      <c r="C74" s="88">
        <v>-8.3126677999999998</v>
      </c>
      <c r="F74" s="6">
        <f t="shared" si="10"/>
        <v>24.897959183672999</v>
      </c>
      <c r="G74" s="11">
        <f t="shared" si="14"/>
        <v>-60.926659000000001</v>
      </c>
      <c r="H74" s="6">
        <f t="shared" si="11"/>
        <v>-55.926659000000001</v>
      </c>
      <c r="J74" s="88">
        <v>23918367346.938999</v>
      </c>
      <c r="K74" s="88">
        <v>-8.8774070999999992</v>
      </c>
      <c r="N74" s="6">
        <f t="shared" si="12"/>
        <v>24.897959183672999</v>
      </c>
      <c r="O74" s="11">
        <f t="shared" si="15"/>
        <v>-60.132961000000002</v>
      </c>
      <c r="P74" s="6">
        <f t="shared" si="13"/>
        <v>-55.132961000000002</v>
      </c>
    </row>
    <row r="75" spans="2:16" x14ac:dyDescent="0.25">
      <c r="B75" s="88">
        <v>24163265306.122002</v>
      </c>
      <c r="C75" s="88">
        <v>-8.2691058999999996</v>
      </c>
      <c r="F75" s="6">
        <f t="shared" si="10"/>
        <v>25.142857142856997</v>
      </c>
      <c r="G75" s="11">
        <f t="shared" si="14"/>
        <v>-59.948486000000003</v>
      </c>
      <c r="H75" s="6">
        <f t="shared" si="11"/>
        <v>-54.948486000000003</v>
      </c>
      <c r="J75" s="88">
        <v>24163265306.122002</v>
      </c>
      <c r="K75" s="88">
        <v>-8.8539591000000009</v>
      </c>
      <c r="N75" s="6">
        <f t="shared" si="12"/>
        <v>25.142857142856997</v>
      </c>
      <c r="O75" s="11">
        <f t="shared" si="15"/>
        <v>-60.007786000000003</v>
      </c>
      <c r="P75" s="6">
        <f t="shared" si="13"/>
        <v>-55.007786000000003</v>
      </c>
    </row>
    <row r="76" spans="2:16" x14ac:dyDescent="0.25">
      <c r="B76" s="88">
        <v>24408163265.306</v>
      </c>
      <c r="C76" s="88">
        <v>-8.2463569999999997</v>
      </c>
      <c r="F76" s="6">
        <f t="shared" si="10"/>
        <v>25.387755102041002</v>
      </c>
      <c r="G76" s="11">
        <f t="shared" si="14"/>
        <v>-59.450702999999997</v>
      </c>
      <c r="H76" s="6">
        <f t="shared" si="11"/>
        <v>-54.450702999999997</v>
      </c>
      <c r="J76" s="88">
        <v>24408163265.306</v>
      </c>
      <c r="K76" s="88">
        <v>-8.8443231999999998</v>
      </c>
      <c r="N76" s="6">
        <f t="shared" si="12"/>
        <v>25.387755102041002</v>
      </c>
      <c r="O76" s="11">
        <f t="shared" si="15"/>
        <v>-59.758293000000002</v>
      </c>
      <c r="P76" s="6">
        <f t="shared" si="13"/>
        <v>-54.758293000000002</v>
      </c>
    </row>
    <row r="77" spans="2:16" x14ac:dyDescent="0.25">
      <c r="B77" s="88">
        <v>24653061224.490002</v>
      </c>
      <c r="C77" s="88">
        <v>-8.2390822999999997</v>
      </c>
      <c r="F77" s="6">
        <f t="shared" si="10"/>
        <v>25.632653061223998</v>
      </c>
      <c r="G77" s="11">
        <f t="shared" si="14"/>
        <v>-58.869594999999997</v>
      </c>
      <c r="H77" s="6">
        <f t="shared" si="11"/>
        <v>-53.869594999999997</v>
      </c>
      <c r="J77" s="88">
        <v>24653061224.490002</v>
      </c>
      <c r="K77" s="88">
        <v>-8.8789539000000008</v>
      </c>
      <c r="N77" s="6">
        <f t="shared" si="12"/>
        <v>25.632653061223998</v>
      </c>
      <c r="O77" s="11">
        <f t="shared" si="15"/>
        <v>-58.770736999999997</v>
      </c>
      <c r="P77" s="6">
        <f t="shared" si="13"/>
        <v>-53.770736999999997</v>
      </c>
    </row>
    <row r="78" spans="2:16" x14ac:dyDescent="0.25">
      <c r="B78" s="88">
        <v>24897959183.673</v>
      </c>
      <c r="C78" s="88">
        <v>-8.2493257999999994</v>
      </c>
      <c r="F78" s="6">
        <f t="shared" si="10"/>
        <v>25.877551020407999</v>
      </c>
      <c r="G78" s="11">
        <f t="shared" si="14"/>
        <v>-59.015728000000003</v>
      </c>
      <c r="H78" s="6">
        <f t="shared" si="11"/>
        <v>-54.015728000000003</v>
      </c>
      <c r="J78" s="88">
        <v>24897959183.673</v>
      </c>
      <c r="K78" s="88">
        <v>-8.9124955999999997</v>
      </c>
      <c r="N78" s="6">
        <f t="shared" si="12"/>
        <v>25.877551020407999</v>
      </c>
      <c r="O78" s="11">
        <f t="shared" si="15"/>
        <v>-58.281033000000001</v>
      </c>
      <c r="P78" s="6">
        <f t="shared" si="13"/>
        <v>-53.281033000000001</v>
      </c>
    </row>
    <row r="79" spans="2:16" x14ac:dyDescent="0.25">
      <c r="B79" s="88">
        <v>25142857142.856998</v>
      </c>
      <c r="C79" s="88">
        <v>-8.2777966999999997</v>
      </c>
      <c r="F79" s="6">
        <f t="shared" si="10"/>
        <v>26.122448979592001</v>
      </c>
      <c r="G79" s="11">
        <f t="shared" si="14"/>
        <v>-59.735325000000003</v>
      </c>
      <c r="H79" s="6">
        <f t="shared" si="11"/>
        <v>-54.735325000000003</v>
      </c>
      <c r="J79" s="88">
        <v>25142857142.856998</v>
      </c>
      <c r="K79" s="88">
        <v>-8.9302157999999991</v>
      </c>
      <c r="N79" s="6">
        <f t="shared" si="12"/>
        <v>26.122448979592001</v>
      </c>
      <c r="O79" s="11">
        <f t="shared" si="15"/>
        <v>-58.341934000000002</v>
      </c>
      <c r="P79" s="6">
        <f t="shared" si="13"/>
        <v>-53.341934000000002</v>
      </c>
    </row>
    <row r="80" spans="2:16" x14ac:dyDescent="0.25">
      <c r="B80" s="88">
        <v>25387755102.041</v>
      </c>
      <c r="C80" s="88">
        <v>-8.3346003999999994</v>
      </c>
      <c r="F80" s="6">
        <f t="shared" si="10"/>
        <v>26.367346938776002</v>
      </c>
      <c r="G80" s="11">
        <f t="shared" si="14"/>
        <v>-59.974274000000001</v>
      </c>
      <c r="H80" s="6">
        <f t="shared" si="11"/>
        <v>-54.974274000000001</v>
      </c>
      <c r="J80" s="88">
        <v>25387755102.041</v>
      </c>
      <c r="K80" s="88">
        <v>-8.9613809999999994</v>
      </c>
      <c r="N80" s="6">
        <f t="shared" si="12"/>
        <v>26.367346938776002</v>
      </c>
      <c r="O80" s="11">
        <f t="shared" si="15"/>
        <v>-58.370811000000003</v>
      </c>
      <c r="P80" s="6">
        <f t="shared" si="13"/>
        <v>-53.370811000000003</v>
      </c>
    </row>
    <row r="81" spans="2:16" x14ac:dyDescent="0.25">
      <c r="B81" s="88">
        <v>25632653061.223999</v>
      </c>
      <c r="C81" s="88">
        <v>-8.4029740999999998</v>
      </c>
      <c r="F81" s="6">
        <f t="shared" si="10"/>
        <v>26.612244897958998</v>
      </c>
      <c r="G81" s="11">
        <f t="shared" si="14"/>
        <v>-59.840255999999997</v>
      </c>
      <c r="H81" s="6">
        <f t="shared" si="11"/>
        <v>-54.840255999999997</v>
      </c>
      <c r="J81" s="88">
        <v>25632653061.223999</v>
      </c>
      <c r="K81" s="88">
        <v>-9.0150290000000002</v>
      </c>
      <c r="N81" s="6">
        <f t="shared" si="12"/>
        <v>26.612244897958998</v>
      </c>
      <c r="O81" s="11">
        <f t="shared" si="15"/>
        <v>-58.563946000000001</v>
      </c>
      <c r="P81" s="6">
        <f t="shared" si="13"/>
        <v>-53.563946000000001</v>
      </c>
    </row>
    <row r="82" spans="2:16" x14ac:dyDescent="0.25">
      <c r="B82" s="88">
        <v>25877551020.408001</v>
      </c>
      <c r="C82" s="88">
        <v>-8.5370501999999995</v>
      </c>
      <c r="F82" s="6">
        <f t="shared" si="10"/>
        <v>26.857142857143003</v>
      </c>
      <c r="G82" s="11">
        <f t="shared" si="14"/>
        <v>-58.571933999999999</v>
      </c>
      <c r="H82" s="6">
        <f t="shared" si="11"/>
        <v>-53.571933999999999</v>
      </c>
      <c r="J82" s="88">
        <v>25877551020.408001</v>
      </c>
      <c r="K82" s="88">
        <v>-9.0490531999999995</v>
      </c>
      <c r="N82" s="6">
        <f t="shared" si="12"/>
        <v>26.857142857143003</v>
      </c>
      <c r="O82" s="11">
        <f t="shared" si="15"/>
        <v>-57.947730999999997</v>
      </c>
      <c r="P82" s="6">
        <f t="shared" si="13"/>
        <v>-52.947730999999997</v>
      </c>
    </row>
    <row r="83" spans="2:16" x14ac:dyDescent="0.25">
      <c r="B83" s="88">
        <v>26122448979.591999</v>
      </c>
      <c r="C83" s="88">
        <v>-8.6280718000000007</v>
      </c>
      <c r="F83" s="6">
        <f t="shared" si="10"/>
        <v>27.102040816327001</v>
      </c>
      <c r="G83" s="11">
        <f t="shared" si="14"/>
        <v>-58.231827000000003</v>
      </c>
      <c r="H83" s="6">
        <f t="shared" si="11"/>
        <v>-53.231827000000003</v>
      </c>
      <c r="J83" s="88">
        <v>26122448979.591999</v>
      </c>
      <c r="K83" s="88">
        <v>-9.1480779999999999</v>
      </c>
      <c r="N83" s="6">
        <f t="shared" si="12"/>
        <v>27.102040816327001</v>
      </c>
      <c r="O83" s="11">
        <f t="shared" si="15"/>
        <v>-57.585937999999999</v>
      </c>
      <c r="P83" s="6">
        <f t="shared" si="13"/>
        <v>-52.585937999999999</v>
      </c>
    </row>
    <row r="84" spans="2:16" x14ac:dyDescent="0.25">
      <c r="B84" s="88">
        <v>26367346938.776001</v>
      </c>
      <c r="C84" s="88">
        <v>-8.6733618000000003</v>
      </c>
      <c r="F84" s="6">
        <f t="shared" si="10"/>
        <v>27.346938775509997</v>
      </c>
      <c r="G84" s="11">
        <f t="shared" si="14"/>
        <v>-58.714320999999998</v>
      </c>
      <c r="H84" s="6">
        <f t="shared" si="11"/>
        <v>-53.714320999999998</v>
      </c>
      <c r="J84" s="88">
        <v>26367346938.776001</v>
      </c>
      <c r="K84" s="88">
        <v>-9.1881036999999992</v>
      </c>
      <c r="N84" s="6">
        <f t="shared" si="12"/>
        <v>27.346938775509997</v>
      </c>
      <c r="O84" s="11">
        <f t="shared" si="15"/>
        <v>-57.628276999999997</v>
      </c>
      <c r="P84" s="6">
        <f t="shared" si="13"/>
        <v>-52.628276999999997</v>
      </c>
    </row>
    <row r="85" spans="2:16" x14ac:dyDescent="0.25">
      <c r="B85" s="88">
        <v>26612244897.959</v>
      </c>
      <c r="C85" s="88">
        <v>-8.7682017999999999</v>
      </c>
      <c r="F85" s="6">
        <f t="shared" si="10"/>
        <v>27.591836734693999</v>
      </c>
      <c r="G85" s="11">
        <f t="shared" si="14"/>
        <v>-59.911774000000001</v>
      </c>
      <c r="H85" s="6">
        <f t="shared" si="11"/>
        <v>-54.911774000000001</v>
      </c>
      <c r="J85" s="88">
        <v>26612244897.959</v>
      </c>
      <c r="K85" s="88">
        <v>-9.2167721</v>
      </c>
      <c r="N85" s="6">
        <f t="shared" si="12"/>
        <v>27.591836734693999</v>
      </c>
      <c r="O85" s="11">
        <f t="shared" si="15"/>
        <v>-57.202179000000001</v>
      </c>
      <c r="P85" s="6">
        <f t="shared" si="13"/>
        <v>-52.202179000000001</v>
      </c>
    </row>
    <row r="86" spans="2:16" x14ac:dyDescent="0.25">
      <c r="B86" s="88">
        <v>26857142857.143002</v>
      </c>
      <c r="C86" s="88">
        <v>-8.8668879999999994</v>
      </c>
      <c r="F86" s="6">
        <f t="shared" si="10"/>
        <v>27.836734693877997</v>
      </c>
      <c r="G86" s="11">
        <f t="shared" si="14"/>
        <v>-61.623859000000003</v>
      </c>
      <c r="H86" s="6">
        <f t="shared" si="11"/>
        <v>-56.623859000000003</v>
      </c>
      <c r="J86" s="88">
        <v>26857142857.143002</v>
      </c>
      <c r="K86" s="88">
        <v>-9.2245063999999992</v>
      </c>
      <c r="N86" s="6">
        <f t="shared" si="12"/>
        <v>27.836734693877997</v>
      </c>
      <c r="O86" s="11">
        <f t="shared" si="15"/>
        <v>-57.017696000000001</v>
      </c>
      <c r="P86" s="6">
        <f t="shared" si="13"/>
        <v>-52.017696000000001</v>
      </c>
    </row>
    <row r="87" spans="2:16" x14ac:dyDescent="0.25">
      <c r="B87" s="88">
        <v>27102040816.327</v>
      </c>
      <c r="C87" s="88">
        <v>-8.8605803999999999</v>
      </c>
      <c r="F87" s="6">
        <f t="shared" si="10"/>
        <v>28.081632653061</v>
      </c>
      <c r="G87" s="11">
        <f t="shared" si="14"/>
        <v>-63.089905000000002</v>
      </c>
      <c r="H87" s="6">
        <f t="shared" si="11"/>
        <v>-58.089905000000002</v>
      </c>
      <c r="J87" s="88">
        <v>27102040816.327</v>
      </c>
      <c r="K87" s="88">
        <v>-9.1937102999999993</v>
      </c>
      <c r="N87" s="6">
        <f t="shared" si="12"/>
        <v>28.081632653061</v>
      </c>
      <c r="O87" s="11">
        <f t="shared" si="15"/>
        <v>-56.369106000000002</v>
      </c>
      <c r="P87" s="6">
        <f t="shared" si="13"/>
        <v>-51.369106000000002</v>
      </c>
    </row>
    <row r="88" spans="2:16" x14ac:dyDescent="0.25">
      <c r="B88" s="88">
        <v>27346938775.509998</v>
      </c>
      <c r="C88" s="88">
        <v>-8.8529347999999999</v>
      </c>
      <c r="F88" s="6">
        <f t="shared" si="10"/>
        <v>28.326530612244998</v>
      </c>
      <c r="G88" s="11">
        <f t="shared" si="14"/>
        <v>-64.905327</v>
      </c>
      <c r="H88" s="6">
        <f t="shared" si="11"/>
        <v>-59.905327</v>
      </c>
      <c r="J88" s="88">
        <v>27346938775.509998</v>
      </c>
      <c r="K88" s="88">
        <v>-9.1777514999999994</v>
      </c>
      <c r="N88" s="6">
        <f t="shared" si="12"/>
        <v>28.326530612244998</v>
      </c>
      <c r="O88" s="11">
        <f t="shared" si="15"/>
        <v>-56.332912</v>
      </c>
      <c r="P88" s="6">
        <f t="shared" si="13"/>
        <v>-51.332912</v>
      </c>
    </row>
    <row r="89" spans="2:16" x14ac:dyDescent="0.25">
      <c r="B89" s="88">
        <v>27591836734.694</v>
      </c>
      <c r="C89" s="88">
        <v>-8.8258065999999999</v>
      </c>
      <c r="F89" s="6">
        <f t="shared" si="10"/>
        <v>28.571428571428999</v>
      </c>
      <c r="G89" s="11">
        <f t="shared" si="14"/>
        <v>-66.414287999999999</v>
      </c>
      <c r="H89" s="6">
        <f t="shared" si="11"/>
        <v>-61.414287999999999</v>
      </c>
      <c r="J89" s="88">
        <v>27591836734.694</v>
      </c>
      <c r="K89" s="88">
        <v>-9.2021026999999993</v>
      </c>
      <c r="N89" s="6">
        <f t="shared" si="12"/>
        <v>28.571428571428999</v>
      </c>
      <c r="O89" s="11">
        <f t="shared" si="15"/>
        <v>-56.319996000000003</v>
      </c>
      <c r="P89" s="6">
        <f t="shared" si="13"/>
        <v>-51.319996000000003</v>
      </c>
    </row>
    <row r="90" spans="2:16" x14ac:dyDescent="0.25">
      <c r="B90" s="88">
        <v>27836734693.877998</v>
      </c>
      <c r="C90" s="88">
        <v>-8.7977647999999995</v>
      </c>
      <c r="F90" s="6">
        <f t="shared" si="10"/>
        <v>28.816326530611999</v>
      </c>
      <c r="G90" s="11">
        <f t="shared" si="14"/>
        <v>-67.902252000000004</v>
      </c>
      <c r="H90" s="6">
        <f t="shared" si="11"/>
        <v>-62.902251999999997</v>
      </c>
      <c r="J90" s="88">
        <v>27836734693.877998</v>
      </c>
      <c r="K90" s="88">
        <v>-9.1743345000000005</v>
      </c>
      <c r="N90" s="6">
        <f t="shared" si="12"/>
        <v>28.816326530611999</v>
      </c>
      <c r="O90" s="11">
        <f t="shared" si="15"/>
        <v>-56.086703999999997</v>
      </c>
      <c r="P90" s="6">
        <f t="shared" si="13"/>
        <v>-51.086703999999997</v>
      </c>
    </row>
    <row r="91" spans="2:16" x14ac:dyDescent="0.25">
      <c r="B91" s="88">
        <v>28081632653.061001</v>
      </c>
      <c r="C91" s="88">
        <v>-8.7981653000000009</v>
      </c>
      <c r="F91" s="6">
        <f t="shared" si="10"/>
        <v>29.061224489796</v>
      </c>
      <c r="G91" s="11">
        <f t="shared" si="14"/>
        <v>-69.204880000000003</v>
      </c>
      <c r="H91" s="6">
        <f t="shared" si="11"/>
        <v>-64.204880000000003</v>
      </c>
      <c r="J91" s="88">
        <v>28081632653.061001</v>
      </c>
      <c r="K91" s="88">
        <v>-9.1730309000000005</v>
      </c>
      <c r="N91" s="6">
        <f t="shared" si="12"/>
        <v>29.061224489796</v>
      </c>
      <c r="O91" s="11">
        <f t="shared" si="15"/>
        <v>-56.593006000000003</v>
      </c>
      <c r="P91" s="6">
        <f t="shared" si="13"/>
        <v>-51.593006000000003</v>
      </c>
    </row>
    <row r="92" spans="2:16" x14ac:dyDescent="0.25">
      <c r="B92" s="88">
        <v>28326530612.244999</v>
      </c>
      <c r="C92" s="88">
        <v>-8.7607698000000003</v>
      </c>
      <c r="F92" s="6">
        <f t="shared" si="10"/>
        <v>29.306122448979998</v>
      </c>
      <c r="G92" s="11">
        <f t="shared" si="14"/>
        <v>-70.370529000000005</v>
      </c>
      <c r="H92" s="6">
        <f t="shared" si="11"/>
        <v>-65.370529000000005</v>
      </c>
      <c r="J92" s="88">
        <v>28326530612.244999</v>
      </c>
      <c r="K92" s="88">
        <v>-9.1350689000000003</v>
      </c>
      <c r="N92" s="6">
        <f t="shared" si="12"/>
        <v>29.306122448979998</v>
      </c>
      <c r="O92" s="11">
        <f t="shared" si="15"/>
        <v>-56.295428999999999</v>
      </c>
      <c r="P92" s="6">
        <f t="shared" si="13"/>
        <v>-51.295428999999999</v>
      </c>
    </row>
    <row r="93" spans="2:16" x14ac:dyDescent="0.25">
      <c r="B93" s="88">
        <v>28571428571.429001</v>
      </c>
      <c r="C93" s="88">
        <v>-8.7649784000000004</v>
      </c>
      <c r="F93" s="6">
        <f t="shared" si="10"/>
        <v>29.551020408162998</v>
      </c>
      <c r="G93" s="11">
        <f t="shared" si="14"/>
        <v>-69.686538999999996</v>
      </c>
      <c r="H93" s="6">
        <f t="shared" si="11"/>
        <v>-64.686538999999996</v>
      </c>
      <c r="J93" s="88">
        <v>28571428571.429001</v>
      </c>
      <c r="K93" s="88">
        <v>-9.1498889999999999</v>
      </c>
      <c r="N93" s="6">
        <f t="shared" si="12"/>
        <v>29.551020408162998</v>
      </c>
      <c r="O93" s="11">
        <f t="shared" si="15"/>
        <v>-56.455235000000002</v>
      </c>
      <c r="P93" s="6">
        <f t="shared" si="13"/>
        <v>-51.455235000000002</v>
      </c>
    </row>
    <row r="94" spans="2:16" x14ac:dyDescent="0.25">
      <c r="B94" s="88">
        <v>28816326530.612</v>
      </c>
      <c r="C94" s="88">
        <v>-8.7605132999999995</v>
      </c>
      <c r="F94" s="6">
        <f t="shared" si="10"/>
        <v>29.795918367346999</v>
      </c>
      <c r="G94" s="11">
        <f t="shared" si="14"/>
        <v>-68.51374100000001</v>
      </c>
      <c r="H94" s="6">
        <f t="shared" si="11"/>
        <v>-63.513741000000003</v>
      </c>
      <c r="J94" s="88">
        <v>28816326530.612</v>
      </c>
      <c r="K94" s="88">
        <v>-9.0890807999999996</v>
      </c>
      <c r="N94" s="6">
        <f t="shared" si="12"/>
        <v>29.795918367346999</v>
      </c>
      <c r="O94" s="11">
        <f t="shared" si="15"/>
        <v>-55.610554</v>
      </c>
      <c r="P94" s="6">
        <f t="shared" si="13"/>
        <v>-50.610554</v>
      </c>
    </row>
    <row r="95" spans="2:16" x14ac:dyDescent="0.25">
      <c r="B95" s="88">
        <v>29061224489.796001</v>
      </c>
      <c r="C95" s="88">
        <v>-8.7593946000000003</v>
      </c>
      <c r="F95" s="6">
        <f t="shared" si="10"/>
        <v>30.040816326530997</v>
      </c>
      <c r="G95" s="11">
        <f t="shared" si="14"/>
        <v>-67.198971</v>
      </c>
      <c r="H95" s="6">
        <f t="shared" si="11"/>
        <v>-62.198971</v>
      </c>
      <c r="J95" s="88">
        <v>29061224489.796001</v>
      </c>
      <c r="K95" s="88">
        <v>-9.0964012000000007</v>
      </c>
      <c r="N95" s="6">
        <f t="shared" si="12"/>
        <v>30.040816326530997</v>
      </c>
      <c r="O95" s="11">
        <f t="shared" si="15"/>
        <v>-55.095627</v>
      </c>
      <c r="P95" s="6">
        <f t="shared" si="13"/>
        <v>-50.095627</v>
      </c>
    </row>
    <row r="96" spans="2:16" x14ac:dyDescent="0.25">
      <c r="B96" s="88">
        <v>29306122448.98</v>
      </c>
      <c r="C96" s="88">
        <v>-8.7793875000000003</v>
      </c>
      <c r="F96" s="6">
        <f t="shared" si="10"/>
        <v>30.285714285714</v>
      </c>
      <c r="G96" s="11">
        <f t="shared" si="14"/>
        <v>-66.66106400000001</v>
      </c>
      <c r="H96" s="6">
        <f t="shared" si="11"/>
        <v>-61.661064000000003</v>
      </c>
      <c r="J96" s="88">
        <v>29306122448.98</v>
      </c>
      <c r="K96" s="88">
        <v>-9.1009226000000005</v>
      </c>
      <c r="N96" s="6">
        <f t="shared" si="12"/>
        <v>30.285714285714</v>
      </c>
      <c r="O96" s="11">
        <f t="shared" si="15"/>
        <v>-53.977286999999997</v>
      </c>
      <c r="P96" s="6">
        <f t="shared" si="13"/>
        <v>-48.977286999999997</v>
      </c>
    </row>
    <row r="97" spans="2:16" x14ac:dyDescent="0.25">
      <c r="B97" s="88">
        <v>29551020408.162998</v>
      </c>
      <c r="C97" s="88">
        <v>-8.7825050000000005</v>
      </c>
      <c r="F97" s="6">
        <f t="shared" si="10"/>
        <v>30.530612244897998</v>
      </c>
      <c r="G97" s="11">
        <f t="shared" si="14"/>
        <v>-66.597763</v>
      </c>
      <c r="H97" s="6">
        <f t="shared" si="11"/>
        <v>-61.597763</v>
      </c>
      <c r="J97" s="88">
        <v>29551020408.162998</v>
      </c>
      <c r="K97" s="88">
        <v>-9.1047133999999996</v>
      </c>
      <c r="N97" s="6">
        <f t="shared" si="12"/>
        <v>30.530612244897998</v>
      </c>
      <c r="O97" s="11">
        <f t="shared" si="15"/>
        <v>-53.045741999999997</v>
      </c>
      <c r="P97" s="6">
        <f t="shared" si="13"/>
        <v>-48.045741999999997</v>
      </c>
    </row>
    <row r="98" spans="2:16" x14ac:dyDescent="0.25">
      <c r="B98" s="88">
        <v>29795918367.347</v>
      </c>
      <c r="C98" s="88">
        <v>-8.8181771999999992</v>
      </c>
      <c r="F98" s="6">
        <f t="shared" si="10"/>
        <v>30.775510204082</v>
      </c>
      <c r="G98" s="11">
        <f t="shared" si="14"/>
        <v>-66.385525000000001</v>
      </c>
      <c r="H98" s="6">
        <f t="shared" si="11"/>
        <v>-61.385525000000001</v>
      </c>
      <c r="J98" s="88">
        <v>29795918367.347</v>
      </c>
      <c r="K98" s="88">
        <v>-9.1200399000000001</v>
      </c>
      <c r="N98" s="6">
        <f t="shared" si="12"/>
        <v>30.775510204082</v>
      </c>
      <c r="O98" s="11">
        <f t="shared" si="15"/>
        <v>-52.481620999999997</v>
      </c>
      <c r="P98" s="6">
        <f t="shared" si="13"/>
        <v>-47.481620999999997</v>
      </c>
    </row>
    <row r="99" spans="2:16" x14ac:dyDescent="0.25">
      <c r="B99" s="88">
        <v>30040816326.530998</v>
      </c>
      <c r="C99" s="88">
        <v>-8.8343544000000005</v>
      </c>
      <c r="F99" s="6">
        <f t="shared" si="10"/>
        <v>31.020408163265</v>
      </c>
      <c r="G99" s="11">
        <f t="shared" si="14"/>
        <v>-67.158259999999999</v>
      </c>
      <c r="H99" s="6">
        <f t="shared" si="11"/>
        <v>-62.158259999999999</v>
      </c>
      <c r="J99" s="88">
        <v>30040816326.530998</v>
      </c>
      <c r="K99" s="88">
        <v>-9.1297808000000007</v>
      </c>
      <c r="N99" s="6">
        <f t="shared" si="12"/>
        <v>31.020408163265</v>
      </c>
      <c r="O99" s="11">
        <f t="shared" si="15"/>
        <v>-52.32938</v>
      </c>
      <c r="P99" s="6">
        <f t="shared" si="13"/>
        <v>-47.32938</v>
      </c>
    </row>
    <row r="100" spans="2:16" x14ac:dyDescent="0.25">
      <c r="B100" s="88">
        <v>30285714285.714001</v>
      </c>
      <c r="C100" s="88">
        <v>-8.8921040999999992</v>
      </c>
      <c r="F100" s="6">
        <f t="shared" si="10"/>
        <v>31.265306122449001</v>
      </c>
      <c r="G100" s="11">
        <f t="shared" si="14"/>
        <v>-67.196346000000005</v>
      </c>
      <c r="H100" s="6">
        <f t="shared" si="11"/>
        <v>-62.196345999999998</v>
      </c>
      <c r="J100" s="88">
        <v>30285714285.714001</v>
      </c>
      <c r="K100" s="88">
        <v>-9.1840180999999994</v>
      </c>
      <c r="N100" s="6">
        <f t="shared" si="12"/>
        <v>31.265306122449001</v>
      </c>
      <c r="O100" s="11">
        <f t="shared" si="15"/>
        <v>-52.632038000000001</v>
      </c>
      <c r="P100" s="6">
        <f t="shared" si="13"/>
        <v>-47.632038000000001</v>
      </c>
    </row>
    <row r="101" spans="2:16" x14ac:dyDescent="0.25">
      <c r="B101" s="88">
        <v>30530612244.897999</v>
      </c>
      <c r="C101" s="88">
        <v>-8.9443625999999998</v>
      </c>
      <c r="F101" s="6">
        <f t="shared" ref="F101:F103" si="16">B209/1000000000</f>
        <v>31.510204081632999</v>
      </c>
      <c r="G101" s="11">
        <f t="shared" si="14"/>
        <v>-68.406033000000008</v>
      </c>
      <c r="H101" s="6">
        <f t="shared" ref="H101:H103" si="17">D209</f>
        <v>-63.406033000000001</v>
      </c>
      <c r="J101" s="88">
        <v>30530612244.897999</v>
      </c>
      <c r="K101" s="88">
        <v>-9.2257470999999995</v>
      </c>
      <c r="N101" s="6">
        <f t="shared" ref="N101:N103" si="18">J209/1000000000</f>
        <v>31.510204081632999</v>
      </c>
      <c r="O101" s="11">
        <f t="shared" si="15"/>
        <v>-53.449677000000001</v>
      </c>
      <c r="P101" s="6">
        <f t="shared" ref="P101:P103" si="19">L209</f>
        <v>-48.449677000000001</v>
      </c>
    </row>
    <row r="102" spans="2:16" x14ac:dyDescent="0.25">
      <c r="B102" s="88">
        <v>30775510204.082001</v>
      </c>
      <c r="C102" s="88">
        <v>-9.0058059999999998</v>
      </c>
      <c r="F102" s="6">
        <f t="shared" si="16"/>
        <v>31.755102040816002</v>
      </c>
      <c r="G102" s="11">
        <f t="shared" si="14"/>
        <v>-67.929394000000002</v>
      </c>
      <c r="H102" s="6">
        <f t="shared" si="17"/>
        <v>-62.929394000000002</v>
      </c>
      <c r="J102" s="88">
        <v>30775510204.082001</v>
      </c>
      <c r="K102" s="88">
        <v>-9.2604322000000003</v>
      </c>
      <c r="N102" s="6">
        <f t="shared" si="18"/>
        <v>31.755102040816002</v>
      </c>
      <c r="O102" s="11">
        <f t="shared" si="15"/>
        <v>-54.398913999999998</v>
      </c>
      <c r="P102" s="6">
        <f t="shared" si="19"/>
        <v>-49.398913999999998</v>
      </c>
    </row>
    <row r="103" spans="2:16" x14ac:dyDescent="0.25">
      <c r="B103" s="88">
        <v>31020408163.264999</v>
      </c>
      <c r="C103" s="88">
        <v>-9.0720682000000004</v>
      </c>
      <c r="F103" s="6">
        <f t="shared" si="16"/>
        <v>32</v>
      </c>
      <c r="G103" s="11">
        <f t="shared" si="14"/>
        <v>-67.661609999999996</v>
      </c>
      <c r="H103" s="6">
        <f t="shared" si="17"/>
        <v>-62.661610000000003</v>
      </c>
      <c r="J103" s="88">
        <v>31020408163.264999</v>
      </c>
      <c r="K103" s="88">
        <v>-9.3671016999999992</v>
      </c>
      <c r="N103" s="6">
        <f t="shared" si="18"/>
        <v>32</v>
      </c>
      <c r="O103" s="11">
        <f t="shared" si="15"/>
        <v>-55.089900999999998</v>
      </c>
      <c r="P103" s="6">
        <f t="shared" si="19"/>
        <v>-50.089900999999998</v>
      </c>
    </row>
    <row r="104" spans="2:16" x14ac:dyDescent="0.25">
      <c r="B104" s="88">
        <v>31265306122.449001</v>
      </c>
      <c r="C104" s="88">
        <v>-9.1071854000000005</v>
      </c>
      <c r="J104" s="88">
        <v>31265306122.449001</v>
      </c>
      <c r="K104" s="88">
        <v>-9.4617500000000003</v>
      </c>
      <c r="O104" s="11"/>
    </row>
    <row r="105" spans="2:16" x14ac:dyDescent="0.25">
      <c r="B105" s="88">
        <v>31510204081.632999</v>
      </c>
      <c r="C105" s="88">
        <v>-9.1450768</v>
      </c>
      <c r="J105" s="88">
        <v>31510204081.632999</v>
      </c>
      <c r="K105" s="88">
        <v>-9.5621642999999992</v>
      </c>
    </row>
    <row r="106" spans="2:16" x14ac:dyDescent="0.25">
      <c r="B106" s="88">
        <v>31755102040.816002</v>
      </c>
      <c r="C106" s="88">
        <v>-9.1531524999999991</v>
      </c>
      <c r="J106" s="88">
        <v>31755102040.816002</v>
      </c>
      <c r="K106" s="88">
        <v>-9.6490840999999996</v>
      </c>
    </row>
    <row r="107" spans="2:16" x14ac:dyDescent="0.25">
      <c r="B107" s="88">
        <v>32000000000</v>
      </c>
      <c r="C107" s="88">
        <v>-9.1976022999999998</v>
      </c>
      <c r="J107" s="88">
        <v>32000000000</v>
      </c>
      <c r="K107" s="88">
        <v>-9.7641162999999995</v>
      </c>
    </row>
    <row r="108" spans="2:16" x14ac:dyDescent="0.25">
      <c r="B108" s="88" t="s">
        <v>21</v>
      </c>
      <c r="J108" s="88" t="s">
        <v>21</v>
      </c>
    </row>
    <row r="111" spans="2:16" x14ac:dyDescent="0.25">
      <c r="B111" s="88" t="s">
        <v>35</v>
      </c>
      <c r="J111" s="88" t="s">
        <v>35</v>
      </c>
    </row>
    <row r="112" spans="2:16" x14ac:dyDescent="0.25">
      <c r="B112" s="88" t="s">
        <v>19</v>
      </c>
      <c r="C112" s="88" t="s">
        <v>114</v>
      </c>
      <c r="D112" s="88" t="s">
        <v>36</v>
      </c>
      <c r="J112" s="88" t="s">
        <v>19</v>
      </c>
      <c r="K112" s="88" t="s">
        <v>114</v>
      </c>
      <c r="L112" s="88" t="s">
        <v>36</v>
      </c>
    </row>
    <row r="113" spans="2:12" x14ac:dyDescent="0.25">
      <c r="B113" s="88">
        <v>8000000000</v>
      </c>
      <c r="C113" s="88">
        <v>-55.548789999999997</v>
      </c>
      <c r="D113" s="88">
        <v>-49.133803999999998</v>
      </c>
      <c r="J113" s="88">
        <v>8000000000</v>
      </c>
      <c r="K113" s="88">
        <v>-69.245697000000007</v>
      </c>
      <c r="L113" s="88">
        <v>-59.852108000000001</v>
      </c>
    </row>
    <row r="114" spans="2:12" x14ac:dyDescent="0.25">
      <c r="B114" s="88">
        <v>8244897959.1836996</v>
      </c>
      <c r="C114" s="88">
        <v>-57.510536000000002</v>
      </c>
      <c r="D114" s="88">
        <v>-50.116886000000001</v>
      </c>
      <c r="J114" s="88">
        <v>8244897959.1836996</v>
      </c>
      <c r="K114" s="88">
        <v>-71.349975999999998</v>
      </c>
      <c r="L114" s="88">
        <v>-63.727710999999999</v>
      </c>
    </row>
    <row r="115" spans="2:12" x14ac:dyDescent="0.25">
      <c r="B115" s="88">
        <v>8489795918.3673</v>
      </c>
      <c r="C115" s="88">
        <v>-58.250824000000001</v>
      </c>
      <c r="D115" s="88">
        <v>-51.200606999999998</v>
      </c>
      <c r="J115" s="88">
        <v>8489795918.3673</v>
      </c>
      <c r="K115" s="88">
        <v>-79.807777000000002</v>
      </c>
      <c r="L115" s="88">
        <v>-66.610068999999996</v>
      </c>
    </row>
    <row r="116" spans="2:12" x14ac:dyDescent="0.25">
      <c r="B116" s="88">
        <v>8734693877.5510006</v>
      </c>
      <c r="C116" s="88">
        <v>-58.489097999999998</v>
      </c>
      <c r="D116" s="88">
        <v>-51.404029999999999</v>
      </c>
      <c r="J116" s="88">
        <v>8734693877.5510006</v>
      </c>
      <c r="K116" s="88">
        <v>-76.550353999999999</v>
      </c>
      <c r="L116" s="88">
        <v>-70.242476999999994</v>
      </c>
    </row>
    <row r="117" spans="2:12" x14ac:dyDescent="0.25">
      <c r="B117" s="88">
        <v>8979591836.7346992</v>
      </c>
      <c r="C117" s="88">
        <v>-58.014854</v>
      </c>
      <c r="D117" s="88">
        <v>-51.391810999999997</v>
      </c>
      <c r="J117" s="88">
        <v>8979591836.7346992</v>
      </c>
      <c r="K117" s="88">
        <v>-81.363770000000002</v>
      </c>
      <c r="L117" s="88">
        <v>-72.012282999999996</v>
      </c>
    </row>
    <row r="118" spans="2:12" x14ac:dyDescent="0.25">
      <c r="B118" s="88">
        <v>9224489795.9183998</v>
      </c>
      <c r="C118" s="88">
        <v>-58.284111000000003</v>
      </c>
      <c r="D118" s="88">
        <v>-51.934382999999997</v>
      </c>
      <c r="J118" s="88">
        <v>9224489795.9183998</v>
      </c>
      <c r="K118" s="88">
        <v>-84.623665000000003</v>
      </c>
      <c r="L118" s="88">
        <v>-73.400504999999995</v>
      </c>
    </row>
    <row r="119" spans="2:12" x14ac:dyDescent="0.25">
      <c r="B119" s="88">
        <v>9469387755.1019993</v>
      </c>
      <c r="C119" s="88">
        <v>-60.315800000000003</v>
      </c>
      <c r="D119" s="88">
        <v>-53.113686000000001</v>
      </c>
      <c r="J119" s="88">
        <v>9469387755.1019993</v>
      </c>
      <c r="K119" s="88">
        <v>-80.442642000000006</v>
      </c>
      <c r="L119" s="88">
        <v>-73.833763000000005</v>
      </c>
    </row>
    <row r="120" spans="2:12" x14ac:dyDescent="0.25">
      <c r="B120" s="88">
        <v>9714285714.2856998</v>
      </c>
      <c r="C120" s="88">
        <v>-61.751674999999999</v>
      </c>
      <c r="D120" s="88">
        <v>-54.291088000000002</v>
      </c>
      <c r="J120" s="88">
        <v>9714285714.2856998</v>
      </c>
      <c r="K120" s="88">
        <v>-82.555594999999997</v>
      </c>
      <c r="L120" s="88">
        <v>-73.665390000000002</v>
      </c>
    </row>
    <row r="121" spans="2:12" x14ac:dyDescent="0.25">
      <c r="B121" s="88">
        <v>9959183673.4694004</v>
      </c>
      <c r="C121" s="88">
        <v>-62.013424000000001</v>
      </c>
      <c r="D121" s="88">
        <v>-54.731197000000002</v>
      </c>
      <c r="J121" s="88">
        <v>9959183673.4694004</v>
      </c>
      <c r="K121" s="88">
        <v>-84.065628000000004</v>
      </c>
      <c r="L121" s="88">
        <v>-73.577156000000002</v>
      </c>
    </row>
    <row r="122" spans="2:12" x14ac:dyDescent="0.25">
      <c r="B122" s="88">
        <v>10204081632.653</v>
      </c>
      <c r="C122" s="88">
        <v>-61.860615000000003</v>
      </c>
      <c r="D122" s="88">
        <v>-54.372039999999998</v>
      </c>
      <c r="J122" s="88">
        <v>10204081632.653</v>
      </c>
      <c r="K122" s="88">
        <v>-80.153869999999998</v>
      </c>
      <c r="L122" s="88">
        <v>-72.565833999999995</v>
      </c>
    </row>
    <row r="123" spans="2:12" x14ac:dyDescent="0.25">
      <c r="B123" s="88">
        <v>10448979591.837</v>
      </c>
      <c r="C123" s="88">
        <v>-60.857062999999997</v>
      </c>
      <c r="D123" s="88">
        <v>-54.187733000000001</v>
      </c>
      <c r="J123" s="88">
        <v>10448979591.837</v>
      </c>
      <c r="K123" s="88">
        <v>-79.403343000000007</v>
      </c>
      <c r="L123" s="88">
        <v>-70.283630000000002</v>
      </c>
    </row>
    <row r="124" spans="2:12" x14ac:dyDescent="0.25">
      <c r="B124" s="88">
        <v>10693877551.02</v>
      </c>
      <c r="C124" s="88">
        <v>-61.640312000000002</v>
      </c>
      <c r="D124" s="88">
        <v>-54.097580000000001</v>
      </c>
      <c r="J124" s="88">
        <v>10693877551.02</v>
      </c>
      <c r="K124" s="88">
        <v>-77.047554000000005</v>
      </c>
      <c r="L124" s="88">
        <v>-70.540030999999999</v>
      </c>
    </row>
    <row r="125" spans="2:12" x14ac:dyDescent="0.25">
      <c r="B125" s="88">
        <v>10938775510.204</v>
      </c>
      <c r="C125" s="88">
        <v>-61.702407999999998</v>
      </c>
      <c r="D125" s="88">
        <v>-54.747909999999997</v>
      </c>
      <c r="J125" s="88">
        <v>10938775510.204</v>
      </c>
      <c r="K125" s="88">
        <v>-80.725432999999995</v>
      </c>
      <c r="L125" s="88">
        <v>-69.028191000000007</v>
      </c>
    </row>
    <row r="126" spans="2:12" x14ac:dyDescent="0.25">
      <c r="B126" s="88">
        <v>11183673469.388</v>
      </c>
      <c r="C126" s="88">
        <v>-62.897976</v>
      </c>
      <c r="D126" s="88">
        <v>-56.027923999999999</v>
      </c>
      <c r="J126" s="88">
        <v>11183673469.388</v>
      </c>
      <c r="K126" s="88">
        <v>-74.742667999999995</v>
      </c>
      <c r="L126" s="88">
        <v>-71.239204000000001</v>
      </c>
    </row>
    <row r="127" spans="2:12" x14ac:dyDescent="0.25">
      <c r="B127" s="88">
        <v>11428571428.570999</v>
      </c>
      <c r="C127" s="88">
        <v>-65.571144000000004</v>
      </c>
      <c r="D127" s="88">
        <v>-57.487358</v>
      </c>
      <c r="J127" s="88">
        <v>11428571428.570999</v>
      </c>
      <c r="K127" s="88">
        <v>-83.636809999999997</v>
      </c>
      <c r="L127" s="88">
        <v>-69.766707999999994</v>
      </c>
    </row>
    <row r="128" spans="2:12" x14ac:dyDescent="0.25">
      <c r="B128" s="88">
        <v>11673469387.754999</v>
      </c>
      <c r="C128" s="88">
        <v>-66.098929999999996</v>
      </c>
      <c r="D128" s="88">
        <v>-59.929844000000003</v>
      </c>
      <c r="J128" s="88">
        <v>11673469387.754999</v>
      </c>
      <c r="K128" s="88">
        <v>-76.252433999999994</v>
      </c>
      <c r="L128" s="88">
        <v>-72.747603999999995</v>
      </c>
    </row>
    <row r="129" spans="2:12" x14ac:dyDescent="0.25">
      <c r="B129" s="88">
        <v>11918367346.938999</v>
      </c>
      <c r="C129" s="88">
        <v>-70.161270000000002</v>
      </c>
      <c r="D129" s="88">
        <v>-61.018566</v>
      </c>
      <c r="J129" s="88">
        <v>11918367346.938999</v>
      </c>
      <c r="K129" s="88">
        <v>-83.532066</v>
      </c>
      <c r="L129" s="88">
        <v>-71.239699999999999</v>
      </c>
    </row>
    <row r="130" spans="2:12" x14ac:dyDescent="0.25">
      <c r="B130" s="88">
        <v>12163265306.122</v>
      </c>
      <c r="C130" s="88">
        <v>-68.683425999999997</v>
      </c>
      <c r="D130" s="88">
        <v>-63.982005999999998</v>
      </c>
      <c r="J130" s="88">
        <v>12163265306.122</v>
      </c>
      <c r="K130" s="88">
        <v>-78.859322000000006</v>
      </c>
      <c r="L130" s="88">
        <v>-71.937988000000004</v>
      </c>
    </row>
    <row r="131" spans="2:12" x14ac:dyDescent="0.25">
      <c r="B131" s="88">
        <v>12408163265.306</v>
      </c>
      <c r="C131" s="88">
        <v>-74.856185999999994</v>
      </c>
      <c r="D131" s="88">
        <v>-67.231369000000001</v>
      </c>
      <c r="J131" s="88">
        <v>12408163265.306</v>
      </c>
      <c r="K131" s="88">
        <v>-78.109482</v>
      </c>
      <c r="L131" s="88">
        <v>-69.106307999999999</v>
      </c>
    </row>
    <row r="132" spans="2:12" x14ac:dyDescent="0.25">
      <c r="B132" s="88">
        <v>12653061224.49</v>
      </c>
      <c r="C132" s="88">
        <v>-79.767562999999996</v>
      </c>
      <c r="D132" s="88">
        <v>-68.857285000000005</v>
      </c>
      <c r="J132" s="88">
        <v>12653061224.49</v>
      </c>
      <c r="K132" s="88">
        <v>-74.792541999999997</v>
      </c>
      <c r="L132" s="88">
        <v>-68.487044999999995</v>
      </c>
    </row>
    <row r="133" spans="2:12" x14ac:dyDescent="0.25">
      <c r="B133" s="88">
        <v>12897959183.673</v>
      </c>
      <c r="C133" s="88">
        <v>-73.465416000000005</v>
      </c>
      <c r="D133" s="88">
        <v>-67.187126000000006</v>
      </c>
      <c r="J133" s="88">
        <v>12897959183.673</v>
      </c>
      <c r="K133" s="88">
        <v>-76.783576999999994</v>
      </c>
      <c r="L133" s="88">
        <v>-67.151222000000004</v>
      </c>
    </row>
    <row r="134" spans="2:12" x14ac:dyDescent="0.25">
      <c r="B134" s="88">
        <v>13142857142.857</v>
      </c>
      <c r="C134" s="88">
        <v>-69.701644999999999</v>
      </c>
      <c r="D134" s="88">
        <v>-62.654998999999997</v>
      </c>
      <c r="J134" s="88">
        <v>13142857142.857</v>
      </c>
      <c r="K134" s="88">
        <v>-73.953605999999994</v>
      </c>
      <c r="L134" s="88">
        <v>-65.999222000000003</v>
      </c>
    </row>
    <row r="135" spans="2:12" x14ac:dyDescent="0.25">
      <c r="B135" s="88">
        <v>13387755102.041</v>
      </c>
      <c r="C135" s="88">
        <v>-66.068946999999994</v>
      </c>
      <c r="D135" s="88">
        <v>-59.919196999999997</v>
      </c>
      <c r="J135" s="88">
        <v>13387755102.041</v>
      </c>
      <c r="K135" s="88">
        <v>-71.347183000000001</v>
      </c>
      <c r="L135" s="88">
        <v>-64.185547</v>
      </c>
    </row>
    <row r="136" spans="2:12" x14ac:dyDescent="0.25">
      <c r="B136" s="88">
        <v>13632653061.224001</v>
      </c>
      <c r="C136" s="88">
        <v>-65.201774999999998</v>
      </c>
      <c r="D136" s="88">
        <v>-59.043587000000002</v>
      </c>
      <c r="J136" s="88">
        <v>13632653061.224001</v>
      </c>
      <c r="K136" s="88">
        <v>-72.377548000000004</v>
      </c>
      <c r="L136" s="88">
        <v>-63.471344000000002</v>
      </c>
    </row>
    <row r="137" spans="2:12" x14ac:dyDescent="0.25">
      <c r="B137" s="88">
        <v>13877551020.408001</v>
      </c>
      <c r="C137" s="88">
        <v>-67.204543999999999</v>
      </c>
      <c r="D137" s="88">
        <v>-60.823048</v>
      </c>
      <c r="J137" s="88">
        <v>13877551020.408001</v>
      </c>
      <c r="K137" s="88">
        <v>-70.763565</v>
      </c>
      <c r="L137" s="88">
        <v>-63.621955999999997</v>
      </c>
    </row>
    <row r="138" spans="2:12" x14ac:dyDescent="0.25">
      <c r="B138" s="88">
        <v>14122448979.591999</v>
      </c>
      <c r="C138" s="88">
        <v>-71.692832999999993</v>
      </c>
      <c r="D138" s="88">
        <v>-63.980716999999999</v>
      </c>
      <c r="J138" s="88">
        <v>14122448979.591999</v>
      </c>
      <c r="K138" s="88">
        <v>-72.797104000000004</v>
      </c>
      <c r="L138" s="88">
        <v>-63.572696999999998</v>
      </c>
    </row>
    <row r="139" spans="2:12" x14ac:dyDescent="0.25">
      <c r="B139" s="88">
        <v>14367346938.775999</v>
      </c>
      <c r="C139" s="88">
        <v>-75.006209999999996</v>
      </c>
      <c r="D139" s="88">
        <v>-69.026604000000006</v>
      </c>
      <c r="J139" s="88">
        <v>14367346938.775999</v>
      </c>
      <c r="K139" s="88">
        <v>-72.946128999999999</v>
      </c>
      <c r="L139" s="88">
        <v>-64.070640999999995</v>
      </c>
    </row>
    <row r="140" spans="2:12" x14ac:dyDescent="0.25">
      <c r="B140" s="88">
        <v>14612244897.959</v>
      </c>
      <c r="C140" s="88">
        <v>-82.565291999999999</v>
      </c>
      <c r="D140" s="88">
        <v>-71.895943000000003</v>
      </c>
      <c r="J140" s="88">
        <v>14612244897.959</v>
      </c>
      <c r="K140" s="88">
        <v>-73.003754000000001</v>
      </c>
      <c r="L140" s="88">
        <v>-63.751251000000003</v>
      </c>
    </row>
    <row r="141" spans="2:12" x14ac:dyDescent="0.25">
      <c r="B141" s="88">
        <v>14857142857.143</v>
      </c>
      <c r="C141" s="88">
        <v>-80.353722000000005</v>
      </c>
      <c r="D141" s="88">
        <v>-71.926544000000007</v>
      </c>
      <c r="J141" s="88">
        <v>14857142857.143</v>
      </c>
      <c r="K141" s="88">
        <v>-72.534187000000003</v>
      </c>
      <c r="L141" s="88">
        <v>-65.123633999999996</v>
      </c>
    </row>
    <row r="142" spans="2:12" x14ac:dyDescent="0.25">
      <c r="B142" s="88">
        <v>15102040816.327</v>
      </c>
      <c r="C142" s="88">
        <v>-75.017075000000006</v>
      </c>
      <c r="D142" s="88">
        <v>-70.889831999999998</v>
      </c>
      <c r="J142" s="88">
        <v>15102040816.327</v>
      </c>
      <c r="K142" s="88">
        <v>-77.609283000000005</v>
      </c>
      <c r="L142" s="88">
        <v>-64.735466000000002</v>
      </c>
    </row>
    <row r="143" spans="2:12" x14ac:dyDescent="0.25">
      <c r="B143" s="88">
        <v>15346938775.51</v>
      </c>
      <c r="C143" s="88">
        <v>-79.333320999999998</v>
      </c>
      <c r="D143" s="88">
        <v>-68.525627</v>
      </c>
      <c r="J143" s="88">
        <v>15346938775.51</v>
      </c>
      <c r="K143" s="88">
        <v>-72.230109999999996</v>
      </c>
      <c r="L143" s="88">
        <v>-63.746960000000001</v>
      </c>
    </row>
    <row r="144" spans="2:12" x14ac:dyDescent="0.25">
      <c r="B144" s="88">
        <v>15591836734.694</v>
      </c>
      <c r="C144" s="88">
        <v>-73.203438000000006</v>
      </c>
      <c r="D144" s="88">
        <v>-72.582595999999995</v>
      </c>
      <c r="J144" s="88">
        <v>15591836734.694</v>
      </c>
      <c r="K144" s="88">
        <v>-69.838036000000002</v>
      </c>
      <c r="L144" s="88">
        <v>-63.408230000000003</v>
      </c>
    </row>
    <row r="145" spans="2:12" x14ac:dyDescent="0.25">
      <c r="B145" s="88">
        <v>15836734693.878</v>
      </c>
      <c r="C145" s="88">
        <v>-87.094566</v>
      </c>
      <c r="D145" s="88">
        <v>-73.746619999999993</v>
      </c>
      <c r="J145" s="88">
        <v>15836734693.878</v>
      </c>
      <c r="K145" s="88">
        <v>-76.799080000000004</v>
      </c>
      <c r="L145" s="88">
        <v>-67.284881999999996</v>
      </c>
    </row>
    <row r="146" spans="2:12" x14ac:dyDescent="0.25">
      <c r="B146" s="88">
        <v>16081632653.061001</v>
      </c>
      <c r="C146" s="88">
        <v>-82.863219999999998</v>
      </c>
      <c r="D146" s="88">
        <v>-78.492988999999994</v>
      </c>
      <c r="J146" s="88">
        <v>16081632653.061001</v>
      </c>
      <c r="K146" s="88">
        <v>-84.019668999999993</v>
      </c>
      <c r="L146" s="88">
        <v>-71.780754000000002</v>
      </c>
    </row>
    <row r="147" spans="2:12" x14ac:dyDescent="0.25">
      <c r="B147" s="88">
        <v>16326530612.245001</v>
      </c>
      <c r="C147" s="88">
        <v>-87.460723999999999</v>
      </c>
      <c r="D147" s="88">
        <v>-74.753417999999996</v>
      </c>
      <c r="J147" s="88">
        <v>16326530612.245001</v>
      </c>
      <c r="K147" s="88">
        <v>-83.403960999999995</v>
      </c>
      <c r="L147" s="88">
        <v>-74.633872999999994</v>
      </c>
    </row>
    <row r="148" spans="2:12" x14ac:dyDescent="0.25">
      <c r="B148" s="88">
        <v>16571428571.429001</v>
      </c>
      <c r="C148" s="88">
        <v>-76.065253999999996</v>
      </c>
      <c r="D148" s="88">
        <v>-74.469673</v>
      </c>
      <c r="J148" s="88">
        <v>16571428571.429001</v>
      </c>
      <c r="K148" s="88">
        <v>-85.395270999999994</v>
      </c>
      <c r="L148" s="88">
        <v>-76.914696000000006</v>
      </c>
    </row>
    <row r="149" spans="2:12" x14ac:dyDescent="0.25">
      <c r="B149" s="88">
        <v>16816326530.612</v>
      </c>
      <c r="C149" s="88">
        <v>-82.105919</v>
      </c>
      <c r="D149" s="88">
        <v>-69.811004999999994</v>
      </c>
      <c r="J149" s="88">
        <v>16816326530.612</v>
      </c>
      <c r="K149" s="88">
        <v>-90.842712000000006</v>
      </c>
      <c r="L149" s="88">
        <v>-77.808937</v>
      </c>
    </row>
    <row r="150" spans="2:12" x14ac:dyDescent="0.25">
      <c r="B150" s="88">
        <v>17061224489.796</v>
      </c>
      <c r="C150" s="88">
        <v>-73.584136999999998</v>
      </c>
      <c r="D150" s="88">
        <v>-70.953605999999994</v>
      </c>
      <c r="J150" s="88">
        <v>17061224489.796</v>
      </c>
      <c r="K150" s="88">
        <v>-86.046974000000006</v>
      </c>
      <c r="L150" s="88">
        <v>-74.463402000000002</v>
      </c>
    </row>
    <row r="151" spans="2:12" x14ac:dyDescent="0.25">
      <c r="B151" s="88">
        <v>17306122448.98</v>
      </c>
      <c r="C151" s="88">
        <v>-79.529121000000004</v>
      </c>
      <c r="D151" s="88">
        <v>-70.775702999999993</v>
      </c>
      <c r="J151" s="88">
        <v>17306122448.98</v>
      </c>
      <c r="K151" s="88">
        <v>-75.256020000000007</v>
      </c>
      <c r="L151" s="88">
        <v>-68.196135999999996</v>
      </c>
    </row>
    <row r="152" spans="2:12" x14ac:dyDescent="0.25">
      <c r="B152" s="88">
        <v>17551020408.162998</v>
      </c>
      <c r="C152" s="88">
        <v>-81.657898000000003</v>
      </c>
      <c r="D152" s="88">
        <v>-73.216308999999995</v>
      </c>
      <c r="J152" s="88">
        <v>17551020408.162998</v>
      </c>
      <c r="K152" s="88">
        <v>-71.898353999999998</v>
      </c>
      <c r="L152" s="88">
        <v>-64.509155000000007</v>
      </c>
    </row>
    <row r="153" spans="2:12" x14ac:dyDescent="0.25">
      <c r="B153" s="88">
        <v>17795918367.347</v>
      </c>
      <c r="C153" s="88">
        <v>-81.018958999999995</v>
      </c>
      <c r="D153" s="88">
        <v>-72.758255000000005</v>
      </c>
      <c r="J153" s="88">
        <v>17795918367.347</v>
      </c>
      <c r="K153" s="88">
        <v>-74.808090000000007</v>
      </c>
      <c r="L153" s="88">
        <v>-64.532309999999995</v>
      </c>
    </row>
    <row r="154" spans="2:12" x14ac:dyDescent="0.25">
      <c r="B154" s="88">
        <v>18040816326.530998</v>
      </c>
      <c r="C154" s="88">
        <v>-78.291908000000006</v>
      </c>
      <c r="D154" s="88">
        <v>-72.099815000000007</v>
      </c>
      <c r="J154" s="88">
        <v>18040816326.530998</v>
      </c>
      <c r="K154" s="88">
        <v>-75.117217999999994</v>
      </c>
      <c r="L154" s="88">
        <v>-65.228256000000002</v>
      </c>
    </row>
    <row r="155" spans="2:12" x14ac:dyDescent="0.25">
      <c r="B155" s="88">
        <v>18285714285.714001</v>
      </c>
      <c r="C155" s="88">
        <v>-79.825737000000004</v>
      </c>
      <c r="D155" s="88">
        <v>-70.658821000000003</v>
      </c>
      <c r="J155" s="88">
        <v>18285714285.714001</v>
      </c>
      <c r="K155" s="88">
        <v>-73.765090999999998</v>
      </c>
      <c r="L155" s="88">
        <v>-65.117500000000007</v>
      </c>
    </row>
    <row r="156" spans="2:12" x14ac:dyDescent="0.25">
      <c r="B156" s="88">
        <v>18530612244.897999</v>
      </c>
      <c r="C156" s="88">
        <v>-76.820083999999994</v>
      </c>
      <c r="D156" s="88">
        <v>-69.421356000000003</v>
      </c>
      <c r="J156" s="88">
        <v>18530612244.897999</v>
      </c>
      <c r="K156" s="88">
        <v>-74.298186999999999</v>
      </c>
      <c r="L156" s="88">
        <v>-64.196228000000005</v>
      </c>
    </row>
    <row r="157" spans="2:12" x14ac:dyDescent="0.25">
      <c r="B157" s="88">
        <v>18775510204.082001</v>
      </c>
      <c r="C157" s="88">
        <v>-74.677978999999993</v>
      </c>
      <c r="D157" s="88">
        <v>-68.350455999999994</v>
      </c>
      <c r="J157" s="88">
        <v>18775510204.082001</v>
      </c>
      <c r="K157" s="88">
        <v>-72.228020000000001</v>
      </c>
      <c r="L157" s="88">
        <v>-62.852547000000001</v>
      </c>
    </row>
    <row r="158" spans="2:12" x14ac:dyDescent="0.25">
      <c r="B158" s="88">
        <v>19020408163.264999</v>
      </c>
      <c r="C158" s="88">
        <v>-76.655518000000001</v>
      </c>
      <c r="D158" s="88">
        <v>-69.083884999999995</v>
      </c>
      <c r="J158" s="88">
        <v>19020408163.264999</v>
      </c>
      <c r="K158" s="88">
        <v>-69.607994000000005</v>
      </c>
      <c r="L158" s="88">
        <v>-60.767856999999999</v>
      </c>
    </row>
    <row r="159" spans="2:12" x14ac:dyDescent="0.25">
      <c r="B159" s="88">
        <v>19265306122.449001</v>
      </c>
      <c r="C159" s="88">
        <v>-79.069595000000007</v>
      </c>
      <c r="D159" s="88">
        <v>-71.811751999999998</v>
      </c>
      <c r="J159" s="88">
        <v>19265306122.449001</v>
      </c>
      <c r="K159" s="88">
        <v>-67.842735000000005</v>
      </c>
      <c r="L159" s="88">
        <v>-58.869030000000002</v>
      </c>
    </row>
    <row r="160" spans="2:12" x14ac:dyDescent="0.25">
      <c r="B160" s="88">
        <v>19510204081.632999</v>
      </c>
      <c r="C160" s="88">
        <v>-82.893433000000002</v>
      </c>
      <c r="D160" s="88">
        <v>-71.278000000000006</v>
      </c>
      <c r="J160" s="88">
        <v>19510204081.632999</v>
      </c>
      <c r="K160" s="88">
        <v>-66.266693000000004</v>
      </c>
      <c r="L160" s="88">
        <v>-57.798667999999999</v>
      </c>
    </row>
    <row r="161" spans="2:12" x14ac:dyDescent="0.25">
      <c r="B161" s="88">
        <v>19755102040.816002</v>
      </c>
      <c r="C161" s="88">
        <v>-75.119804000000002</v>
      </c>
      <c r="D161" s="88">
        <v>-69.536216999999994</v>
      </c>
      <c r="J161" s="88">
        <v>19755102040.816002</v>
      </c>
      <c r="K161" s="88">
        <v>-66.149246000000005</v>
      </c>
      <c r="L161" s="88">
        <v>-56.080863999999998</v>
      </c>
    </row>
    <row r="162" spans="2:12" x14ac:dyDescent="0.25">
      <c r="B162" s="88">
        <v>20000000000</v>
      </c>
      <c r="C162" s="88">
        <v>-73.935349000000002</v>
      </c>
      <c r="D162" s="88">
        <v>-67.115295000000003</v>
      </c>
      <c r="J162" s="88">
        <v>20000000000</v>
      </c>
      <c r="K162" s="88">
        <v>-62.441409999999998</v>
      </c>
      <c r="L162" s="88">
        <v>-54.462994000000002</v>
      </c>
    </row>
    <row r="163" spans="2:12" x14ac:dyDescent="0.25">
      <c r="B163" s="88">
        <v>20244897959.183998</v>
      </c>
      <c r="C163" s="88">
        <v>-75.737740000000002</v>
      </c>
      <c r="D163" s="88">
        <v>-66.395347999999998</v>
      </c>
      <c r="J163" s="88">
        <v>20244897959.183998</v>
      </c>
      <c r="K163" s="88">
        <v>-61.207748000000002</v>
      </c>
      <c r="L163" s="88">
        <v>-52.762568999999999</v>
      </c>
    </row>
    <row r="164" spans="2:12" x14ac:dyDescent="0.25">
      <c r="B164" s="88">
        <v>20489795918.367001</v>
      </c>
      <c r="C164" s="88">
        <v>-73.063857999999996</v>
      </c>
      <c r="D164" s="88">
        <v>-66.341201999999996</v>
      </c>
      <c r="J164" s="88">
        <v>20489795918.367001</v>
      </c>
      <c r="K164" s="88">
        <v>-60.916325000000001</v>
      </c>
      <c r="L164" s="88">
        <v>-52.045833999999999</v>
      </c>
    </row>
    <row r="165" spans="2:12" x14ac:dyDescent="0.25">
      <c r="B165" s="88">
        <v>20734693877.550999</v>
      </c>
      <c r="C165" s="88">
        <v>-73.842170999999993</v>
      </c>
      <c r="D165" s="88">
        <v>-64.445755000000005</v>
      </c>
      <c r="J165" s="88">
        <v>20734693877.550999</v>
      </c>
      <c r="K165" s="88">
        <v>-60.296157999999998</v>
      </c>
      <c r="L165" s="88">
        <v>-51.508857999999996</v>
      </c>
    </row>
    <row r="166" spans="2:12" x14ac:dyDescent="0.25">
      <c r="B166" s="88">
        <v>20979591836.735001</v>
      </c>
      <c r="C166" s="88">
        <v>-70.328743000000003</v>
      </c>
      <c r="D166" s="88">
        <v>-64.707160999999999</v>
      </c>
      <c r="J166" s="88">
        <v>20979591836.735001</v>
      </c>
      <c r="K166" s="88">
        <v>-59.595089000000002</v>
      </c>
      <c r="L166" s="88">
        <v>-51.517414000000002</v>
      </c>
    </row>
    <row r="167" spans="2:12" x14ac:dyDescent="0.25">
      <c r="B167" s="88">
        <v>21224489795.917999</v>
      </c>
      <c r="C167" s="88">
        <v>-74.067183999999997</v>
      </c>
      <c r="D167" s="88">
        <v>-64.430801000000002</v>
      </c>
      <c r="J167" s="88">
        <v>21224489795.917999</v>
      </c>
      <c r="K167" s="88">
        <v>-60.964649000000001</v>
      </c>
      <c r="L167" s="88">
        <v>-52.219067000000003</v>
      </c>
    </row>
    <row r="168" spans="2:12" x14ac:dyDescent="0.25">
      <c r="B168" s="88">
        <v>21469387755.102001</v>
      </c>
      <c r="C168" s="88">
        <v>-73.047561999999999</v>
      </c>
      <c r="D168" s="88">
        <v>-65.688568000000004</v>
      </c>
      <c r="J168" s="88">
        <v>21469387755.102001</v>
      </c>
      <c r="K168" s="88">
        <v>-62.313560000000003</v>
      </c>
      <c r="L168" s="88">
        <v>-54.567050999999999</v>
      </c>
    </row>
    <row r="169" spans="2:12" x14ac:dyDescent="0.25">
      <c r="B169" s="88">
        <v>21714285714.285999</v>
      </c>
      <c r="C169" s="88">
        <v>-73.886161999999999</v>
      </c>
      <c r="D169" s="88">
        <v>-64.107085999999995</v>
      </c>
      <c r="J169" s="88">
        <v>21714285714.285999</v>
      </c>
      <c r="K169" s="88">
        <v>-66.654533000000001</v>
      </c>
      <c r="L169" s="88">
        <v>-57.306094999999999</v>
      </c>
    </row>
    <row r="170" spans="2:12" x14ac:dyDescent="0.25">
      <c r="B170" s="88">
        <v>21959183673.469002</v>
      </c>
      <c r="C170" s="88">
        <v>-69.153548999999998</v>
      </c>
      <c r="D170" s="88">
        <v>-62.541573</v>
      </c>
      <c r="J170" s="88">
        <v>21959183673.469002</v>
      </c>
      <c r="K170" s="88">
        <v>-69.121132000000003</v>
      </c>
      <c r="L170" s="88">
        <v>-61.791274999999999</v>
      </c>
    </row>
    <row r="171" spans="2:12" x14ac:dyDescent="0.25">
      <c r="B171" s="88">
        <v>22204081632.653</v>
      </c>
      <c r="C171" s="88">
        <v>-68.474586000000002</v>
      </c>
      <c r="D171" s="88">
        <v>-60.452015000000003</v>
      </c>
      <c r="J171" s="88">
        <v>22204081632.653</v>
      </c>
      <c r="K171" s="88">
        <v>-76.003410000000002</v>
      </c>
      <c r="L171" s="88">
        <v>-63.019542999999999</v>
      </c>
    </row>
    <row r="172" spans="2:12" x14ac:dyDescent="0.25">
      <c r="B172" s="88">
        <v>22448979591.837002</v>
      </c>
      <c r="C172" s="88">
        <v>-67.956588999999994</v>
      </c>
      <c r="D172" s="88">
        <v>-61.465221</v>
      </c>
      <c r="J172" s="88">
        <v>22448979591.837002</v>
      </c>
      <c r="K172" s="88">
        <v>-70.693459000000004</v>
      </c>
      <c r="L172" s="88">
        <v>-62.624080999999997</v>
      </c>
    </row>
    <row r="173" spans="2:12" x14ac:dyDescent="0.25">
      <c r="B173" s="88">
        <v>22693877551.02</v>
      </c>
      <c r="C173" s="88">
        <v>-72.635056000000006</v>
      </c>
      <c r="D173" s="88">
        <v>-64.232215999999994</v>
      </c>
      <c r="J173" s="88">
        <v>22693877551.02</v>
      </c>
      <c r="K173" s="88">
        <v>-68.317558000000005</v>
      </c>
      <c r="L173" s="88">
        <v>-58.976700000000001</v>
      </c>
    </row>
    <row r="174" spans="2:12" x14ac:dyDescent="0.25">
      <c r="B174" s="88">
        <v>22938775510.203999</v>
      </c>
      <c r="C174" s="88">
        <v>-77.180878000000007</v>
      </c>
      <c r="D174" s="88">
        <v>-65.798805000000002</v>
      </c>
      <c r="J174" s="88">
        <v>22938775510.203999</v>
      </c>
      <c r="K174" s="88">
        <v>-65.224129000000005</v>
      </c>
      <c r="L174" s="88">
        <v>-57.027599000000002</v>
      </c>
    </row>
    <row r="175" spans="2:12" x14ac:dyDescent="0.25">
      <c r="B175" s="88">
        <v>23183673469.388</v>
      </c>
      <c r="C175" s="88">
        <v>-72.866898000000006</v>
      </c>
      <c r="D175" s="88">
        <v>-64.431411999999995</v>
      </c>
      <c r="J175" s="88">
        <v>23183673469.388</v>
      </c>
      <c r="K175" s="88">
        <v>-64.799728000000002</v>
      </c>
      <c r="L175" s="88">
        <v>-55.594925000000003</v>
      </c>
    </row>
    <row r="176" spans="2:12" x14ac:dyDescent="0.25">
      <c r="B176" s="88">
        <v>23428571428.570999</v>
      </c>
      <c r="C176" s="88">
        <v>-68.576392999999996</v>
      </c>
      <c r="D176" s="88">
        <v>-61.012402000000002</v>
      </c>
      <c r="J176" s="88">
        <v>23428571428.570999</v>
      </c>
      <c r="K176" s="88">
        <v>-63.906531999999999</v>
      </c>
      <c r="L176" s="88">
        <v>-55.343120999999996</v>
      </c>
    </row>
    <row r="177" spans="2:12" x14ac:dyDescent="0.25">
      <c r="B177" s="88">
        <v>23673469387.755001</v>
      </c>
      <c r="C177" s="88">
        <v>-66.834198000000001</v>
      </c>
      <c r="D177" s="88">
        <v>-59.325614999999999</v>
      </c>
      <c r="J177" s="88">
        <v>23673469387.755001</v>
      </c>
      <c r="K177" s="88">
        <v>-64.271500000000003</v>
      </c>
      <c r="L177" s="88">
        <v>-55.271732</v>
      </c>
    </row>
    <row r="178" spans="2:12" x14ac:dyDescent="0.25">
      <c r="B178" s="88">
        <v>23918367346.938999</v>
      </c>
      <c r="C178" s="88">
        <v>-67.662987000000001</v>
      </c>
      <c r="D178" s="88">
        <v>-58.509563</v>
      </c>
      <c r="J178" s="88">
        <v>23918367346.938999</v>
      </c>
      <c r="K178" s="88">
        <v>-64.408737000000002</v>
      </c>
      <c r="L178" s="88">
        <v>-55.162951999999997</v>
      </c>
    </row>
    <row r="179" spans="2:12" x14ac:dyDescent="0.25">
      <c r="B179" s="88">
        <v>24163265306.122002</v>
      </c>
      <c r="C179" s="88">
        <v>-65.988822999999996</v>
      </c>
      <c r="D179" s="88">
        <v>-59.380268000000001</v>
      </c>
      <c r="J179" s="88">
        <v>24163265306.122002</v>
      </c>
      <c r="K179" s="88">
        <v>-63.447994000000001</v>
      </c>
      <c r="L179" s="88">
        <v>-55.573394999999998</v>
      </c>
    </row>
    <row r="180" spans="2:12" x14ac:dyDescent="0.25">
      <c r="B180" s="88">
        <v>24408163265.306</v>
      </c>
      <c r="C180" s="88">
        <v>-69.317131000000003</v>
      </c>
      <c r="D180" s="88">
        <v>-58.518562000000003</v>
      </c>
      <c r="J180" s="88">
        <v>24408163265.306</v>
      </c>
      <c r="K180" s="88">
        <v>-65.439148000000003</v>
      </c>
      <c r="L180" s="88">
        <v>-55.266663000000001</v>
      </c>
    </row>
    <row r="181" spans="2:12" x14ac:dyDescent="0.25">
      <c r="B181" s="88">
        <v>24653061224.490002</v>
      </c>
      <c r="C181" s="88">
        <v>-65.004279999999994</v>
      </c>
      <c r="D181" s="88">
        <v>-57.941840999999997</v>
      </c>
      <c r="J181" s="88">
        <v>24653061224.490002</v>
      </c>
      <c r="K181" s="88">
        <v>-63.490074</v>
      </c>
      <c r="L181" s="88">
        <v>-55.392910000000001</v>
      </c>
    </row>
    <row r="182" spans="2:12" x14ac:dyDescent="0.25">
      <c r="B182" s="88">
        <v>24897959183.673</v>
      </c>
      <c r="C182" s="88">
        <v>-64.238876000000005</v>
      </c>
      <c r="D182" s="88">
        <v>-55.926659000000001</v>
      </c>
      <c r="J182" s="88">
        <v>24897959183.673</v>
      </c>
      <c r="K182" s="88">
        <v>-63.885277000000002</v>
      </c>
      <c r="L182" s="88">
        <v>-55.132961000000002</v>
      </c>
    </row>
    <row r="183" spans="2:12" x14ac:dyDescent="0.25">
      <c r="B183" s="88">
        <v>25142857142.856998</v>
      </c>
      <c r="C183" s="88">
        <v>-63.303016999999997</v>
      </c>
      <c r="D183" s="88">
        <v>-54.948486000000003</v>
      </c>
      <c r="J183" s="88">
        <v>25142857142.856998</v>
      </c>
      <c r="K183" s="88">
        <v>-64.745200999999994</v>
      </c>
      <c r="L183" s="88">
        <v>-55.007786000000003</v>
      </c>
    </row>
    <row r="184" spans="2:12" x14ac:dyDescent="0.25">
      <c r="B184" s="88">
        <v>25387755102.041</v>
      </c>
      <c r="C184" s="88">
        <v>-62.165286999999999</v>
      </c>
      <c r="D184" s="88">
        <v>-54.450702999999997</v>
      </c>
      <c r="J184" s="88">
        <v>25387755102.041</v>
      </c>
      <c r="K184" s="88">
        <v>-63.196975999999999</v>
      </c>
      <c r="L184" s="88">
        <v>-54.758293000000002</v>
      </c>
    </row>
    <row r="185" spans="2:12" x14ac:dyDescent="0.25">
      <c r="B185" s="88">
        <v>25632653061.223999</v>
      </c>
      <c r="C185" s="88">
        <v>-62.899177999999999</v>
      </c>
      <c r="D185" s="88">
        <v>-53.869594999999997</v>
      </c>
      <c r="J185" s="88">
        <v>25632653061.223999</v>
      </c>
      <c r="K185" s="88">
        <v>-63.239333999999999</v>
      </c>
      <c r="L185" s="88">
        <v>-53.770736999999997</v>
      </c>
    </row>
    <row r="186" spans="2:12" x14ac:dyDescent="0.25">
      <c r="B186" s="88">
        <v>25877551020.408001</v>
      </c>
      <c r="C186" s="88">
        <v>-61.818947000000001</v>
      </c>
      <c r="D186" s="88">
        <v>-54.015728000000003</v>
      </c>
      <c r="J186" s="88">
        <v>25877551020.408001</v>
      </c>
      <c r="K186" s="88">
        <v>-61.901359999999997</v>
      </c>
      <c r="L186" s="88">
        <v>-53.281033000000001</v>
      </c>
    </row>
    <row r="187" spans="2:12" x14ac:dyDescent="0.25">
      <c r="B187" s="88">
        <v>26122448979.591999</v>
      </c>
      <c r="C187" s="88">
        <v>-62.897148000000001</v>
      </c>
      <c r="D187" s="88">
        <v>-54.735325000000003</v>
      </c>
      <c r="J187" s="88">
        <v>26122448979.591999</v>
      </c>
      <c r="K187" s="88">
        <v>-61.914566000000001</v>
      </c>
      <c r="L187" s="88">
        <v>-53.341934000000002</v>
      </c>
    </row>
    <row r="188" spans="2:12" x14ac:dyDescent="0.25">
      <c r="B188" s="88">
        <v>26367346938.776001</v>
      </c>
      <c r="C188" s="88">
        <v>-65.328354000000004</v>
      </c>
      <c r="D188" s="88">
        <v>-54.974274000000001</v>
      </c>
      <c r="J188" s="88">
        <v>26367346938.776001</v>
      </c>
      <c r="K188" s="88">
        <v>-63.595115999999997</v>
      </c>
      <c r="L188" s="88">
        <v>-53.370811000000003</v>
      </c>
    </row>
    <row r="189" spans="2:12" x14ac:dyDescent="0.25">
      <c r="B189" s="88">
        <v>26612244897.959</v>
      </c>
      <c r="C189" s="88">
        <v>-62.766948999999997</v>
      </c>
      <c r="D189" s="88">
        <v>-54.840255999999997</v>
      </c>
      <c r="J189" s="88">
        <v>26612244897.959</v>
      </c>
      <c r="K189" s="88">
        <v>-62.155715999999998</v>
      </c>
      <c r="L189" s="88">
        <v>-53.563946000000001</v>
      </c>
    </row>
    <row r="190" spans="2:12" x14ac:dyDescent="0.25">
      <c r="B190" s="88">
        <v>26857142857.143002</v>
      </c>
      <c r="C190" s="88">
        <v>-62.733913000000001</v>
      </c>
      <c r="D190" s="88">
        <v>-53.571933999999999</v>
      </c>
      <c r="J190" s="88">
        <v>26857142857.143002</v>
      </c>
      <c r="K190" s="88">
        <v>-62.570388999999999</v>
      </c>
      <c r="L190" s="88">
        <v>-52.947730999999997</v>
      </c>
    </row>
    <row r="191" spans="2:12" x14ac:dyDescent="0.25">
      <c r="B191" s="88">
        <v>27102040816.327</v>
      </c>
      <c r="C191" s="88">
        <v>-61.710613000000002</v>
      </c>
      <c r="D191" s="88">
        <v>-53.231827000000003</v>
      </c>
      <c r="J191" s="88">
        <v>27102040816.327</v>
      </c>
      <c r="K191" s="88">
        <v>-61.752071000000001</v>
      </c>
      <c r="L191" s="88">
        <v>-52.585937999999999</v>
      </c>
    </row>
    <row r="192" spans="2:12" x14ac:dyDescent="0.25">
      <c r="B192" s="88">
        <v>27346938775.509998</v>
      </c>
      <c r="C192" s="88">
        <v>-61.831364000000001</v>
      </c>
      <c r="D192" s="88">
        <v>-53.714320999999998</v>
      </c>
      <c r="J192" s="88">
        <v>27346938775.509998</v>
      </c>
      <c r="K192" s="88">
        <v>-61.031311000000002</v>
      </c>
      <c r="L192" s="88">
        <v>-52.628276999999997</v>
      </c>
    </row>
    <row r="193" spans="2:12" x14ac:dyDescent="0.25">
      <c r="B193" s="88">
        <v>27591836734.694</v>
      </c>
      <c r="C193" s="88">
        <v>-64.140311999999994</v>
      </c>
      <c r="D193" s="88">
        <v>-54.911774000000001</v>
      </c>
      <c r="J193" s="88">
        <v>27591836734.694</v>
      </c>
      <c r="K193" s="88">
        <v>-62.675010999999998</v>
      </c>
      <c r="L193" s="88">
        <v>-52.202179000000001</v>
      </c>
    </row>
    <row r="194" spans="2:12" x14ac:dyDescent="0.25">
      <c r="B194" s="88">
        <v>27836734693.877998</v>
      </c>
      <c r="C194" s="88">
        <v>-65.24015</v>
      </c>
      <c r="D194" s="88">
        <v>-56.623859000000003</v>
      </c>
      <c r="J194" s="88">
        <v>27836734693.877998</v>
      </c>
      <c r="K194" s="88">
        <v>-60.454399000000002</v>
      </c>
      <c r="L194" s="88">
        <v>-52.017696000000001</v>
      </c>
    </row>
    <row r="195" spans="2:12" x14ac:dyDescent="0.25">
      <c r="B195" s="88">
        <v>28081632653.061001</v>
      </c>
      <c r="C195" s="88">
        <v>-66.912848999999994</v>
      </c>
      <c r="D195" s="88">
        <v>-58.089905000000002</v>
      </c>
      <c r="J195" s="88">
        <v>28081632653.061001</v>
      </c>
      <c r="K195" s="88">
        <v>-60.473140999999998</v>
      </c>
      <c r="L195" s="88">
        <v>-51.369106000000002</v>
      </c>
    </row>
    <row r="196" spans="2:12" x14ac:dyDescent="0.25">
      <c r="B196" s="88">
        <v>28326530612.244999</v>
      </c>
      <c r="C196" s="88">
        <v>-68.473411999999996</v>
      </c>
      <c r="D196" s="88">
        <v>-59.905327</v>
      </c>
      <c r="J196" s="88">
        <v>28326530612.244999</v>
      </c>
      <c r="K196" s="88">
        <v>-60.662205</v>
      </c>
      <c r="L196" s="88">
        <v>-51.332912</v>
      </c>
    </row>
    <row r="197" spans="2:12" x14ac:dyDescent="0.25">
      <c r="B197" s="88">
        <v>28571428571.429001</v>
      </c>
      <c r="C197" s="88">
        <v>-70.653625000000005</v>
      </c>
      <c r="D197" s="88">
        <v>-61.414287999999999</v>
      </c>
      <c r="J197" s="88">
        <v>28571428571.429001</v>
      </c>
      <c r="K197" s="88">
        <v>-60.321381000000002</v>
      </c>
      <c r="L197" s="88">
        <v>-51.319996000000003</v>
      </c>
    </row>
    <row r="198" spans="2:12" x14ac:dyDescent="0.25">
      <c r="B198" s="88">
        <v>28816326530.612</v>
      </c>
      <c r="C198" s="88">
        <v>-71.402091999999996</v>
      </c>
      <c r="D198" s="88">
        <v>-62.902251999999997</v>
      </c>
      <c r="J198" s="88">
        <v>28816326530.612</v>
      </c>
      <c r="K198" s="88">
        <v>-60.350441000000004</v>
      </c>
      <c r="L198" s="88">
        <v>-51.086703999999997</v>
      </c>
    </row>
    <row r="199" spans="2:12" x14ac:dyDescent="0.25">
      <c r="B199" s="88">
        <v>29061224489.796001</v>
      </c>
      <c r="C199" s="88">
        <v>-72.935928000000004</v>
      </c>
      <c r="D199" s="88">
        <v>-64.204880000000003</v>
      </c>
      <c r="J199" s="88">
        <v>29061224489.796001</v>
      </c>
      <c r="K199" s="88">
        <v>-59.923659999999998</v>
      </c>
      <c r="L199" s="88">
        <v>-51.593006000000003</v>
      </c>
    </row>
    <row r="200" spans="2:12" x14ac:dyDescent="0.25">
      <c r="B200" s="88">
        <v>29306122448.98</v>
      </c>
      <c r="C200" s="88">
        <v>-74.575928000000005</v>
      </c>
      <c r="D200" s="88">
        <v>-65.370529000000005</v>
      </c>
      <c r="J200" s="88">
        <v>29306122448.98</v>
      </c>
      <c r="K200" s="88">
        <v>-61.791321000000003</v>
      </c>
      <c r="L200" s="88">
        <v>-51.295428999999999</v>
      </c>
    </row>
    <row r="201" spans="2:12" x14ac:dyDescent="0.25">
      <c r="B201" s="88">
        <v>29551020408.162998</v>
      </c>
      <c r="C201" s="88">
        <v>-74.921020999999996</v>
      </c>
      <c r="D201" s="88">
        <v>-64.686538999999996</v>
      </c>
      <c r="J201" s="88">
        <v>29551020408.162998</v>
      </c>
      <c r="K201" s="88">
        <v>-59.473343</v>
      </c>
      <c r="L201" s="88">
        <v>-51.455235000000002</v>
      </c>
    </row>
    <row r="202" spans="2:12" x14ac:dyDescent="0.25">
      <c r="B202" s="88">
        <v>29795918367.347</v>
      </c>
      <c r="C202" s="88">
        <v>-70.942757</v>
      </c>
      <c r="D202" s="88">
        <v>-63.513741000000003</v>
      </c>
      <c r="J202" s="88">
        <v>29795918367.347</v>
      </c>
      <c r="K202" s="88">
        <v>-60.426715999999999</v>
      </c>
      <c r="L202" s="88">
        <v>-50.610554</v>
      </c>
    </row>
    <row r="203" spans="2:12" x14ac:dyDescent="0.25">
      <c r="B203" s="88">
        <v>30040816326.530998</v>
      </c>
      <c r="C203" s="88">
        <v>-71.112487999999999</v>
      </c>
      <c r="D203" s="88">
        <v>-62.198971</v>
      </c>
      <c r="J203" s="88">
        <v>30040816326.530998</v>
      </c>
      <c r="K203" s="88">
        <v>-59.286136999999997</v>
      </c>
      <c r="L203" s="88">
        <v>-50.095627</v>
      </c>
    </row>
    <row r="204" spans="2:12" x14ac:dyDescent="0.25">
      <c r="B204" s="88">
        <v>30285714285.714001</v>
      </c>
      <c r="C204" s="88">
        <v>-71.086303999999998</v>
      </c>
      <c r="D204" s="88">
        <v>-61.661064000000003</v>
      </c>
      <c r="J204" s="88">
        <v>30285714285.714001</v>
      </c>
      <c r="K204" s="88">
        <v>-58.007874000000001</v>
      </c>
      <c r="L204" s="88">
        <v>-48.977286999999997</v>
      </c>
    </row>
    <row r="205" spans="2:12" x14ac:dyDescent="0.25">
      <c r="B205" s="88">
        <v>30530612244.897999</v>
      </c>
      <c r="C205" s="88">
        <v>-69.455223000000004</v>
      </c>
      <c r="D205" s="88">
        <v>-61.597763</v>
      </c>
      <c r="J205" s="88">
        <v>30530612244.897999</v>
      </c>
      <c r="K205" s="88">
        <v>-57.177405999999998</v>
      </c>
      <c r="L205" s="88">
        <v>-48.045741999999997</v>
      </c>
    </row>
    <row r="206" spans="2:12" x14ac:dyDescent="0.25">
      <c r="B206" s="88">
        <v>30775510204.082001</v>
      </c>
      <c r="C206" s="88">
        <v>-71.094031999999999</v>
      </c>
      <c r="D206" s="88">
        <v>-61.385525000000001</v>
      </c>
      <c r="J206" s="88">
        <v>30775510204.082001</v>
      </c>
      <c r="K206" s="88">
        <v>-56.622143000000001</v>
      </c>
      <c r="L206" s="88">
        <v>-47.481620999999997</v>
      </c>
    </row>
    <row r="207" spans="2:12" x14ac:dyDescent="0.25">
      <c r="B207" s="88">
        <v>31020408163.264999</v>
      </c>
      <c r="C207" s="88">
        <v>-70.629562000000007</v>
      </c>
      <c r="D207" s="88">
        <v>-62.158259999999999</v>
      </c>
      <c r="J207" s="88">
        <v>31020408163.264999</v>
      </c>
      <c r="K207" s="88">
        <v>-56.498595999999999</v>
      </c>
      <c r="L207" s="88">
        <v>-47.32938</v>
      </c>
    </row>
    <row r="208" spans="2:12" x14ac:dyDescent="0.25">
      <c r="B208" s="88">
        <v>31265306122.449001</v>
      </c>
      <c r="C208" s="88">
        <v>-71.936240999999995</v>
      </c>
      <c r="D208" s="88">
        <v>-62.196345999999998</v>
      </c>
      <c r="J208" s="88">
        <v>31265306122.449001</v>
      </c>
      <c r="K208" s="88">
        <v>-56.956684000000003</v>
      </c>
      <c r="L208" s="88">
        <v>-47.632038000000001</v>
      </c>
    </row>
    <row r="209" spans="2:12" x14ac:dyDescent="0.25">
      <c r="B209" s="88">
        <v>31510204081.632999</v>
      </c>
      <c r="C209" s="88">
        <v>-71.347565000000003</v>
      </c>
      <c r="D209" s="88">
        <v>-63.406033000000001</v>
      </c>
      <c r="J209" s="88">
        <v>31510204081.632999</v>
      </c>
      <c r="K209" s="88">
        <v>-57.831848000000001</v>
      </c>
      <c r="L209" s="88">
        <v>-48.449677000000001</v>
      </c>
    </row>
    <row r="210" spans="2:12" x14ac:dyDescent="0.25">
      <c r="B210" s="88">
        <v>31755102040.816002</v>
      </c>
      <c r="C210" s="88">
        <v>-74.339706000000007</v>
      </c>
      <c r="D210" s="88">
        <v>-62.929394000000002</v>
      </c>
      <c r="J210" s="88">
        <v>31755102040.816002</v>
      </c>
      <c r="K210" s="88">
        <v>-59.233500999999997</v>
      </c>
      <c r="L210" s="88">
        <v>-49.398913999999998</v>
      </c>
    </row>
    <row r="211" spans="2:12" x14ac:dyDescent="0.25">
      <c r="B211" s="88">
        <v>32000000000</v>
      </c>
      <c r="C211" s="88">
        <v>-70.596740999999994</v>
      </c>
      <c r="D211" s="88">
        <v>-62.661610000000003</v>
      </c>
      <c r="J211" s="88">
        <v>32000000000</v>
      </c>
      <c r="K211" s="88">
        <v>-60.106757999999999</v>
      </c>
      <c r="L211" s="88">
        <v>-50.089900999999998</v>
      </c>
    </row>
    <row r="212" spans="2:12" x14ac:dyDescent="0.25">
      <c r="B212" s="88" t="s">
        <v>21</v>
      </c>
      <c r="J212" s="88" t="s">
        <v>21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48"/>
  <sheetViews>
    <sheetView workbookViewId="0">
      <selection activeCell="H79" sqref="H79"/>
    </sheetView>
  </sheetViews>
  <sheetFormatPr defaultRowHeight="15" x14ac:dyDescent="0.25"/>
  <cols>
    <col min="1" max="1" width="13.7109375" style="40" customWidth="1"/>
    <col min="2" max="4" width="9.140625" style="88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0" max="12" width="9.140625" style="88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style="88" bestFit="1" customWidth="1"/>
    <col min="17" max="17" width="2" style="7" customWidth="1"/>
  </cols>
  <sheetData>
    <row r="1" spans="1:17" x14ac:dyDescent="0.25">
      <c r="B1" s="88" t="s">
        <v>95</v>
      </c>
      <c r="E1" s="10"/>
      <c r="G1" s="41" t="s">
        <v>16</v>
      </c>
      <c r="J1" s="88" t="s">
        <v>95</v>
      </c>
      <c r="M1" s="10"/>
      <c r="O1" s="41" t="s">
        <v>17</v>
      </c>
      <c r="Q1" s="10"/>
    </row>
    <row r="2" spans="1:17" x14ac:dyDescent="0.25">
      <c r="A2" s="50" t="s">
        <v>111</v>
      </c>
      <c r="B2" s="88" t="s">
        <v>256</v>
      </c>
      <c r="C2" s="88" t="s">
        <v>291</v>
      </c>
      <c r="D2" s="88" t="s">
        <v>292</v>
      </c>
      <c r="E2" s="10"/>
      <c r="G2" s="82" t="s">
        <v>286</v>
      </c>
      <c r="I2" s="50" t="s">
        <v>108</v>
      </c>
      <c r="J2" s="88" t="s">
        <v>256</v>
      </c>
      <c r="K2" s="88" t="s">
        <v>291</v>
      </c>
      <c r="L2" s="88" t="s">
        <v>292</v>
      </c>
      <c r="M2" s="10"/>
      <c r="O2" s="82" t="s">
        <v>286</v>
      </c>
      <c r="Q2" s="10"/>
    </row>
    <row r="3" spans="1:17" x14ac:dyDescent="0.25">
      <c r="B3" s="88" t="s">
        <v>264</v>
      </c>
      <c r="C3" s="88" t="s">
        <v>293</v>
      </c>
      <c r="D3" s="88" t="s">
        <v>296</v>
      </c>
      <c r="E3" s="10"/>
      <c r="G3" s="13"/>
      <c r="J3" s="88" t="s">
        <v>264</v>
      </c>
      <c r="K3" s="88" t="s">
        <v>293</v>
      </c>
      <c r="L3" s="88" t="s">
        <v>297</v>
      </c>
      <c r="M3" s="10"/>
      <c r="O3" s="13"/>
      <c r="Q3" s="10"/>
    </row>
    <row r="4" spans="1:17" x14ac:dyDescent="0.25">
      <c r="B4" s="88" t="s">
        <v>98</v>
      </c>
      <c r="E4" s="10"/>
      <c r="G4" s="41" t="s">
        <v>20</v>
      </c>
      <c r="J4" s="88" t="s">
        <v>98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H5" s="6"/>
      <c r="M5" s="10"/>
      <c r="N5" s="6" t="s">
        <v>18</v>
      </c>
      <c r="P5" s="89"/>
      <c r="Q5" s="10"/>
    </row>
    <row r="6" spans="1:17" ht="15.75" x14ac:dyDescent="0.25">
      <c r="E6" s="10"/>
      <c r="F6" s="6" t="s">
        <v>19</v>
      </c>
      <c r="G6" s="6" t="str">
        <f t="shared" ref="G6:G25" si="0">D32</f>
        <v>1Rx0L dBc Log Mag(dB)</v>
      </c>
      <c r="H6" s="35">
        <v>1</v>
      </c>
      <c r="M6" s="10"/>
      <c r="N6" s="6" t="s">
        <v>19</v>
      </c>
      <c r="O6" s="6" t="str">
        <f t="shared" ref="O6:O25" si="1">L32</f>
        <v>1Rx0L dBc Log Mag(dB)</v>
      </c>
      <c r="P6" s="35">
        <v>1</v>
      </c>
      <c r="Q6" s="10"/>
    </row>
    <row r="7" spans="1:17" ht="15.75" x14ac:dyDescent="0.25">
      <c r="B7" s="88" t="s">
        <v>99</v>
      </c>
      <c r="E7" s="10"/>
      <c r="F7" s="6">
        <f t="shared" ref="F7:F25" si="2">B33/1000000000</f>
        <v>8</v>
      </c>
      <c r="G7" s="6">
        <f t="shared" si="0"/>
        <v>-35.957756000000003</v>
      </c>
      <c r="H7" s="36">
        <f>ABS(AVERAGE(G7:G25)-(H6-1)*5)</f>
        <v>26.977086578947372</v>
      </c>
      <c r="J7" s="88" t="s">
        <v>99</v>
      </c>
      <c r="M7" s="10"/>
      <c r="N7" s="6">
        <f t="shared" ref="N7:N25" si="3">J33/1000000000</f>
        <v>8</v>
      </c>
      <c r="O7" s="6">
        <f t="shared" si="1"/>
        <v>-26.463657000000001</v>
      </c>
      <c r="P7" s="36">
        <f>ABS(AVERAGE(O7:O25)-(P6-1)*5)</f>
        <v>23.870533894736845</v>
      </c>
      <c r="Q7" s="10"/>
    </row>
    <row r="8" spans="1:17" x14ac:dyDescent="0.25">
      <c r="B8" s="88" t="s">
        <v>19</v>
      </c>
      <c r="C8" s="88" t="s">
        <v>113</v>
      </c>
      <c r="E8" s="10"/>
      <c r="F8" s="6">
        <f t="shared" si="2"/>
        <v>9.3333333333333002</v>
      </c>
      <c r="G8" s="6">
        <f t="shared" si="0"/>
        <v>-26.725076999999999</v>
      </c>
      <c r="H8" s="6"/>
      <c r="J8" s="88" t="s">
        <v>19</v>
      </c>
      <c r="K8" s="88" t="s">
        <v>113</v>
      </c>
      <c r="M8" s="10"/>
      <c r="N8" s="6">
        <f t="shared" si="3"/>
        <v>9.3333333333333002</v>
      </c>
      <c r="O8" s="6">
        <f t="shared" si="1"/>
        <v>-26.877555999999998</v>
      </c>
      <c r="P8" s="89"/>
      <c r="Q8" s="10"/>
    </row>
    <row r="9" spans="1:17" x14ac:dyDescent="0.25">
      <c r="B9" s="88">
        <v>8000000000</v>
      </c>
      <c r="C9" s="88">
        <v>-7.0949286999999996</v>
      </c>
      <c r="E9" s="10"/>
      <c r="F9" s="6">
        <f t="shared" si="2"/>
        <v>10.666666666667</v>
      </c>
      <c r="G9" s="6">
        <f t="shared" si="0"/>
        <v>-21.173456000000002</v>
      </c>
      <c r="H9" s="6"/>
      <c r="J9" s="88">
        <v>8000000000</v>
      </c>
      <c r="K9" s="88">
        <v>-10.294388</v>
      </c>
      <c r="M9" s="10"/>
      <c r="N9" s="6">
        <f t="shared" si="3"/>
        <v>10.666666666667</v>
      </c>
      <c r="O9" s="6">
        <f t="shared" si="1"/>
        <v>-21.556915</v>
      </c>
      <c r="P9" s="89"/>
      <c r="Q9" s="10"/>
    </row>
    <row r="10" spans="1:17" x14ac:dyDescent="0.25">
      <c r="B10" s="88">
        <v>9333333333.3332996</v>
      </c>
      <c r="C10" s="88">
        <v>-6.9698447999999997</v>
      </c>
      <c r="E10" s="10"/>
      <c r="F10" s="6">
        <f t="shared" si="2"/>
        <v>12</v>
      </c>
      <c r="G10" s="6">
        <f t="shared" si="0"/>
        <v>-18.338352</v>
      </c>
      <c r="H10" s="6"/>
      <c r="J10" s="88">
        <v>9333333333.3332996</v>
      </c>
      <c r="K10" s="88">
        <v>-8.6887244999999993</v>
      </c>
      <c r="M10" s="10"/>
      <c r="N10" s="6">
        <f t="shared" si="3"/>
        <v>12</v>
      </c>
      <c r="O10" s="6">
        <f t="shared" si="1"/>
        <v>-18.729803</v>
      </c>
      <c r="P10" s="89"/>
      <c r="Q10" s="10"/>
    </row>
    <row r="11" spans="1:17" x14ac:dyDescent="0.25">
      <c r="B11" s="88">
        <v>10666666666.667</v>
      </c>
      <c r="C11" s="88">
        <v>-7.2743849999999997</v>
      </c>
      <c r="E11" s="10"/>
      <c r="F11" s="6">
        <f t="shared" si="2"/>
        <v>13.333333333333</v>
      </c>
      <c r="G11" s="6">
        <f t="shared" si="0"/>
        <v>-20.253375999999999</v>
      </c>
      <c r="H11" s="6"/>
      <c r="J11" s="88">
        <v>10666666666.667</v>
      </c>
      <c r="K11" s="88">
        <v>-8.5171843000000003</v>
      </c>
      <c r="M11" s="10"/>
      <c r="N11" s="6">
        <f t="shared" si="3"/>
        <v>13.333333333333</v>
      </c>
      <c r="O11" s="6">
        <f t="shared" si="1"/>
        <v>-20.400587000000002</v>
      </c>
      <c r="P11" s="89"/>
      <c r="Q11" s="10"/>
    </row>
    <row r="12" spans="1:17" x14ac:dyDescent="0.25">
      <c r="B12" s="88">
        <v>12000000000</v>
      </c>
      <c r="C12" s="88">
        <v>-7.2625704000000004</v>
      </c>
      <c r="E12" s="10"/>
      <c r="F12" s="6">
        <f t="shared" si="2"/>
        <v>14.666666666667</v>
      </c>
      <c r="G12" s="6">
        <f t="shared" si="0"/>
        <v>-23.695758999999999</v>
      </c>
      <c r="H12" s="6"/>
      <c r="J12" s="88">
        <v>12000000000</v>
      </c>
      <c r="K12" s="88">
        <v>-8.2736511000000004</v>
      </c>
      <c r="M12" s="10"/>
      <c r="N12" s="6">
        <f t="shared" si="3"/>
        <v>14.666666666667</v>
      </c>
      <c r="O12" s="6">
        <f t="shared" si="1"/>
        <v>-22.893204000000001</v>
      </c>
      <c r="P12" s="89"/>
      <c r="Q12" s="10"/>
    </row>
    <row r="13" spans="1:17" x14ac:dyDescent="0.25">
      <c r="B13" s="88">
        <v>13333333333.333</v>
      </c>
      <c r="C13" s="88">
        <v>-7.0671887</v>
      </c>
      <c r="E13" s="10"/>
      <c r="F13" s="6">
        <f t="shared" si="2"/>
        <v>16</v>
      </c>
      <c r="G13" s="6">
        <f t="shared" si="0"/>
        <v>-29.113707999999999</v>
      </c>
      <c r="H13" s="6"/>
      <c r="J13" s="88">
        <v>13333333333.333</v>
      </c>
      <c r="K13" s="88">
        <v>-8.0170688999999999</v>
      </c>
      <c r="M13" s="10"/>
      <c r="N13" s="6">
        <f t="shared" si="3"/>
        <v>16</v>
      </c>
      <c r="O13" s="6">
        <f t="shared" si="1"/>
        <v>-25.975118999999999</v>
      </c>
      <c r="P13" s="89"/>
      <c r="Q13" s="10"/>
    </row>
    <row r="14" spans="1:17" x14ac:dyDescent="0.25">
      <c r="B14" s="88">
        <v>14666666666.667</v>
      </c>
      <c r="C14" s="88">
        <v>-7.3920254999999999</v>
      </c>
      <c r="E14" s="10"/>
      <c r="F14" s="6">
        <f t="shared" si="2"/>
        <v>17.333333333333002</v>
      </c>
      <c r="G14" s="6">
        <f t="shared" si="0"/>
        <v>-34.33567</v>
      </c>
      <c r="H14" s="6"/>
      <c r="J14" s="88">
        <v>14666666666.667</v>
      </c>
      <c r="K14" s="88">
        <v>-9.1083602999999993</v>
      </c>
      <c r="M14" s="10"/>
      <c r="N14" s="6">
        <f t="shared" si="3"/>
        <v>17.333333333333002</v>
      </c>
      <c r="O14" s="6">
        <f t="shared" si="1"/>
        <v>-29.032284000000001</v>
      </c>
      <c r="P14" s="89"/>
      <c r="Q14" s="10"/>
    </row>
    <row r="15" spans="1:17" x14ac:dyDescent="0.25">
      <c r="B15" s="88">
        <v>16000000000</v>
      </c>
      <c r="C15" s="88">
        <v>-7.2711062000000002</v>
      </c>
      <c r="E15" s="10"/>
      <c r="F15" s="6">
        <f t="shared" si="2"/>
        <v>18.666666666666998</v>
      </c>
      <c r="G15" s="6">
        <f t="shared" si="0"/>
        <v>-36.072521000000002</v>
      </c>
      <c r="H15" s="6"/>
      <c r="J15" s="88">
        <v>16000000000</v>
      </c>
      <c r="K15" s="88">
        <v>-9.6025085000000008</v>
      </c>
      <c r="M15" s="10"/>
      <c r="N15" s="6">
        <f t="shared" si="3"/>
        <v>18.666666666666998</v>
      </c>
      <c r="O15" s="6">
        <f t="shared" si="1"/>
        <v>-32.094451999999997</v>
      </c>
      <c r="P15" s="89"/>
      <c r="Q15" s="10"/>
    </row>
    <row r="16" spans="1:17" x14ac:dyDescent="0.25">
      <c r="B16" s="88">
        <v>17333333333.333</v>
      </c>
      <c r="C16" s="88">
        <v>-7.4699229999999996</v>
      </c>
      <c r="E16" s="10"/>
      <c r="F16" s="6">
        <f t="shared" si="2"/>
        <v>20</v>
      </c>
      <c r="G16" s="6">
        <f t="shared" si="0"/>
        <v>-31.497540999999998</v>
      </c>
      <c r="H16" s="6"/>
      <c r="J16" s="88">
        <v>17333333333.333</v>
      </c>
      <c r="K16" s="88">
        <v>-9.5044574999999991</v>
      </c>
      <c r="M16" s="10"/>
      <c r="N16" s="6">
        <f t="shared" si="3"/>
        <v>20</v>
      </c>
      <c r="O16" s="6">
        <f t="shared" si="1"/>
        <v>-28.118373999999999</v>
      </c>
      <c r="P16" s="89"/>
      <c r="Q16" s="10"/>
    </row>
    <row r="17" spans="2:17" x14ac:dyDescent="0.25">
      <c r="B17" s="88">
        <v>18666666666.667</v>
      </c>
      <c r="C17" s="88">
        <v>-7.6762033000000001</v>
      </c>
      <c r="E17" s="10"/>
      <c r="F17" s="6">
        <f t="shared" si="2"/>
        <v>21.333333333333002</v>
      </c>
      <c r="G17" s="6">
        <f t="shared" si="0"/>
        <v>-32.747242</v>
      </c>
      <c r="H17" s="6"/>
      <c r="J17" s="88">
        <v>18666666666.667</v>
      </c>
      <c r="K17" s="88">
        <v>-9.2109556000000001</v>
      </c>
      <c r="M17" s="10"/>
      <c r="N17" s="6">
        <f t="shared" si="3"/>
        <v>21.333333333333002</v>
      </c>
      <c r="O17" s="6">
        <f t="shared" si="1"/>
        <v>-22.401828999999999</v>
      </c>
      <c r="P17" s="89"/>
      <c r="Q17" s="10"/>
    </row>
    <row r="18" spans="2:17" x14ac:dyDescent="0.25">
      <c r="B18" s="88">
        <v>20000000000</v>
      </c>
      <c r="C18" s="88">
        <v>-7.8182397000000003</v>
      </c>
      <c r="E18" s="10"/>
      <c r="F18" s="6">
        <f t="shared" si="2"/>
        <v>22.666666666666998</v>
      </c>
      <c r="G18" s="6">
        <f t="shared" si="0"/>
        <v>-35.083877999999999</v>
      </c>
      <c r="H18" s="6"/>
      <c r="J18" s="88">
        <v>20000000000</v>
      </c>
      <c r="K18" s="88">
        <v>-8.7789172999999998</v>
      </c>
      <c r="M18" s="10"/>
      <c r="N18" s="6">
        <f t="shared" si="3"/>
        <v>22.666666666666998</v>
      </c>
      <c r="O18" s="6">
        <f t="shared" si="1"/>
        <v>-12.39836</v>
      </c>
      <c r="P18" s="89"/>
      <c r="Q18" s="10"/>
    </row>
    <row r="19" spans="2:17" x14ac:dyDescent="0.25">
      <c r="B19" s="88">
        <v>21333333333.333</v>
      </c>
      <c r="C19" s="88">
        <v>-7.9949912999999997</v>
      </c>
      <c r="E19" s="10"/>
      <c r="F19" s="6">
        <f t="shared" si="2"/>
        <v>24</v>
      </c>
      <c r="G19" s="6">
        <f t="shared" si="0"/>
        <v>-25.206607999999999</v>
      </c>
      <c r="H19" s="6"/>
      <c r="J19" s="88">
        <v>21333333333.333</v>
      </c>
      <c r="K19" s="88">
        <v>-8.8154926000000007</v>
      </c>
      <c r="M19" s="10"/>
      <c r="N19" s="6">
        <f t="shared" si="3"/>
        <v>24</v>
      </c>
      <c r="O19" s="6">
        <f t="shared" si="1"/>
        <v>-15.794048</v>
      </c>
      <c r="P19" s="89"/>
      <c r="Q19" s="10"/>
    </row>
    <row r="20" spans="2:17" x14ac:dyDescent="0.25">
      <c r="B20" s="88">
        <v>22666666666.667</v>
      </c>
      <c r="C20" s="88">
        <v>-8.3204411999999994</v>
      </c>
      <c r="E20" s="10"/>
      <c r="F20" s="6">
        <f t="shared" si="2"/>
        <v>25.333333333333002</v>
      </c>
      <c r="G20" s="6">
        <f t="shared" si="0"/>
        <v>-23.493057</v>
      </c>
      <c r="H20" s="6"/>
      <c r="J20" s="88">
        <v>22666666666.667</v>
      </c>
      <c r="K20" s="88">
        <v>-9.1623201000000005</v>
      </c>
      <c r="M20" s="10"/>
      <c r="N20" s="6">
        <f t="shared" si="3"/>
        <v>25.333333333333002</v>
      </c>
      <c r="O20" s="6">
        <f t="shared" si="1"/>
        <v>-22.652073000000001</v>
      </c>
      <c r="P20" s="89"/>
      <c r="Q20" s="10"/>
    </row>
    <row r="21" spans="2:17" x14ac:dyDescent="0.25">
      <c r="B21" s="88">
        <v>24000000000</v>
      </c>
      <c r="C21" s="88">
        <v>-8.3155479000000003</v>
      </c>
      <c r="E21" s="10"/>
      <c r="F21" s="6">
        <f t="shared" si="2"/>
        <v>26.666666666666998</v>
      </c>
      <c r="G21" s="6">
        <f t="shared" si="0"/>
        <v>-22.641970000000001</v>
      </c>
      <c r="H21" s="6"/>
      <c r="J21" s="88">
        <v>24000000000</v>
      </c>
      <c r="K21" s="88">
        <v>-8.8521546999999998</v>
      </c>
      <c r="M21" s="10"/>
      <c r="N21" s="6">
        <f t="shared" si="3"/>
        <v>26.666666666666998</v>
      </c>
      <c r="O21" s="6">
        <f t="shared" si="1"/>
        <v>-31.464971999999999</v>
      </c>
      <c r="P21" s="89"/>
      <c r="Q21" s="10"/>
    </row>
    <row r="22" spans="2:17" x14ac:dyDescent="0.25">
      <c r="B22" s="88">
        <v>25333333333.333</v>
      </c>
      <c r="C22" s="88">
        <v>-8.3115950000000005</v>
      </c>
      <c r="E22" s="10"/>
      <c r="F22" s="6">
        <f t="shared" si="2"/>
        <v>28</v>
      </c>
      <c r="G22" s="6">
        <f t="shared" si="0"/>
        <v>-23.305160999999998</v>
      </c>
      <c r="H22" s="6"/>
      <c r="J22" s="88">
        <v>25333333333.333</v>
      </c>
      <c r="K22" s="88">
        <v>-8.9944448000000001</v>
      </c>
      <c r="M22" s="10"/>
      <c r="N22" s="6">
        <f t="shared" si="3"/>
        <v>28</v>
      </c>
      <c r="O22" s="6">
        <f t="shared" si="1"/>
        <v>-27.75676</v>
      </c>
      <c r="P22" s="89"/>
      <c r="Q22" s="10"/>
    </row>
    <row r="23" spans="2:17" x14ac:dyDescent="0.25">
      <c r="B23" s="88">
        <v>26666666666.667</v>
      </c>
      <c r="C23" s="88">
        <v>-8.7256432000000004</v>
      </c>
      <c r="E23" s="10"/>
      <c r="F23" s="6">
        <f t="shared" si="2"/>
        <v>29.333333333333002</v>
      </c>
      <c r="G23" s="6">
        <f t="shared" si="0"/>
        <v>-24.209879000000001</v>
      </c>
      <c r="H23" s="6"/>
      <c r="J23" s="88">
        <v>26666666666.667</v>
      </c>
      <c r="K23" s="88">
        <v>-9.1388806999999996</v>
      </c>
      <c r="M23" s="10"/>
      <c r="N23" s="6">
        <f t="shared" si="3"/>
        <v>29.333333333333002</v>
      </c>
      <c r="O23" s="6">
        <f t="shared" si="1"/>
        <v>-24.196428000000001</v>
      </c>
      <c r="P23" s="89"/>
      <c r="Q23" s="10"/>
    </row>
    <row r="24" spans="2:17" x14ac:dyDescent="0.25">
      <c r="B24" s="88">
        <v>28000000000</v>
      </c>
      <c r="C24" s="88">
        <v>-8.7968407000000006</v>
      </c>
      <c r="E24" s="10"/>
      <c r="F24" s="6">
        <f t="shared" si="2"/>
        <v>30.666666666666998</v>
      </c>
      <c r="G24" s="6">
        <f t="shared" si="0"/>
        <v>-24.004217000000001</v>
      </c>
      <c r="H24" s="6"/>
      <c r="J24" s="88">
        <v>28000000000</v>
      </c>
      <c r="K24" s="88">
        <v>-9.1827126000000003</v>
      </c>
      <c r="M24" s="10"/>
      <c r="N24" s="6">
        <f t="shared" si="3"/>
        <v>30.666666666666998</v>
      </c>
      <c r="O24" s="6">
        <f t="shared" si="1"/>
        <v>-22.382860000000001</v>
      </c>
      <c r="P24" s="89"/>
      <c r="Q24" s="10"/>
    </row>
    <row r="25" spans="2:17" x14ac:dyDescent="0.25">
      <c r="B25" s="88">
        <v>29333333333.333</v>
      </c>
      <c r="C25" s="88">
        <v>-8.7801199000000008</v>
      </c>
      <c r="E25" s="10"/>
      <c r="F25" s="6">
        <f t="shared" si="2"/>
        <v>32</v>
      </c>
      <c r="G25" s="6">
        <f t="shared" si="0"/>
        <v>-24.709416999999998</v>
      </c>
      <c r="H25" s="6"/>
      <c r="J25" s="88">
        <v>29333333333.333</v>
      </c>
      <c r="K25" s="88">
        <v>-9.1052312999999998</v>
      </c>
      <c r="M25" s="10"/>
      <c r="N25" s="6">
        <f t="shared" si="3"/>
        <v>32</v>
      </c>
      <c r="O25" s="6">
        <f t="shared" si="1"/>
        <v>-22.350863</v>
      </c>
      <c r="P25" s="89"/>
      <c r="Q25" s="10"/>
    </row>
    <row r="26" spans="2:17" x14ac:dyDescent="0.25">
      <c r="B26" s="88">
        <v>30666666666.667</v>
      </c>
      <c r="C26" s="88">
        <v>-8.9548778999999996</v>
      </c>
      <c r="E26" s="10"/>
      <c r="F26" s="6" t="s">
        <v>21</v>
      </c>
      <c r="H26" s="6"/>
      <c r="J26" s="88">
        <v>30666666666.667</v>
      </c>
      <c r="K26" s="88">
        <v>-9.2256212000000009</v>
      </c>
      <c r="M26" s="10"/>
      <c r="N26" s="6" t="s">
        <v>21</v>
      </c>
      <c r="P26" s="89"/>
      <c r="Q26" s="10"/>
    </row>
    <row r="27" spans="2:17" x14ac:dyDescent="0.25">
      <c r="B27" s="88">
        <v>32000000000</v>
      </c>
      <c r="C27" s="88">
        <v>-9.1699505000000006</v>
      </c>
      <c r="E27" s="10"/>
      <c r="H27" s="6"/>
      <c r="J27" s="88">
        <v>32000000000</v>
      </c>
      <c r="K27" s="88">
        <v>-9.7353591999999995</v>
      </c>
      <c r="M27" s="10"/>
      <c r="P27" s="89"/>
      <c r="Q27" s="10"/>
    </row>
    <row r="28" spans="2:17" x14ac:dyDescent="0.25">
      <c r="B28" s="88" t="s">
        <v>21</v>
      </c>
      <c r="E28" s="10"/>
      <c r="H28" s="6"/>
      <c r="J28" s="88" t="s">
        <v>21</v>
      </c>
      <c r="M28" s="10"/>
      <c r="P28" s="89"/>
      <c r="Q28" s="10"/>
    </row>
    <row r="29" spans="2:17" x14ac:dyDescent="0.25">
      <c r="E29" s="10"/>
      <c r="F29" s="6" t="s">
        <v>22</v>
      </c>
      <c r="H29" s="6"/>
      <c r="M29" s="10"/>
      <c r="N29" s="6" t="s">
        <v>22</v>
      </c>
      <c r="P29" s="89"/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2Rx0L dBc Log Mag(dB)</v>
      </c>
      <c r="H30" s="35">
        <v>2</v>
      </c>
      <c r="M30" s="10"/>
      <c r="N30" s="6" t="s">
        <v>19</v>
      </c>
      <c r="O30" s="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s="88" t="s">
        <v>18</v>
      </c>
      <c r="E31" s="10"/>
      <c r="F31" s="6">
        <f t="shared" ref="F31:F49" si="6">B57/1000000000</f>
        <v>16</v>
      </c>
      <c r="G31" s="6">
        <f t="shared" si="4"/>
        <v>-80.666854999999998</v>
      </c>
      <c r="H31" s="36">
        <f>ABS(AVERAGE(G31:G49)-(H30-1)*5)</f>
        <v>72.144923368421047</v>
      </c>
      <c r="J31" s="88" t="s">
        <v>18</v>
      </c>
      <c r="M31" s="10"/>
      <c r="N31" s="6">
        <f t="shared" ref="N31:N49" si="7">J57/1000000000</f>
        <v>16</v>
      </c>
      <c r="O31" s="6">
        <f t="shared" si="5"/>
        <v>-83.568862999999993</v>
      </c>
      <c r="P31" s="36">
        <f>ABS(AVERAGE(O31:O49)-(P30-1)*5)</f>
        <v>79.715185315789483</v>
      </c>
      <c r="Q31" s="10"/>
    </row>
    <row r="32" spans="2:17" x14ac:dyDescent="0.25">
      <c r="B32" s="88" t="s">
        <v>19</v>
      </c>
      <c r="C32" s="88" t="s">
        <v>238</v>
      </c>
      <c r="D32" s="88" t="s">
        <v>241</v>
      </c>
      <c r="E32" s="10"/>
      <c r="F32" s="6">
        <f t="shared" si="6"/>
        <v>16.888888888888999</v>
      </c>
      <c r="G32" s="6">
        <f t="shared" si="4"/>
        <v>-76.809821999999997</v>
      </c>
      <c r="H32" s="6"/>
      <c r="J32" s="88" t="s">
        <v>19</v>
      </c>
      <c r="K32" s="88" t="s">
        <v>238</v>
      </c>
      <c r="L32" s="88" t="s">
        <v>241</v>
      </c>
      <c r="M32" s="10"/>
      <c r="N32" s="6">
        <f t="shared" si="7"/>
        <v>16.888888888888999</v>
      </c>
      <c r="O32" s="6">
        <f t="shared" si="5"/>
        <v>-90.501052999999999</v>
      </c>
      <c r="P32" s="89"/>
      <c r="Q32" s="10"/>
    </row>
    <row r="33" spans="2:17" x14ac:dyDescent="0.25">
      <c r="B33" s="88">
        <v>8000000000</v>
      </c>
      <c r="C33" s="88">
        <v>-43.052681</v>
      </c>
      <c r="D33" s="88">
        <v>-35.957756000000003</v>
      </c>
      <c r="E33" s="10"/>
      <c r="F33" s="6">
        <f t="shared" si="6"/>
        <v>17.777777777777999</v>
      </c>
      <c r="G33" s="6">
        <f t="shared" si="4"/>
        <v>-77.365172999999999</v>
      </c>
      <c r="H33" s="6"/>
      <c r="J33" s="88">
        <v>8000000000</v>
      </c>
      <c r="K33" s="88">
        <v>-36.758045000000003</v>
      </c>
      <c r="L33" s="88">
        <v>-26.463657000000001</v>
      </c>
      <c r="M33" s="10"/>
      <c r="N33" s="6">
        <f t="shared" si="7"/>
        <v>17.777777777777999</v>
      </c>
      <c r="O33" s="6">
        <f t="shared" si="5"/>
        <v>-91.379654000000002</v>
      </c>
      <c r="P33" s="89"/>
      <c r="Q33" s="10"/>
    </row>
    <row r="34" spans="2:17" x14ac:dyDescent="0.25">
      <c r="B34" s="88">
        <v>9333333333.3332996</v>
      </c>
      <c r="C34" s="88">
        <v>-33.694923000000003</v>
      </c>
      <c r="D34" s="88">
        <v>-26.725076999999999</v>
      </c>
      <c r="E34" s="10"/>
      <c r="F34" s="6">
        <f t="shared" si="6"/>
        <v>18.666666666666998</v>
      </c>
      <c r="G34" s="6">
        <f t="shared" si="4"/>
        <v>-83.416336000000001</v>
      </c>
      <c r="H34" s="6"/>
      <c r="J34" s="88">
        <v>9333333333.3332996</v>
      </c>
      <c r="K34" s="88">
        <v>-35.566279999999999</v>
      </c>
      <c r="L34" s="88">
        <v>-26.877555999999998</v>
      </c>
      <c r="M34" s="10"/>
      <c r="N34" s="6">
        <f t="shared" si="7"/>
        <v>18.666666666666998</v>
      </c>
      <c r="O34" s="6">
        <f t="shared" si="5"/>
        <v>-87.300658999999996</v>
      </c>
      <c r="P34" s="89"/>
      <c r="Q34" s="10"/>
    </row>
    <row r="35" spans="2:17" x14ac:dyDescent="0.25">
      <c r="B35" s="88">
        <v>10666666666.667</v>
      </c>
      <c r="C35" s="88">
        <v>-28.447839999999999</v>
      </c>
      <c r="D35" s="88">
        <v>-21.173456000000002</v>
      </c>
      <c r="E35" s="10"/>
      <c r="F35" s="6">
        <f t="shared" si="6"/>
        <v>19.555555555556001</v>
      </c>
      <c r="G35" s="6">
        <f t="shared" si="4"/>
        <v>-79.307961000000006</v>
      </c>
      <c r="H35" s="6"/>
      <c r="J35" s="88">
        <v>10666666666.667</v>
      </c>
      <c r="K35" s="88">
        <v>-30.074100000000001</v>
      </c>
      <c r="L35" s="88">
        <v>-21.556915</v>
      </c>
      <c r="M35" s="10"/>
      <c r="N35" s="6">
        <f t="shared" si="7"/>
        <v>19.555555555556001</v>
      </c>
      <c r="O35" s="6">
        <f t="shared" si="5"/>
        <v>-79.431388999999996</v>
      </c>
      <c r="P35" s="89"/>
      <c r="Q35" s="10"/>
    </row>
    <row r="36" spans="2:17" x14ac:dyDescent="0.25">
      <c r="B36" s="88">
        <v>12000000000</v>
      </c>
      <c r="C36" s="88">
        <v>-25.600922000000001</v>
      </c>
      <c r="D36" s="88">
        <v>-18.338352</v>
      </c>
      <c r="E36" s="10"/>
      <c r="F36" s="6">
        <f t="shared" si="6"/>
        <v>20.444444444443999</v>
      </c>
      <c r="G36" s="6">
        <f t="shared" si="4"/>
        <v>-69.370750000000001</v>
      </c>
      <c r="H36" s="6"/>
      <c r="J36" s="88">
        <v>12000000000</v>
      </c>
      <c r="K36" s="88">
        <v>-27.003454000000001</v>
      </c>
      <c r="L36" s="88">
        <v>-18.729803</v>
      </c>
      <c r="M36" s="10"/>
      <c r="N36" s="6">
        <f t="shared" si="7"/>
        <v>20.444444444443999</v>
      </c>
      <c r="O36" s="6">
        <f t="shared" si="5"/>
        <v>-71.762962000000002</v>
      </c>
      <c r="P36" s="89"/>
      <c r="Q36" s="10"/>
    </row>
    <row r="37" spans="2:17" x14ac:dyDescent="0.25">
      <c r="B37" s="88">
        <v>13333333333.333</v>
      </c>
      <c r="C37" s="88">
        <v>-27.320564000000001</v>
      </c>
      <c r="D37" s="88">
        <v>-20.253375999999999</v>
      </c>
      <c r="E37" s="10"/>
      <c r="F37" s="6">
        <f t="shared" si="6"/>
        <v>21.333333333333002</v>
      </c>
      <c r="G37" s="6">
        <f t="shared" si="4"/>
        <v>-64.196151999999998</v>
      </c>
      <c r="H37" s="6"/>
      <c r="J37" s="88">
        <v>13333333333.333</v>
      </c>
      <c r="K37" s="88">
        <v>-28.417656000000001</v>
      </c>
      <c r="L37" s="88">
        <v>-20.400587000000002</v>
      </c>
      <c r="M37" s="10"/>
      <c r="N37" s="6">
        <f t="shared" si="7"/>
        <v>21.333333333333002</v>
      </c>
      <c r="O37" s="6">
        <f t="shared" si="5"/>
        <v>-65.365082000000001</v>
      </c>
      <c r="P37" s="89"/>
      <c r="Q37" s="10"/>
    </row>
    <row r="38" spans="2:17" x14ac:dyDescent="0.25">
      <c r="B38" s="88">
        <v>14666666666.667</v>
      </c>
      <c r="C38" s="88">
        <v>-31.087783999999999</v>
      </c>
      <c r="D38" s="88">
        <v>-23.695758999999999</v>
      </c>
      <c r="E38" s="10"/>
      <c r="F38" s="6">
        <f t="shared" si="6"/>
        <v>22.222222222222001</v>
      </c>
      <c r="G38" s="6">
        <f t="shared" si="4"/>
        <v>-59.033875000000002</v>
      </c>
      <c r="H38" s="6"/>
      <c r="J38" s="88">
        <v>14666666666.667</v>
      </c>
      <c r="K38" s="88">
        <v>-32.001564000000002</v>
      </c>
      <c r="L38" s="88">
        <v>-22.893204000000001</v>
      </c>
      <c r="M38" s="10"/>
      <c r="N38" s="6">
        <f t="shared" si="7"/>
        <v>22.222222222222001</v>
      </c>
      <c r="O38" s="6">
        <f t="shared" si="5"/>
        <v>-60.579121000000001</v>
      </c>
      <c r="P38" s="89"/>
      <c r="Q38" s="10"/>
    </row>
    <row r="39" spans="2:17" x14ac:dyDescent="0.25">
      <c r="B39" s="88">
        <v>16000000000</v>
      </c>
      <c r="C39" s="88">
        <v>-36.384815000000003</v>
      </c>
      <c r="D39" s="88">
        <v>-29.113707999999999</v>
      </c>
      <c r="E39" s="10"/>
      <c r="F39" s="6">
        <f t="shared" si="6"/>
        <v>23.111111111111001</v>
      </c>
      <c r="G39" s="6">
        <f t="shared" si="4"/>
        <v>-56.878917999999999</v>
      </c>
      <c r="H39" s="6"/>
      <c r="J39" s="88">
        <v>16000000000</v>
      </c>
      <c r="K39" s="88">
        <v>-35.577624999999998</v>
      </c>
      <c r="L39" s="88">
        <v>-25.975118999999999</v>
      </c>
      <c r="M39" s="10"/>
      <c r="N39" s="6">
        <f t="shared" si="7"/>
        <v>23.111111111111001</v>
      </c>
      <c r="O39" s="6">
        <f t="shared" si="5"/>
        <v>-58.834479999999999</v>
      </c>
      <c r="P39" s="89"/>
      <c r="Q39" s="10"/>
    </row>
    <row r="40" spans="2:17" x14ac:dyDescent="0.25">
      <c r="B40" s="88">
        <v>17333333333.333</v>
      </c>
      <c r="C40" s="88">
        <v>-41.805591999999997</v>
      </c>
      <c r="D40" s="88">
        <v>-34.33567</v>
      </c>
      <c r="E40" s="10"/>
      <c r="F40" s="6">
        <f t="shared" si="6"/>
        <v>24</v>
      </c>
      <c r="G40" s="6">
        <f t="shared" si="4"/>
        <v>-66.010399000000007</v>
      </c>
      <c r="H40" s="6"/>
      <c r="J40" s="88">
        <v>17333333333.333</v>
      </c>
      <c r="K40" s="88">
        <v>-38.536743000000001</v>
      </c>
      <c r="L40" s="88">
        <v>-29.032284000000001</v>
      </c>
      <c r="M40" s="10"/>
      <c r="N40" s="6">
        <f t="shared" si="7"/>
        <v>24</v>
      </c>
      <c r="O40" s="6">
        <f t="shared" si="5"/>
        <v>-63.991847999999997</v>
      </c>
      <c r="P40" s="89"/>
      <c r="Q40" s="10"/>
    </row>
    <row r="41" spans="2:17" x14ac:dyDescent="0.25">
      <c r="B41" s="88">
        <v>18666666666.667</v>
      </c>
      <c r="C41" s="88">
        <v>-43.748725999999998</v>
      </c>
      <c r="D41" s="88">
        <v>-36.072521000000002</v>
      </c>
      <c r="E41" s="10"/>
      <c r="F41" s="6">
        <f t="shared" si="6"/>
        <v>24.888888888888999</v>
      </c>
      <c r="G41" s="6">
        <f t="shared" si="4"/>
        <v>-61.815162999999998</v>
      </c>
      <c r="H41" s="6"/>
      <c r="J41" s="88">
        <v>18666666666.667</v>
      </c>
      <c r="K41" s="88">
        <v>-41.305408</v>
      </c>
      <c r="L41" s="88">
        <v>-32.094451999999997</v>
      </c>
      <c r="M41" s="10"/>
      <c r="N41" s="6">
        <f t="shared" si="7"/>
        <v>24.888888888888999</v>
      </c>
      <c r="O41" s="6">
        <f t="shared" si="5"/>
        <v>-68.331978000000007</v>
      </c>
      <c r="P41" s="89"/>
      <c r="Q41" s="10"/>
    </row>
    <row r="42" spans="2:17" x14ac:dyDescent="0.25">
      <c r="B42" s="88">
        <v>20000000000</v>
      </c>
      <c r="C42" s="88">
        <v>-39.315781000000001</v>
      </c>
      <c r="D42" s="88">
        <v>-31.497540999999998</v>
      </c>
      <c r="E42" s="10"/>
      <c r="F42" s="6">
        <f t="shared" si="6"/>
        <v>25.777777777777999</v>
      </c>
      <c r="G42" s="6">
        <f t="shared" si="4"/>
        <v>-63.356468</v>
      </c>
      <c r="H42" s="6"/>
      <c r="J42" s="88">
        <v>20000000000</v>
      </c>
      <c r="K42" s="88">
        <v>-36.897289000000001</v>
      </c>
      <c r="L42" s="88">
        <v>-28.118373999999999</v>
      </c>
      <c r="M42" s="10"/>
      <c r="N42" s="6">
        <f t="shared" si="7"/>
        <v>25.777777777777999</v>
      </c>
      <c r="O42" s="6">
        <f t="shared" si="5"/>
        <v>-70.315025000000006</v>
      </c>
      <c r="P42" s="89"/>
      <c r="Q42" s="10"/>
    </row>
    <row r="43" spans="2:17" x14ac:dyDescent="0.25">
      <c r="B43" s="88">
        <v>21333333333.333</v>
      </c>
      <c r="C43" s="88">
        <v>-40.742232999999999</v>
      </c>
      <c r="D43" s="88">
        <v>-32.747242</v>
      </c>
      <c r="E43" s="10"/>
      <c r="F43" s="6">
        <f t="shared" si="6"/>
        <v>26.666666666666998</v>
      </c>
      <c r="G43" s="6">
        <f t="shared" si="4"/>
        <v>-47.012466000000003</v>
      </c>
      <c r="H43" s="6"/>
      <c r="J43" s="88">
        <v>21333333333.333</v>
      </c>
      <c r="K43" s="88">
        <v>-31.217320999999998</v>
      </c>
      <c r="L43" s="88">
        <v>-22.401828999999999</v>
      </c>
      <c r="M43" s="10"/>
      <c r="N43" s="6">
        <f t="shared" si="7"/>
        <v>26.666666666666998</v>
      </c>
      <c r="O43" s="6">
        <f t="shared" si="5"/>
        <v>-62.547984999999997</v>
      </c>
      <c r="P43" s="89"/>
      <c r="Q43" s="10"/>
    </row>
    <row r="44" spans="2:17" x14ac:dyDescent="0.25">
      <c r="B44" s="88">
        <v>22666666666.667</v>
      </c>
      <c r="C44" s="88">
        <v>-43.404319999999998</v>
      </c>
      <c r="D44" s="88">
        <v>-35.083877999999999</v>
      </c>
      <c r="E44" s="10"/>
      <c r="F44" s="6">
        <f t="shared" si="6"/>
        <v>27.555555555556001</v>
      </c>
      <c r="G44" s="6">
        <f t="shared" si="4"/>
        <v>-65.538773000000006</v>
      </c>
      <c r="H44" s="6"/>
      <c r="J44" s="88">
        <v>22666666666.667</v>
      </c>
      <c r="K44" s="88">
        <v>-21.560680000000001</v>
      </c>
      <c r="L44" s="88">
        <v>-12.39836</v>
      </c>
      <c r="M44" s="10"/>
      <c r="N44" s="6">
        <f t="shared" si="7"/>
        <v>27.555555555556001</v>
      </c>
      <c r="O44" s="6">
        <f t="shared" si="5"/>
        <v>-77.549248000000006</v>
      </c>
      <c r="P44" s="89"/>
      <c r="Q44" s="10"/>
    </row>
    <row r="45" spans="2:17" x14ac:dyDescent="0.25">
      <c r="B45" s="88">
        <v>24000000000</v>
      </c>
      <c r="C45" s="88">
        <v>-33.522156000000003</v>
      </c>
      <c r="D45" s="88">
        <v>-25.206607999999999</v>
      </c>
      <c r="E45" s="10"/>
      <c r="F45" s="6">
        <f t="shared" si="6"/>
        <v>28.444444444443999</v>
      </c>
      <c r="G45" s="6">
        <f t="shared" si="4"/>
        <v>-68.940414000000004</v>
      </c>
      <c r="H45" s="6"/>
      <c r="J45" s="88">
        <v>24000000000</v>
      </c>
      <c r="K45" s="88">
        <v>-24.646204000000001</v>
      </c>
      <c r="L45" s="88">
        <v>-15.794048</v>
      </c>
      <c r="M45" s="10"/>
      <c r="N45" s="6">
        <f t="shared" si="7"/>
        <v>28.444444444443999</v>
      </c>
      <c r="O45" s="6">
        <f t="shared" si="5"/>
        <v>-79.800094999999999</v>
      </c>
      <c r="P45" s="89"/>
      <c r="Q45" s="10"/>
    </row>
    <row r="46" spans="2:17" x14ac:dyDescent="0.25">
      <c r="B46" s="88">
        <v>25333333333.333</v>
      </c>
      <c r="C46" s="88">
        <v>-31.804651</v>
      </c>
      <c r="D46" s="88">
        <v>-23.493057</v>
      </c>
      <c r="E46" s="10"/>
      <c r="F46" s="6">
        <f t="shared" si="6"/>
        <v>29.333333333333002</v>
      </c>
      <c r="G46" s="6">
        <f t="shared" si="4"/>
        <v>-67.892905999999996</v>
      </c>
      <c r="H46" s="6"/>
      <c r="J46" s="88">
        <v>25333333333.333</v>
      </c>
      <c r="K46" s="88">
        <v>-31.646516999999999</v>
      </c>
      <c r="L46" s="88">
        <v>-22.652073000000001</v>
      </c>
      <c r="M46" s="10"/>
      <c r="N46" s="6">
        <f t="shared" si="7"/>
        <v>29.333333333333002</v>
      </c>
      <c r="O46" s="6">
        <f t="shared" si="5"/>
        <v>-80.289062999999999</v>
      </c>
      <c r="P46" s="89"/>
      <c r="Q46" s="10"/>
    </row>
    <row r="47" spans="2:17" x14ac:dyDescent="0.25">
      <c r="B47" s="88">
        <v>26666666666.667</v>
      </c>
      <c r="C47" s="88">
        <v>-31.367611</v>
      </c>
      <c r="D47" s="88">
        <v>-22.641970000000001</v>
      </c>
      <c r="E47" s="10"/>
      <c r="F47" s="6">
        <f t="shared" si="6"/>
        <v>30.222222222222001</v>
      </c>
      <c r="G47" s="6">
        <f t="shared" si="4"/>
        <v>-64.463843999999995</v>
      </c>
      <c r="H47" s="6"/>
      <c r="J47" s="88">
        <v>26666666666.667</v>
      </c>
      <c r="K47" s="88">
        <v>-40.603850999999999</v>
      </c>
      <c r="L47" s="88">
        <v>-31.464971999999999</v>
      </c>
      <c r="M47" s="10"/>
      <c r="N47" s="6">
        <f t="shared" si="7"/>
        <v>30.222222222222001</v>
      </c>
      <c r="O47" s="6">
        <f t="shared" si="5"/>
        <v>-79.522559999999999</v>
      </c>
      <c r="P47" s="89"/>
      <c r="Q47" s="10"/>
    </row>
    <row r="48" spans="2:17" x14ac:dyDescent="0.25">
      <c r="B48" s="88">
        <v>28000000000</v>
      </c>
      <c r="C48" s="88">
        <v>-32.102001000000001</v>
      </c>
      <c r="D48" s="88">
        <v>-23.305160999999998</v>
      </c>
      <c r="E48" s="10"/>
      <c r="F48" s="6">
        <f t="shared" si="6"/>
        <v>31.111111111111001</v>
      </c>
      <c r="G48" s="6">
        <f t="shared" si="4"/>
        <v>-62.629925</v>
      </c>
      <c r="H48" s="6"/>
      <c r="J48" s="88">
        <v>28000000000</v>
      </c>
      <c r="K48" s="88">
        <v>-36.939472000000002</v>
      </c>
      <c r="L48" s="88">
        <v>-27.75676</v>
      </c>
      <c r="M48" s="10"/>
      <c r="N48" s="6">
        <f t="shared" si="7"/>
        <v>31.111111111111001</v>
      </c>
      <c r="O48" s="6">
        <f t="shared" si="5"/>
        <v>-75.877776999999995</v>
      </c>
      <c r="P48" s="89"/>
      <c r="Q48" s="10"/>
    </row>
    <row r="49" spans="2:17" x14ac:dyDescent="0.25">
      <c r="B49" s="88">
        <v>29333333333.333</v>
      </c>
      <c r="C49" s="88">
        <v>-32.989998</v>
      </c>
      <c r="D49" s="88">
        <v>-24.209879000000001</v>
      </c>
      <c r="E49" s="10"/>
      <c r="F49" s="6">
        <f t="shared" si="6"/>
        <v>32</v>
      </c>
      <c r="G49" s="6">
        <f t="shared" si="4"/>
        <v>-61.047344000000002</v>
      </c>
      <c r="H49" s="6"/>
      <c r="J49" s="88">
        <v>29333333333.333</v>
      </c>
      <c r="K49" s="88">
        <v>-33.301659000000001</v>
      </c>
      <c r="L49" s="88">
        <v>-24.196428000000001</v>
      </c>
      <c r="M49" s="10"/>
      <c r="N49" s="6">
        <f t="shared" si="7"/>
        <v>32</v>
      </c>
      <c r="O49" s="6">
        <f t="shared" si="5"/>
        <v>-72.639679000000001</v>
      </c>
      <c r="P49" s="89"/>
      <c r="Q49" s="10"/>
    </row>
    <row r="50" spans="2:17" x14ac:dyDescent="0.25">
      <c r="B50" s="88">
        <v>30666666666.667</v>
      </c>
      <c r="C50" s="88">
        <v>-32.959094999999998</v>
      </c>
      <c r="D50" s="88">
        <v>-24.004217000000001</v>
      </c>
      <c r="E50" s="10"/>
      <c r="F50" s="6" t="s">
        <v>21</v>
      </c>
      <c r="H50" s="6"/>
      <c r="J50" s="88">
        <v>30666666666.667</v>
      </c>
      <c r="K50" s="88">
        <v>-31.60848</v>
      </c>
      <c r="L50" s="88">
        <v>-22.382860000000001</v>
      </c>
      <c r="M50" s="10"/>
      <c r="N50" s="6" t="s">
        <v>21</v>
      </c>
      <c r="P50" s="89"/>
      <c r="Q50" s="10"/>
    </row>
    <row r="51" spans="2:17" x14ac:dyDescent="0.25">
      <c r="B51" s="88">
        <v>32000000000</v>
      </c>
      <c r="C51" s="88">
        <v>-33.879367999999999</v>
      </c>
      <c r="D51" s="88">
        <v>-24.709416999999998</v>
      </c>
      <c r="E51" s="10"/>
      <c r="H51" s="6"/>
      <c r="J51" s="88">
        <v>32000000000</v>
      </c>
      <c r="K51" s="88">
        <v>-32.086219999999997</v>
      </c>
      <c r="L51" s="88">
        <v>-22.350863</v>
      </c>
      <c r="M51" s="10"/>
      <c r="P51" s="89"/>
      <c r="Q51" s="10"/>
    </row>
    <row r="52" spans="2:17" x14ac:dyDescent="0.25">
      <c r="B52" s="88" t="s">
        <v>21</v>
      </c>
      <c r="E52" s="8"/>
      <c r="H52" s="6"/>
      <c r="J52" s="88" t="s">
        <v>21</v>
      </c>
      <c r="M52" s="8"/>
      <c r="P52" s="89"/>
      <c r="Q52" s="8"/>
    </row>
    <row r="53" spans="2:17" x14ac:dyDescent="0.25">
      <c r="E53" s="8"/>
      <c r="F53" s="6" t="s">
        <v>23</v>
      </c>
      <c r="H53" s="6"/>
      <c r="M53" s="8"/>
      <c r="N53" s="6" t="s">
        <v>23</v>
      </c>
      <c r="P53" s="89"/>
      <c r="Q53" s="8"/>
    </row>
    <row r="54" spans="2:17" ht="15.75" x14ac:dyDescent="0.25">
      <c r="E54" s="8"/>
      <c r="F54" s="6" t="s">
        <v>19</v>
      </c>
      <c r="G54" s="6" t="str">
        <f>D80</f>
        <v>3Rx0L dBc Log Mag(dB)</v>
      </c>
      <c r="H54" s="35">
        <v>3</v>
      </c>
      <c r="M54" s="8"/>
      <c r="N54" s="6" t="s">
        <v>19</v>
      </c>
      <c r="O54" s="6" t="str">
        <f>L80</f>
        <v>3Rx0L dBc Log Mag(dB)</v>
      </c>
      <c r="P54" s="35">
        <v>3</v>
      </c>
      <c r="Q54" s="8"/>
    </row>
    <row r="55" spans="2:17" ht="15.75" x14ac:dyDescent="0.25">
      <c r="B55" s="88" t="s">
        <v>22</v>
      </c>
      <c r="E55" s="8"/>
      <c r="F55" s="6">
        <f>B81/1000000000</f>
        <v>24</v>
      </c>
      <c r="G55" s="6">
        <f>D81</f>
        <v>-59.506939000000003</v>
      </c>
      <c r="H55" s="36">
        <f>ABS(AVERAGE(G55:G73)-(H54-1)*10)</f>
        <v>86.218690736842106</v>
      </c>
      <c r="J55" s="88" t="s">
        <v>22</v>
      </c>
      <c r="M55" s="8"/>
      <c r="N55" s="6">
        <f>J81/1000000000</f>
        <v>24</v>
      </c>
      <c r="O55" s="6">
        <f>L81</f>
        <v>-72.366981999999993</v>
      </c>
      <c r="P55" s="36">
        <f>ABS(AVERAGE(O55:O73)-(P54-1)*10)</f>
        <v>91.89721589473686</v>
      </c>
      <c r="Q55" s="8"/>
    </row>
    <row r="56" spans="2:17" x14ac:dyDescent="0.25">
      <c r="B56" s="88" t="s">
        <v>19</v>
      </c>
      <c r="C56" s="88" t="s">
        <v>239</v>
      </c>
      <c r="D56" s="88" t="s">
        <v>242</v>
      </c>
      <c r="E56" s="8"/>
      <c r="F56" s="6">
        <v>19805555555.556</v>
      </c>
      <c r="G56" s="84">
        <f t="shared" ref="G56:G73" si="8">D82</f>
        <v>-64.708481000000006</v>
      </c>
      <c r="H56" s="6"/>
      <c r="J56" s="88" t="s">
        <v>19</v>
      </c>
      <c r="K56" s="88" t="s">
        <v>239</v>
      </c>
      <c r="L56" s="88" t="s">
        <v>242</v>
      </c>
      <c r="M56" s="8"/>
      <c r="N56" s="6">
        <v>19805555555.556</v>
      </c>
      <c r="O56" s="84">
        <f t="shared" ref="O56:O73" si="9">L82</f>
        <v>-79.750404000000003</v>
      </c>
      <c r="P56" s="89"/>
      <c r="Q56" s="8"/>
    </row>
    <row r="57" spans="2:17" x14ac:dyDescent="0.25">
      <c r="B57" s="88">
        <v>16000000000</v>
      </c>
      <c r="C57" s="88">
        <v>-87.761780000000002</v>
      </c>
      <c r="D57" s="88">
        <v>-80.666854999999998</v>
      </c>
      <c r="E57" s="8"/>
      <c r="F57" s="6">
        <v>20111111111.111</v>
      </c>
      <c r="G57" s="84">
        <f t="shared" si="8"/>
        <v>-64.172348</v>
      </c>
      <c r="H57" s="6"/>
      <c r="J57" s="88">
        <v>16000000000</v>
      </c>
      <c r="K57" s="88">
        <v>-93.863251000000005</v>
      </c>
      <c r="L57" s="88">
        <v>-83.568862999999993</v>
      </c>
      <c r="M57" s="8"/>
      <c r="N57" s="6">
        <v>20111111111.111</v>
      </c>
      <c r="O57" s="84">
        <f t="shared" si="9"/>
        <v>-82.543014999999997</v>
      </c>
      <c r="P57" s="89"/>
      <c r="Q57" s="8"/>
    </row>
    <row r="58" spans="2:17" x14ac:dyDescent="0.25">
      <c r="B58" s="88">
        <v>16888888888.889</v>
      </c>
      <c r="C58" s="88">
        <v>-83.779670999999993</v>
      </c>
      <c r="D58" s="88">
        <v>-76.809821999999997</v>
      </c>
      <c r="E58" s="8"/>
      <c r="F58" s="6">
        <v>20416666666.667</v>
      </c>
      <c r="G58" s="84">
        <f t="shared" si="8"/>
        <v>-66.074439999999996</v>
      </c>
      <c r="H58" s="6"/>
      <c r="J58" s="88">
        <v>16888888888.889</v>
      </c>
      <c r="K58" s="88">
        <v>-99.189780999999996</v>
      </c>
      <c r="L58" s="88">
        <v>-90.501052999999999</v>
      </c>
      <c r="M58" s="8"/>
      <c r="N58" s="6">
        <v>20416666666.667</v>
      </c>
      <c r="O58" s="84">
        <f t="shared" si="9"/>
        <v>-79.200241000000005</v>
      </c>
      <c r="P58" s="89"/>
      <c r="Q58" s="8"/>
    </row>
    <row r="59" spans="2:17" x14ac:dyDescent="0.25">
      <c r="B59" s="88">
        <v>17777777777.778</v>
      </c>
      <c r="C59" s="88">
        <v>-84.639556999999996</v>
      </c>
      <c r="D59" s="88">
        <v>-77.365172999999999</v>
      </c>
      <c r="E59" s="8"/>
      <c r="F59" s="6">
        <v>20722222222.222</v>
      </c>
      <c r="G59" s="84">
        <f t="shared" si="8"/>
        <v>-65.431351000000006</v>
      </c>
      <c r="H59" s="6"/>
      <c r="J59" s="88">
        <v>17777777777.778</v>
      </c>
      <c r="K59" s="88">
        <v>-99.896834999999996</v>
      </c>
      <c r="L59" s="88">
        <v>-91.379654000000002</v>
      </c>
      <c r="M59" s="8"/>
      <c r="N59" s="6">
        <v>20722222222.222</v>
      </c>
      <c r="O59" s="84">
        <f t="shared" si="9"/>
        <v>-80.455444</v>
      </c>
      <c r="P59" s="89"/>
      <c r="Q59" s="8"/>
    </row>
    <row r="60" spans="2:17" x14ac:dyDescent="0.25">
      <c r="B60" s="88">
        <v>18666666666.667</v>
      </c>
      <c r="C60" s="88">
        <v>-90.678909000000004</v>
      </c>
      <c r="D60" s="88">
        <v>-83.416336000000001</v>
      </c>
      <c r="E60" s="8"/>
      <c r="F60" s="6">
        <v>21027777777.778</v>
      </c>
      <c r="G60" s="84">
        <f t="shared" si="8"/>
        <v>-64.927916999999994</v>
      </c>
      <c r="H60" s="6"/>
      <c r="J60" s="88">
        <v>18666666666.667</v>
      </c>
      <c r="K60" s="88">
        <v>-95.574309999999997</v>
      </c>
      <c r="L60" s="88">
        <v>-87.300658999999996</v>
      </c>
      <c r="M60" s="8"/>
      <c r="N60" s="6">
        <v>21027777777.778</v>
      </c>
      <c r="O60" s="84">
        <f t="shared" si="9"/>
        <v>-75.716003000000001</v>
      </c>
      <c r="P60" s="89"/>
      <c r="Q60" s="8"/>
    </row>
    <row r="61" spans="2:17" x14ac:dyDescent="0.25">
      <c r="B61" s="88">
        <v>19555555555.556</v>
      </c>
      <c r="C61" s="88">
        <v>-86.375145000000003</v>
      </c>
      <c r="D61" s="88">
        <v>-79.307961000000006</v>
      </c>
      <c r="E61" s="8"/>
      <c r="F61" s="6">
        <v>21333333333.333</v>
      </c>
      <c r="G61" s="84">
        <f t="shared" si="8"/>
        <v>-65.095459000000005</v>
      </c>
      <c r="H61" s="6"/>
      <c r="J61" s="88">
        <v>19555555555.556</v>
      </c>
      <c r="K61" s="88">
        <v>-87.448463000000004</v>
      </c>
      <c r="L61" s="88">
        <v>-79.431388999999996</v>
      </c>
      <c r="M61" s="8"/>
      <c r="N61" s="6">
        <v>21333333333.333</v>
      </c>
      <c r="O61" s="84">
        <f t="shared" si="9"/>
        <v>-73.231185999999994</v>
      </c>
      <c r="P61" s="89"/>
      <c r="Q61" s="8"/>
    </row>
    <row r="62" spans="2:17" x14ac:dyDescent="0.25">
      <c r="B62" s="88">
        <v>20444444444.444</v>
      </c>
      <c r="C62" s="88">
        <v>-76.762778999999995</v>
      </c>
      <c r="D62" s="88">
        <v>-69.370750000000001</v>
      </c>
      <c r="E62" s="8"/>
      <c r="F62" s="6">
        <v>21638888888.889</v>
      </c>
      <c r="G62" s="84">
        <f t="shared" si="8"/>
        <v>-64.481917999999993</v>
      </c>
      <c r="H62" s="6"/>
      <c r="J62" s="88">
        <v>20444444444.444</v>
      </c>
      <c r="K62" s="88">
        <v>-80.871323000000004</v>
      </c>
      <c r="L62" s="88">
        <v>-71.762962000000002</v>
      </c>
      <c r="M62" s="8"/>
      <c r="N62" s="6">
        <v>21638888888.889</v>
      </c>
      <c r="O62" s="84">
        <f t="shared" si="9"/>
        <v>-71.034103000000002</v>
      </c>
      <c r="P62" s="89"/>
      <c r="Q62" s="8"/>
    </row>
    <row r="63" spans="2:17" x14ac:dyDescent="0.25">
      <c r="B63" s="88">
        <v>21333333333.333</v>
      </c>
      <c r="C63" s="88">
        <v>-71.467262000000005</v>
      </c>
      <c r="D63" s="88">
        <v>-64.196151999999998</v>
      </c>
      <c r="E63" s="8"/>
      <c r="F63" s="6">
        <v>21944444444.444</v>
      </c>
      <c r="G63" s="84">
        <f t="shared" si="8"/>
        <v>-64.810326000000003</v>
      </c>
      <c r="H63" s="6"/>
      <c r="J63" s="88">
        <v>21333333333.333</v>
      </c>
      <c r="K63" s="88">
        <v>-74.967590000000001</v>
      </c>
      <c r="L63" s="88">
        <v>-65.365082000000001</v>
      </c>
      <c r="M63" s="8"/>
      <c r="N63" s="6">
        <v>21944444444.444</v>
      </c>
      <c r="O63" s="84">
        <f t="shared" si="9"/>
        <v>-70.820839000000007</v>
      </c>
      <c r="P63" s="89"/>
      <c r="Q63" s="8"/>
    </row>
    <row r="64" spans="2:17" x14ac:dyDescent="0.25">
      <c r="B64" s="88">
        <v>22222222222.222</v>
      </c>
      <c r="C64" s="88">
        <v>-66.503799000000001</v>
      </c>
      <c r="D64" s="88">
        <v>-59.033875000000002</v>
      </c>
      <c r="E64" s="8"/>
      <c r="F64" s="6">
        <v>22250000000</v>
      </c>
      <c r="G64" s="84">
        <f t="shared" si="8"/>
        <v>-63.270332000000003</v>
      </c>
      <c r="H64" s="6"/>
      <c r="J64" s="88">
        <v>22222222222.222</v>
      </c>
      <c r="K64" s="88">
        <v>-70.083579999999998</v>
      </c>
      <c r="L64" s="88">
        <v>-60.579121000000001</v>
      </c>
      <c r="M64" s="8"/>
      <c r="N64" s="6">
        <v>22250000000</v>
      </c>
      <c r="O64" s="84">
        <f t="shared" si="9"/>
        <v>-70.974197000000004</v>
      </c>
      <c r="P64" s="89"/>
      <c r="Q64" s="8"/>
    </row>
    <row r="65" spans="2:17" x14ac:dyDescent="0.25">
      <c r="B65" s="88">
        <v>23111111111.111</v>
      </c>
      <c r="C65" s="88">
        <v>-64.555121999999997</v>
      </c>
      <c r="D65" s="88">
        <v>-56.878917999999999</v>
      </c>
      <c r="E65" s="8"/>
      <c r="F65" s="6">
        <v>22555555555.556</v>
      </c>
      <c r="G65" s="84">
        <f t="shared" si="8"/>
        <v>-64.534949999999995</v>
      </c>
      <c r="H65" s="6"/>
      <c r="J65" s="88">
        <v>23111111111.111</v>
      </c>
      <c r="K65" s="88">
        <v>-68.045440999999997</v>
      </c>
      <c r="L65" s="88">
        <v>-58.834479999999999</v>
      </c>
      <c r="M65" s="8"/>
      <c r="N65" s="6">
        <v>22555555555.556</v>
      </c>
      <c r="O65" s="84">
        <f t="shared" si="9"/>
        <v>-71.923416000000003</v>
      </c>
      <c r="P65" s="89"/>
      <c r="Q65" s="8"/>
    </row>
    <row r="66" spans="2:17" x14ac:dyDescent="0.25">
      <c r="B66" s="88">
        <v>24000000000</v>
      </c>
      <c r="C66" s="88">
        <v>-73.828636000000003</v>
      </c>
      <c r="D66" s="88">
        <v>-66.010399000000007</v>
      </c>
      <c r="E66" s="8"/>
      <c r="F66" s="6">
        <v>22861111111.111</v>
      </c>
      <c r="G66" s="84">
        <f t="shared" si="8"/>
        <v>-65.099723999999995</v>
      </c>
      <c r="H66" s="6"/>
      <c r="J66" s="88">
        <v>24000000000</v>
      </c>
      <c r="K66" s="88">
        <v>-72.770759999999996</v>
      </c>
      <c r="L66" s="88">
        <v>-63.991847999999997</v>
      </c>
      <c r="M66" s="8"/>
      <c r="N66" s="6">
        <v>22861111111.111</v>
      </c>
      <c r="O66" s="84">
        <f t="shared" si="9"/>
        <v>-69.179137999999995</v>
      </c>
      <c r="P66" s="89"/>
      <c r="Q66" s="8"/>
    </row>
    <row r="67" spans="2:17" x14ac:dyDescent="0.25">
      <c r="B67" s="88">
        <v>24888888888.889</v>
      </c>
      <c r="C67" s="88">
        <v>-69.810158000000001</v>
      </c>
      <c r="D67" s="88">
        <v>-61.815162999999998</v>
      </c>
      <c r="E67" s="8"/>
      <c r="F67" s="6">
        <v>23166666666.667</v>
      </c>
      <c r="G67" s="84">
        <f t="shared" si="8"/>
        <v>-67.270920000000004</v>
      </c>
      <c r="H67" s="6"/>
      <c r="J67" s="88">
        <v>24888888888.889</v>
      </c>
      <c r="K67" s="88">
        <v>-77.147469000000001</v>
      </c>
      <c r="L67" s="88">
        <v>-68.331978000000007</v>
      </c>
      <c r="M67" s="8"/>
      <c r="N67" s="6">
        <v>23166666666.667</v>
      </c>
      <c r="O67" s="84">
        <f t="shared" si="9"/>
        <v>-68.857872</v>
      </c>
      <c r="P67" s="89"/>
      <c r="Q67" s="8"/>
    </row>
    <row r="68" spans="2:17" x14ac:dyDescent="0.25">
      <c r="B68" s="88">
        <v>25777777777.778</v>
      </c>
      <c r="C68" s="88">
        <v>-71.676910000000007</v>
      </c>
      <c r="D68" s="88">
        <v>-63.356468</v>
      </c>
      <c r="E68" s="8"/>
      <c r="F68" s="6">
        <v>23472222222.222</v>
      </c>
      <c r="G68" s="84">
        <f t="shared" si="8"/>
        <v>-67.018127000000007</v>
      </c>
      <c r="H68" s="6"/>
      <c r="J68" s="88">
        <v>25777777777.778</v>
      </c>
      <c r="K68" s="88">
        <v>-79.477340999999996</v>
      </c>
      <c r="L68" s="88">
        <v>-70.315025000000006</v>
      </c>
      <c r="M68" s="8"/>
      <c r="N68" s="6">
        <v>23472222222.222</v>
      </c>
      <c r="O68" s="84">
        <f t="shared" si="9"/>
        <v>-68.743530000000007</v>
      </c>
      <c r="P68" s="89"/>
      <c r="Q68" s="8"/>
    </row>
    <row r="69" spans="2:17" x14ac:dyDescent="0.25">
      <c r="B69" s="88">
        <v>26666666666.667</v>
      </c>
      <c r="C69" s="88">
        <v>-55.328014000000003</v>
      </c>
      <c r="D69" s="88">
        <v>-47.012466000000003</v>
      </c>
      <c r="E69" s="8"/>
      <c r="F69" s="6">
        <v>23777777777.778</v>
      </c>
      <c r="G69" s="84">
        <f t="shared" si="8"/>
        <v>-69.210731999999993</v>
      </c>
      <c r="H69" s="6"/>
      <c r="J69" s="88">
        <v>26666666666.667</v>
      </c>
      <c r="K69" s="88">
        <v>-71.400138999999996</v>
      </c>
      <c r="L69" s="88">
        <v>-62.547984999999997</v>
      </c>
      <c r="M69" s="8"/>
      <c r="N69" s="6">
        <v>23777777777.778</v>
      </c>
      <c r="O69" s="84">
        <f t="shared" si="9"/>
        <v>-67.797118999999995</v>
      </c>
      <c r="P69" s="89"/>
      <c r="Q69" s="8"/>
    </row>
    <row r="70" spans="2:17" x14ac:dyDescent="0.25">
      <c r="B70" s="88">
        <v>27555555555.556</v>
      </c>
      <c r="C70" s="88">
        <v>-73.850371999999993</v>
      </c>
      <c r="D70" s="88">
        <v>-65.538773000000006</v>
      </c>
      <c r="E70" s="8"/>
      <c r="F70" s="6">
        <v>24083333333.333</v>
      </c>
      <c r="G70" s="84">
        <f t="shared" si="8"/>
        <v>-69.743926999999999</v>
      </c>
      <c r="H70" s="6"/>
      <c r="J70" s="88">
        <v>27555555555.556</v>
      </c>
      <c r="K70" s="88">
        <v>-86.543694000000002</v>
      </c>
      <c r="L70" s="88">
        <v>-77.549248000000006</v>
      </c>
      <c r="M70" s="8"/>
      <c r="N70" s="6">
        <v>24083333333.333</v>
      </c>
      <c r="O70" s="84">
        <f t="shared" si="9"/>
        <v>-66.875373999999994</v>
      </c>
      <c r="P70" s="89"/>
      <c r="Q70" s="8"/>
    </row>
    <row r="71" spans="2:17" x14ac:dyDescent="0.25">
      <c r="B71" s="88">
        <v>28444444444.444</v>
      </c>
      <c r="C71" s="88">
        <v>-77.666060999999999</v>
      </c>
      <c r="D71" s="88">
        <v>-68.940414000000004</v>
      </c>
      <c r="E71" s="8"/>
      <c r="F71" s="6">
        <v>24388888888.889</v>
      </c>
      <c r="G71" s="84">
        <f t="shared" si="8"/>
        <v>-70.987021999999996</v>
      </c>
      <c r="H71" s="6"/>
      <c r="J71" s="88">
        <v>28444444444.444</v>
      </c>
      <c r="K71" s="88">
        <v>-88.938980000000001</v>
      </c>
      <c r="L71" s="88">
        <v>-79.800094999999999</v>
      </c>
      <c r="M71" s="8"/>
      <c r="N71" s="6">
        <v>24388888888.889</v>
      </c>
      <c r="O71" s="84">
        <f t="shared" si="9"/>
        <v>-66.463820999999996</v>
      </c>
      <c r="P71" s="89"/>
      <c r="Q71" s="8"/>
    </row>
    <row r="72" spans="2:17" x14ac:dyDescent="0.25">
      <c r="B72" s="88">
        <v>29333333333.333</v>
      </c>
      <c r="C72" s="88">
        <v>-76.689751000000001</v>
      </c>
      <c r="D72" s="88">
        <v>-67.892905999999996</v>
      </c>
      <c r="E72" s="8"/>
      <c r="F72" s="6">
        <v>24694444444.444</v>
      </c>
      <c r="G72" s="84">
        <f t="shared" si="8"/>
        <v>-69.234886000000003</v>
      </c>
      <c r="H72" s="6"/>
      <c r="J72" s="88">
        <v>29333333333.333</v>
      </c>
      <c r="K72" s="88">
        <v>-89.471771000000004</v>
      </c>
      <c r="L72" s="88">
        <v>-80.289062999999999</v>
      </c>
      <c r="M72" s="8"/>
      <c r="N72" s="6">
        <v>24694444444.444</v>
      </c>
      <c r="O72" s="84">
        <f t="shared" si="9"/>
        <v>-66.032309999999995</v>
      </c>
      <c r="P72" s="89"/>
      <c r="Q72" s="8"/>
    </row>
    <row r="73" spans="2:17" x14ac:dyDescent="0.25">
      <c r="B73" s="88">
        <v>30222222222.222</v>
      </c>
      <c r="C73" s="88">
        <v>-73.243965000000003</v>
      </c>
      <c r="D73" s="88">
        <v>-64.463843999999995</v>
      </c>
      <c r="E73" s="8"/>
      <c r="F73" s="6">
        <v>25000000000</v>
      </c>
      <c r="G73" s="84">
        <f t="shared" si="8"/>
        <v>-72.575325000000007</v>
      </c>
      <c r="H73" s="6"/>
      <c r="J73" s="88">
        <v>30222222222.222</v>
      </c>
      <c r="K73" s="88">
        <v>-88.627791999999999</v>
      </c>
      <c r="L73" s="88">
        <v>-79.522559999999999</v>
      </c>
      <c r="M73" s="8"/>
      <c r="N73" s="6">
        <v>25000000000</v>
      </c>
      <c r="O73" s="84">
        <f t="shared" si="9"/>
        <v>-64.082108000000005</v>
      </c>
      <c r="P73" s="89"/>
      <c r="Q73" s="8"/>
    </row>
    <row r="74" spans="2:17" x14ac:dyDescent="0.25">
      <c r="B74" s="88">
        <v>31111111111.111</v>
      </c>
      <c r="C74" s="88">
        <v>-71.584807999999995</v>
      </c>
      <c r="D74" s="88">
        <v>-62.629925</v>
      </c>
      <c r="E74" s="8"/>
      <c r="F74" s="6" t="s">
        <v>21</v>
      </c>
      <c r="H74" s="6"/>
      <c r="J74" s="88">
        <v>31111111111.111</v>
      </c>
      <c r="K74" s="88">
        <v>-85.103393999999994</v>
      </c>
      <c r="L74" s="88">
        <v>-75.877776999999995</v>
      </c>
      <c r="M74" s="8"/>
      <c r="N74" s="6" t="s">
        <v>21</v>
      </c>
      <c r="P74" s="89"/>
      <c r="Q74" s="8"/>
    </row>
    <row r="75" spans="2:17" x14ac:dyDescent="0.25">
      <c r="B75" s="88">
        <v>32000000000</v>
      </c>
      <c r="C75" s="88">
        <v>-70.217292999999998</v>
      </c>
      <c r="D75" s="88">
        <v>-61.047344000000002</v>
      </c>
      <c r="H75" s="6"/>
      <c r="J75" s="88">
        <v>32000000000</v>
      </c>
      <c r="K75" s="88">
        <v>-82.375038000000004</v>
      </c>
      <c r="L75" s="88">
        <v>-72.639679000000001</v>
      </c>
      <c r="P75" s="89"/>
    </row>
    <row r="76" spans="2:17" x14ac:dyDescent="0.25">
      <c r="B76" s="88" t="s">
        <v>21</v>
      </c>
      <c r="H76" s="6"/>
      <c r="J76" s="88" t="s">
        <v>21</v>
      </c>
      <c r="P76" s="89"/>
    </row>
    <row r="77" spans="2:17" x14ac:dyDescent="0.25">
      <c r="F77" s="6" t="s">
        <v>24</v>
      </c>
      <c r="H77" s="6"/>
      <c r="N77" s="6" t="s">
        <v>24</v>
      </c>
      <c r="P77" s="89"/>
    </row>
    <row r="78" spans="2:17" ht="15.75" x14ac:dyDescent="0.25">
      <c r="F78" s="6" t="s">
        <v>19</v>
      </c>
      <c r="G78" s="6" t="str">
        <f t="shared" ref="G78:G97" si="10">D104</f>
        <v>4Rx0L dBc Log Mag(dB)</v>
      </c>
      <c r="H78" s="35">
        <v>4</v>
      </c>
      <c r="N78" s="6" t="s">
        <v>19</v>
      </c>
      <c r="O78" s="6" t="str">
        <f t="shared" ref="O78:O97" si="11">L104</f>
        <v>4Rx0L dBc Log Mag(dB)</v>
      </c>
      <c r="P78" s="35">
        <v>4</v>
      </c>
    </row>
    <row r="79" spans="2:17" ht="15.75" x14ac:dyDescent="0.25">
      <c r="B79" s="88" t="s">
        <v>23</v>
      </c>
      <c r="F79" s="6">
        <f t="shared" ref="F79:F97" si="12">B105/1000000000</f>
        <v>28</v>
      </c>
      <c r="G79" s="6">
        <f t="shared" si="10"/>
        <v>-80.385482999999994</v>
      </c>
      <c r="H79" s="36">
        <f>ABS(AVERAGE(G79:G97)-(H78-1)*10)</f>
        <v>109.05839636842106</v>
      </c>
      <c r="J79" s="88" t="s">
        <v>23</v>
      </c>
      <c r="N79" s="6">
        <f t="shared" ref="N79:N97" si="13">J105/1000000000</f>
        <v>28</v>
      </c>
      <c r="O79" s="6">
        <f t="shared" si="11"/>
        <v>-102.87967999999999</v>
      </c>
      <c r="P79" s="36">
        <f>ABS(AVERAGE(O79:O97)-(P78-1)*10)</f>
        <v>122.08941652631579</v>
      </c>
    </row>
    <row r="80" spans="2:17" x14ac:dyDescent="0.25">
      <c r="B80" s="88" t="s">
        <v>19</v>
      </c>
      <c r="C80" s="88" t="s">
        <v>240</v>
      </c>
      <c r="D80" s="88" t="s">
        <v>243</v>
      </c>
      <c r="F80" s="6">
        <f t="shared" si="12"/>
        <v>28.222222222222001</v>
      </c>
      <c r="G80" s="6">
        <f t="shared" si="10"/>
        <v>-85.681319999999999</v>
      </c>
      <c r="H80" s="6"/>
      <c r="J80" s="88" t="s">
        <v>19</v>
      </c>
      <c r="K80" s="88" t="s">
        <v>240</v>
      </c>
      <c r="L80" s="88" t="s">
        <v>243</v>
      </c>
      <c r="N80" s="6">
        <f t="shared" si="13"/>
        <v>28.222222222222001</v>
      </c>
      <c r="O80" s="6">
        <f t="shared" si="11"/>
        <v>-114.13625</v>
      </c>
      <c r="P80" s="89"/>
    </row>
    <row r="81" spans="2:16" x14ac:dyDescent="0.25">
      <c r="B81" s="88">
        <v>24000000000</v>
      </c>
      <c r="C81" s="88">
        <v>-66.601867999999996</v>
      </c>
      <c r="D81" s="88">
        <v>-59.506939000000003</v>
      </c>
      <c r="F81" s="6">
        <f t="shared" si="12"/>
        <v>28.444444444443999</v>
      </c>
      <c r="G81" s="6">
        <f t="shared" si="10"/>
        <v>-86.250793000000002</v>
      </c>
      <c r="H81" s="6"/>
      <c r="J81" s="88">
        <v>24000000000</v>
      </c>
      <c r="K81" s="88">
        <v>-82.661368999999993</v>
      </c>
      <c r="L81" s="88">
        <v>-72.366981999999993</v>
      </c>
      <c r="N81" s="6">
        <f t="shared" si="13"/>
        <v>28.444444444443999</v>
      </c>
      <c r="O81" s="6">
        <f t="shared" si="11"/>
        <v>-99.284203000000005</v>
      </c>
      <c r="P81" s="89"/>
    </row>
    <row r="82" spans="2:16" x14ac:dyDescent="0.25">
      <c r="B82" s="88">
        <v>24444444444.444</v>
      </c>
      <c r="C82" s="88">
        <v>-71.678321999999994</v>
      </c>
      <c r="D82" s="88">
        <v>-64.708481000000006</v>
      </c>
      <c r="F82" s="6">
        <f t="shared" si="12"/>
        <v>28.666666666666998</v>
      </c>
      <c r="G82" s="6">
        <f t="shared" si="10"/>
        <v>-85.233604</v>
      </c>
      <c r="H82" s="6"/>
      <c r="J82" s="88">
        <v>24444444444.444</v>
      </c>
      <c r="K82" s="88">
        <v>-88.439132999999998</v>
      </c>
      <c r="L82" s="88">
        <v>-79.750404000000003</v>
      </c>
      <c r="N82" s="6">
        <f t="shared" si="13"/>
        <v>28.666666666666998</v>
      </c>
      <c r="O82" s="6">
        <f t="shared" si="11"/>
        <v>-104.73245</v>
      </c>
      <c r="P82" s="89"/>
    </row>
    <row r="83" spans="2:16" x14ac:dyDescent="0.25">
      <c r="B83" s="88">
        <v>24888888888.889</v>
      </c>
      <c r="C83" s="88">
        <v>-71.446731999999997</v>
      </c>
      <c r="D83" s="88">
        <v>-64.172348</v>
      </c>
      <c r="F83" s="6">
        <f t="shared" si="12"/>
        <v>28.888888888888999</v>
      </c>
      <c r="G83" s="6">
        <f t="shared" si="10"/>
        <v>-85.727753000000007</v>
      </c>
      <c r="H83" s="6"/>
      <c r="J83" s="88">
        <v>24888888888.889</v>
      </c>
      <c r="K83" s="88">
        <v>-91.060196000000005</v>
      </c>
      <c r="L83" s="88">
        <v>-82.543014999999997</v>
      </c>
      <c r="N83" s="6">
        <f t="shared" si="13"/>
        <v>28.888888888888999</v>
      </c>
      <c r="O83" s="6">
        <f t="shared" si="11"/>
        <v>-110.34551</v>
      </c>
      <c r="P83" s="89"/>
    </row>
    <row r="84" spans="2:16" x14ac:dyDescent="0.25">
      <c r="B84" s="88">
        <v>25333333333.333</v>
      </c>
      <c r="C84" s="88">
        <v>-73.337012999999999</v>
      </c>
      <c r="D84" s="88">
        <v>-66.074439999999996</v>
      </c>
      <c r="F84" s="6">
        <f t="shared" si="12"/>
        <v>29.111111111111001</v>
      </c>
      <c r="G84" s="6">
        <f t="shared" si="10"/>
        <v>-82.611992000000001</v>
      </c>
      <c r="H84" s="6"/>
      <c r="J84" s="88">
        <v>25333333333.333</v>
      </c>
      <c r="K84" s="88">
        <v>-87.473892000000006</v>
      </c>
      <c r="L84" s="88">
        <v>-79.200241000000005</v>
      </c>
      <c r="N84" s="6">
        <f t="shared" si="13"/>
        <v>29.111111111111001</v>
      </c>
      <c r="O84" s="6">
        <f t="shared" si="11"/>
        <v>-104.53349</v>
      </c>
      <c r="P84" s="89"/>
    </row>
    <row r="85" spans="2:16" x14ac:dyDescent="0.25">
      <c r="B85" s="88">
        <v>25777777777.778</v>
      </c>
      <c r="C85" s="88">
        <v>-72.498542999999998</v>
      </c>
      <c r="D85" s="88">
        <v>-65.431351000000006</v>
      </c>
      <c r="F85" s="6">
        <f t="shared" si="12"/>
        <v>29.333333333333002</v>
      </c>
      <c r="G85" s="6">
        <f t="shared" si="10"/>
        <v>-84.661086999999995</v>
      </c>
      <c r="H85" s="6"/>
      <c r="J85" s="88">
        <v>25777777777.778</v>
      </c>
      <c r="K85" s="88">
        <v>-88.472510999999997</v>
      </c>
      <c r="L85" s="88">
        <v>-80.455444</v>
      </c>
      <c r="N85" s="6">
        <f t="shared" si="13"/>
        <v>29.333333333333002</v>
      </c>
      <c r="O85" s="6">
        <f t="shared" si="11"/>
        <v>-98.662154999999998</v>
      </c>
      <c r="P85" s="89"/>
    </row>
    <row r="86" spans="2:16" x14ac:dyDescent="0.25">
      <c r="B86" s="88">
        <v>26222222222.222</v>
      </c>
      <c r="C86" s="88">
        <v>-72.319946000000002</v>
      </c>
      <c r="D86" s="88">
        <v>-64.927916999999994</v>
      </c>
      <c r="F86" s="6">
        <f t="shared" si="12"/>
        <v>29.555555555556001</v>
      </c>
      <c r="G86" s="6">
        <f t="shared" si="10"/>
        <v>-86.433479000000005</v>
      </c>
      <c r="H86" s="6"/>
      <c r="J86" s="88">
        <v>26222222222.222</v>
      </c>
      <c r="K86" s="88">
        <v>-84.824364000000003</v>
      </c>
      <c r="L86" s="88">
        <v>-75.716003000000001</v>
      </c>
      <c r="N86" s="6">
        <f t="shared" si="13"/>
        <v>29.555555555556001</v>
      </c>
      <c r="O86" s="6">
        <f t="shared" si="11"/>
        <v>-99.480887999999993</v>
      </c>
      <c r="P86" s="89"/>
    </row>
    <row r="87" spans="2:16" x14ac:dyDescent="0.25">
      <c r="B87" s="88">
        <v>26666666666.667</v>
      </c>
      <c r="C87" s="88">
        <v>-72.366562000000002</v>
      </c>
      <c r="D87" s="88">
        <v>-65.095459000000005</v>
      </c>
      <c r="F87" s="6">
        <f t="shared" si="12"/>
        <v>29.777777777777999</v>
      </c>
      <c r="G87" s="6">
        <f t="shared" si="10"/>
        <v>-87.193084999999996</v>
      </c>
      <c r="H87" s="6"/>
      <c r="J87" s="88">
        <v>26666666666.667</v>
      </c>
      <c r="K87" s="88">
        <v>-82.833693999999994</v>
      </c>
      <c r="L87" s="88">
        <v>-73.231185999999994</v>
      </c>
      <c r="N87" s="6">
        <f t="shared" si="13"/>
        <v>29.777777777777999</v>
      </c>
      <c r="O87" s="6">
        <f t="shared" si="11"/>
        <v>-95.155174000000002</v>
      </c>
      <c r="P87" s="89"/>
    </row>
    <row r="88" spans="2:16" x14ac:dyDescent="0.25">
      <c r="B88" s="88">
        <v>27111111111.111</v>
      </c>
      <c r="C88" s="88">
        <v>-71.951836</v>
      </c>
      <c r="D88" s="88">
        <v>-64.481917999999993</v>
      </c>
      <c r="F88" s="6">
        <f t="shared" si="12"/>
        <v>30</v>
      </c>
      <c r="G88" s="6">
        <f t="shared" si="10"/>
        <v>-37.252856999999999</v>
      </c>
      <c r="H88" s="6"/>
      <c r="J88" s="88">
        <v>27111111111.111</v>
      </c>
      <c r="K88" s="88">
        <v>-80.538559000000006</v>
      </c>
      <c r="L88" s="88">
        <v>-71.034103000000002</v>
      </c>
      <c r="N88" s="6">
        <f t="shared" si="13"/>
        <v>30</v>
      </c>
      <c r="O88" s="6">
        <f t="shared" si="11"/>
        <v>-40.288787999999997</v>
      </c>
      <c r="P88" s="89"/>
    </row>
    <row r="89" spans="2:16" x14ac:dyDescent="0.25">
      <c r="B89" s="88">
        <v>27555555555.556</v>
      </c>
      <c r="C89" s="88">
        <v>-72.486534000000006</v>
      </c>
      <c r="D89" s="88">
        <v>-64.810326000000003</v>
      </c>
      <c r="F89" s="6">
        <f t="shared" si="12"/>
        <v>30.222222222222001</v>
      </c>
      <c r="G89" s="6">
        <f t="shared" si="10"/>
        <v>-81.652184000000005</v>
      </c>
      <c r="H89" s="6"/>
      <c r="J89" s="88">
        <v>27555555555.556</v>
      </c>
      <c r="K89" s="88">
        <v>-80.031791999999996</v>
      </c>
      <c r="L89" s="88">
        <v>-70.820839000000007</v>
      </c>
      <c r="N89" s="6">
        <f t="shared" si="13"/>
        <v>30.222222222222001</v>
      </c>
      <c r="O89" s="6">
        <f t="shared" si="11"/>
        <v>-97.987380999999999</v>
      </c>
      <c r="P89" s="89"/>
    </row>
    <row r="90" spans="2:16" x14ac:dyDescent="0.25">
      <c r="B90" s="88">
        <v>28000000000</v>
      </c>
      <c r="C90" s="88">
        <v>-71.088570000000004</v>
      </c>
      <c r="D90" s="88">
        <v>-63.270332000000003</v>
      </c>
      <c r="F90" s="6">
        <f t="shared" si="12"/>
        <v>30.444444444443999</v>
      </c>
      <c r="G90" s="6">
        <f t="shared" si="10"/>
        <v>-85.043541000000005</v>
      </c>
      <c r="H90" s="6"/>
      <c r="J90" s="88">
        <v>28000000000</v>
      </c>
      <c r="K90" s="88">
        <v>-79.753112999999999</v>
      </c>
      <c r="L90" s="88">
        <v>-70.974197000000004</v>
      </c>
      <c r="N90" s="6">
        <f t="shared" si="13"/>
        <v>30.444444444443999</v>
      </c>
      <c r="O90" s="6">
        <f t="shared" si="11"/>
        <v>-93.640938000000006</v>
      </c>
      <c r="P90" s="89"/>
    </row>
    <row r="91" spans="2:16" x14ac:dyDescent="0.25">
      <c r="B91" s="88">
        <v>28444444444.444</v>
      </c>
      <c r="C91" s="88">
        <v>-72.529944999999998</v>
      </c>
      <c r="D91" s="88">
        <v>-64.534949999999995</v>
      </c>
      <c r="F91" s="6">
        <f t="shared" si="12"/>
        <v>30.666666666666998</v>
      </c>
      <c r="G91" s="6">
        <f t="shared" si="10"/>
        <v>-82.297225999999995</v>
      </c>
      <c r="H91" s="6"/>
      <c r="J91" s="88">
        <v>28444444444.444</v>
      </c>
      <c r="K91" s="88">
        <v>-80.738906999999998</v>
      </c>
      <c r="L91" s="88">
        <v>-71.923416000000003</v>
      </c>
      <c r="N91" s="6">
        <f t="shared" si="13"/>
        <v>30.666666666666998</v>
      </c>
      <c r="O91" s="6">
        <f t="shared" si="11"/>
        <v>-92.852897999999996</v>
      </c>
      <c r="P91" s="89"/>
    </row>
    <row r="92" spans="2:16" x14ac:dyDescent="0.25">
      <c r="B92" s="88">
        <v>28888888888.889</v>
      </c>
      <c r="C92" s="88">
        <v>-73.420165999999995</v>
      </c>
      <c r="D92" s="88">
        <v>-65.099723999999995</v>
      </c>
      <c r="F92" s="6">
        <f t="shared" si="12"/>
        <v>30.888888888888999</v>
      </c>
      <c r="G92" s="6">
        <f t="shared" si="10"/>
        <v>-79.990645999999998</v>
      </c>
      <c r="H92" s="6"/>
      <c r="J92" s="88">
        <v>28888888888.889</v>
      </c>
      <c r="K92" s="88">
        <v>-78.341460999999995</v>
      </c>
      <c r="L92" s="88">
        <v>-69.179137999999995</v>
      </c>
      <c r="N92" s="6">
        <f t="shared" si="13"/>
        <v>30.888888888888999</v>
      </c>
      <c r="O92" s="6">
        <f t="shared" si="11"/>
        <v>-94.990348999999995</v>
      </c>
      <c r="P92" s="89"/>
    </row>
    <row r="93" spans="2:16" x14ac:dyDescent="0.25">
      <c r="B93" s="88">
        <v>29333333333.333</v>
      </c>
      <c r="C93" s="88">
        <v>-75.586464000000007</v>
      </c>
      <c r="D93" s="88">
        <v>-67.270920000000004</v>
      </c>
      <c r="F93" s="6">
        <f t="shared" si="12"/>
        <v>31.111111111111001</v>
      </c>
      <c r="G93" s="6">
        <f t="shared" si="10"/>
        <v>-77.938239999999993</v>
      </c>
      <c r="H93" s="6"/>
      <c r="J93" s="88">
        <v>29333333333.333</v>
      </c>
      <c r="K93" s="88">
        <v>-77.710021999999995</v>
      </c>
      <c r="L93" s="88">
        <v>-68.857872</v>
      </c>
      <c r="N93" s="6">
        <f t="shared" si="13"/>
        <v>31.111111111111001</v>
      </c>
      <c r="O93" s="6">
        <f t="shared" si="11"/>
        <v>-85.020713999999998</v>
      </c>
      <c r="P93" s="89"/>
    </row>
    <row r="94" spans="2:16" x14ac:dyDescent="0.25">
      <c r="B94" s="88">
        <v>29777777777.778</v>
      </c>
      <c r="C94" s="88">
        <v>-75.329719999999995</v>
      </c>
      <c r="D94" s="88">
        <v>-67.018127000000007</v>
      </c>
      <c r="F94" s="6">
        <f t="shared" si="12"/>
        <v>31.333333333333002</v>
      </c>
      <c r="G94" s="6">
        <f t="shared" si="10"/>
        <v>-78.688361999999998</v>
      </c>
      <c r="H94" s="6"/>
      <c r="J94" s="88">
        <v>29777777777.778</v>
      </c>
      <c r="K94" s="88">
        <v>-77.737976000000003</v>
      </c>
      <c r="L94" s="88">
        <v>-68.743530000000007</v>
      </c>
      <c r="N94" s="6">
        <f t="shared" si="13"/>
        <v>31.333333333333002</v>
      </c>
      <c r="O94" s="6">
        <f t="shared" si="11"/>
        <v>-93.761841000000004</v>
      </c>
      <c r="P94" s="89"/>
    </row>
    <row r="95" spans="2:16" x14ac:dyDescent="0.25">
      <c r="B95" s="88">
        <v>30222222222.222</v>
      </c>
      <c r="C95" s="88">
        <v>-77.936370999999994</v>
      </c>
      <c r="D95" s="88">
        <v>-69.210731999999993</v>
      </c>
      <c r="F95" s="6">
        <f t="shared" si="12"/>
        <v>31.555555555556001</v>
      </c>
      <c r="G95" s="6">
        <f t="shared" si="10"/>
        <v>-76.990532000000002</v>
      </c>
      <c r="H95" s="6"/>
      <c r="J95" s="88">
        <v>30222222222.222</v>
      </c>
      <c r="K95" s="88">
        <v>-76.935997</v>
      </c>
      <c r="L95" s="88">
        <v>-67.797118999999995</v>
      </c>
      <c r="N95" s="6">
        <f t="shared" si="13"/>
        <v>31.555555555556001</v>
      </c>
      <c r="O95" s="6">
        <f t="shared" si="11"/>
        <v>-87.418755000000004</v>
      </c>
      <c r="P95" s="89"/>
    </row>
    <row r="96" spans="2:16" x14ac:dyDescent="0.25">
      <c r="B96" s="88">
        <v>30666666666.667</v>
      </c>
      <c r="C96" s="88">
        <v>-78.540771000000007</v>
      </c>
      <c r="D96" s="88">
        <v>-69.743926999999999</v>
      </c>
      <c r="F96" s="6">
        <f t="shared" si="12"/>
        <v>31.777777777777999</v>
      </c>
      <c r="G96" s="6">
        <f t="shared" si="10"/>
        <v>-74.717338999999996</v>
      </c>
      <c r="H96" s="6"/>
      <c r="J96" s="88">
        <v>30666666666.667</v>
      </c>
      <c r="K96" s="88">
        <v>-76.058090000000007</v>
      </c>
      <c r="L96" s="88">
        <v>-66.875373999999994</v>
      </c>
      <c r="N96" s="6">
        <f t="shared" si="13"/>
        <v>31.777777777777999</v>
      </c>
      <c r="O96" s="6">
        <f t="shared" si="11"/>
        <v>-88.290756000000002</v>
      </c>
      <c r="P96" s="89"/>
    </row>
    <row r="97" spans="2:16" x14ac:dyDescent="0.25">
      <c r="B97" s="88">
        <v>31111111111.111</v>
      </c>
      <c r="C97" s="88">
        <v>-79.767143000000004</v>
      </c>
      <c r="D97" s="88">
        <v>-70.987021999999996</v>
      </c>
      <c r="F97" s="6">
        <f t="shared" si="12"/>
        <v>32</v>
      </c>
      <c r="G97" s="6">
        <f t="shared" si="10"/>
        <v>-63.360008000000001</v>
      </c>
      <c r="H97" s="6"/>
      <c r="J97" s="88">
        <v>31111111111.111</v>
      </c>
      <c r="K97" s="88">
        <v>-75.569053999999994</v>
      </c>
      <c r="L97" s="88">
        <v>-66.463820999999996</v>
      </c>
      <c r="N97" s="6">
        <f t="shared" si="13"/>
        <v>32</v>
      </c>
      <c r="O97" s="6">
        <f t="shared" si="11"/>
        <v>-46.236694</v>
      </c>
      <c r="P97" s="89"/>
    </row>
    <row r="98" spans="2:16" x14ac:dyDescent="0.25">
      <c r="B98" s="88">
        <v>31555555555.556</v>
      </c>
      <c r="C98" s="88">
        <v>-78.189757999999998</v>
      </c>
      <c r="D98" s="88">
        <v>-69.234886000000003</v>
      </c>
      <c r="F98" s="6" t="s">
        <v>21</v>
      </c>
      <c r="H98" s="6"/>
      <c r="J98" s="88">
        <v>31555555555.556</v>
      </c>
      <c r="K98" s="88">
        <v>-75.257926999999995</v>
      </c>
      <c r="L98" s="88">
        <v>-66.032309999999995</v>
      </c>
      <c r="N98" s="6" t="s">
        <v>21</v>
      </c>
      <c r="P98" s="89"/>
    </row>
    <row r="99" spans="2:16" x14ac:dyDescent="0.25">
      <c r="B99" s="88">
        <v>32000000000</v>
      </c>
      <c r="C99" s="88">
        <v>-81.745277000000002</v>
      </c>
      <c r="D99" s="88">
        <v>-72.575325000000007</v>
      </c>
      <c r="H99" s="6"/>
      <c r="J99" s="88">
        <v>32000000000</v>
      </c>
      <c r="K99" s="88">
        <v>-73.817458999999999</v>
      </c>
      <c r="L99" s="88">
        <v>-64.082108000000005</v>
      </c>
      <c r="P99" s="89"/>
    </row>
    <row r="100" spans="2:16" x14ac:dyDescent="0.25">
      <c r="B100" s="88" t="s">
        <v>21</v>
      </c>
      <c r="H100" s="6"/>
      <c r="J100" s="88" t="s">
        <v>21</v>
      </c>
      <c r="P100" s="89"/>
    </row>
    <row r="101" spans="2:16" x14ac:dyDescent="0.25">
      <c r="F101" s="6" t="s">
        <v>25</v>
      </c>
      <c r="H101" s="6"/>
      <c r="N101" s="6" t="s">
        <v>25</v>
      </c>
      <c r="P101" s="89"/>
    </row>
    <row r="102" spans="2:16" ht="15.75" x14ac:dyDescent="0.25">
      <c r="F102" s="6" t="s">
        <v>19</v>
      </c>
      <c r="G102" s="6" t="str">
        <f t="shared" ref="G102:G121" si="14">D128</f>
        <v>N/A Log Mag(dB)</v>
      </c>
      <c r="H102" s="35">
        <v>5</v>
      </c>
      <c r="N102" s="6" t="s">
        <v>19</v>
      </c>
      <c r="O102" s="6" t="str">
        <f t="shared" ref="O102:O121" si="15">L128</f>
        <v>N/A Log Mag(dB)</v>
      </c>
      <c r="P102" s="35">
        <v>5</v>
      </c>
    </row>
    <row r="103" spans="2:16" ht="15.75" x14ac:dyDescent="0.25">
      <c r="B103" s="88" t="s">
        <v>24</v>
      </c>
      <c r="F103" s="6">
        <f t="shared" ref="F103:F121" si="16">B129/1000000000</f>
        <v>32</v>
      </c>
      <c r="G103" s="6">
        <f t="shared" si="14"/>
        <v>-77.903435000000002</v>
      </c>
      <c r="H103" s="36">
        <f>ABS(AVERAGE(G103:G121)-(H102-1)*10)</f>
        <v>112.74773863157895</v>
      </c>
      <c r="J103" s="88" t="s">
        <v>24</v>
      </c>
      <c r="N103" s="6">
        <f t="shared" ref="N103:N121" si="17">J129/1000000000</f>
        <v>32</v>
      </c>
      <c r="O103" s="6">
        <f t="shared" si="15"/>
        <v>-92.984763999999998</v>
      </c>
      <c r="P103" s="36">
        <f>ABS(AVERAGE(O103:O121)-(P102-1)*10)</f>
        <v>138.48664663157894</v>
      </c>
    </row>
    <row r="104" spans="2:16" x14ac:dyDescent="0.25">
      <c r="B104" s="88" t="s">
        <v>19</v>
      </c>
      <c r="C104" s="88" t="s">
        <v>262</v>
      </c>
      <c r="D104" s="88" t="s">
        <v>263</v>
      </c>
      <c r="F104" s="6">
        <f t="shared" si="16"/>
        <v>31.888888888888999</v>
      </c>
      <c r="G104" s="6">
        <f t="shared" si="14"/>
        <v>-77.211143000000007</v>
      </c>
      <c r="J104" s="88" t="s">
        <v>19</v>
      </c>
      <c r="K104" s="88" t="s">
        <v>262</v>
      </c>
      <c r="L104" s="88" t="s">
        <v>263</v>
      </c>
      <c r="N104" s="6">
        <f t="shared" si="17"/>
        <v>31.888888888888999</v>
      </c>
      <c r="O104" s="6">
        <f t="shared" si="15"/>
        <v>-96.929587999999995</v>
      </c>
    </row>
    <row r="105" spans="2:16" x14ac:dyDescent="0.25">
      <c r="B105" s="88">
        <v>28000000000</v>
      </c>
      <c r="C105" s="88">
        <v>-87.480414999999994</v>
      </c>
      <c r="D105" s="88">
        <v>-80.385482999999994</v>
      </c>
      <c r="F105" s="6">
        <f t="shared" si="16"/>
        <v>31.777777777777999</v>
      </c>
      <c r="G105" s="6">
        <f t="shared" si="14"/>
        <v>-77.693747999999999</v>
      </c>
      <c r="J105" s="88">
        <v>28000000000</v>
      </c>
      <c r="K105" s="88">
        <v>-113.17407</v>
      </c>
      <c r="L105" s="88">
        <v>-102.87967999999999</v>
      </c>
      <c r="N105" s="6">
        <f t="shared" si="17"/>
        <v>31.777777777777999</v>
      </c>
      <c r="O105" s="6">
        <f t="shared" si="15"/>
        <v>-99.505431999999999</v>
      </c>
    </row>
    <row r="106" spans="2:16" x14ac:dyDescent="0.25">
      <c r="B106" s="88">
        <v>28222222222.222</v>
      </c>
      <c r="C106" s="88">
        <v>-92.651168999999996</v>
      </c>
      <c r="D106" s="88">
        <v>-85.681319999999999</v>
      </c>
      <c r="F106" s="6">
        <f t="shared" si="16"/>
        <v>31.666666666666998</v>
      </c>
      <c r="G106" s="6">
        <f t="shared" si="14"/>
        <v>-76.111389000000003</v>
      </c>
      <c r="J106" s="88">
        <v>28222222222.222</v>
      </c>
      <c r="K106" s="88">
        <v>-122.82496999999999</v>
      </c>
      <c r="L106" s="88">
        <v>-114.13625</v>
      </c>
      <c r="N106" s="6">
        <f t="shared" si="17"/>
        <v>31.666666666666998</v>
      </c>
      <c r="O106" s="6">
        <f t="shared" si="15"/>
        <v>-96.932204999999996</v>
      </c>
    </row>
    <row r="107" spans="2:16" x14ac:dyDescent="0.25">
      <c r="B107" s="88">
        <v>28444444444.444</v>
      </c>
      <c r="C107" s="88">
        <v>-93.525176999999999</v>
      </c>
      <c r="D107" s="88">
        <v>-86.250793000000002</v>
      </c>
      <c r="F107" s="6">
        <f t="shared" si="16"/>
        <v>31.555555555556001</v>
      </c>
      <c r="G107" s="6">
        <f t="shared" si="14"/>
        <v>-74.485221999999993</v>
      </c>
      <c r="J107" s="88">
        <v>28444444444.444</v>
      </c>
      <c r="K107" s="88">
        <v>-107.80139</v>
      </c>
      <c r="L107" s="88">
        <v>-99.284203000000005</v>
      </c>
      <c r="N107" s="6">
        <f t="shared" si="17"/>
        <v>31.555555555556001</v>
      </c>
      <c r="O107" s="6">
        <f t="shared" si="15"/>
        <v>-101.55986</v>
      </c>
    </row>
    <row r="108" spans="2:16" x14ac:dyDescent="0.25">
      <c r="B108" s="88">
        <v>28666666666.667</v>
      </c>
      <c r="C108" s="88">
        <v>-92.496178</v>
      </c>
      <c r="D108" s="88">
        <v>-85.233604</v>
      </c>
      <c r="F108" s="6">
        <f t="shared" si="16"/>
        <v>31.444444444443999</v>
      </c>
      <c r="G108" s="6">
        <f t="shared" si="14"/>
        <v>-74.135695999999996</v>
      </c>
      <c r="J108" s="88">
        <v>28666666666.667</v>
      </c>
      <c r="K108" s="88">
        <v>-113.0061</v>
      </c>
      <c r="L108" s="88">
        <v>-104.73245</v>
      </c>
      <c r="N108" s="6">
        <f t="shared" si="17"/>
        <v>31.444444444443999</v>
      </c>
      <c r="O108" s="6">
        <f t="shared" si="15"/>
        <v>-102.60338</v>
      </c>
    </row>
    <row r="109" spans="2:16" x14ac:dyDescent="0.25">
      <c r="B109" s="88">
        <v>28888888888.889</v>
      </c>
      <c r="C109" s="88">
        <v>-92.794937000000004</v>
      </c>
      <c r="D109" s="88">
        <v>-85.727753000000007</v>
      </c>
      <c r="F109" s="6">
        <f t="shared" si="16"/>
        <v>31.333333333333002</v>
      </c>
      <c r="G109" s="6">
        <f t="shared" si="14"/>
        <v>-74.720673000000005</v>
      </c>
      <c r="J109" s="88">
        <v>28888888888.889</v>
      </c>
      <c r="K109" s="88">
        <v>-118.36257999999999</v>
      </c>
      <c r="L109" s="88">
        <v>-110.34551</v>
      </c>
      <c r="N109" s="6">
        <f t="shared" si="17"/>
        <v>31.333333333333002</v>
      </c>
      <c r="O109" s="6">
        <f t="shared" si="15"/>
        <v>-97.443199000000007</v>
      </c>
    </row>
    <row r="110" spans="2:16" x14ac:dyDescent="0.25">
      <c r="B110" s="88">
        <v>29111111111.111</v>
      </c>
      <c r="C110" s="88">
        <v>-90.004020999999995</v>
      </c>
      <c r="D110" s="88">
        <v>-82.611992000000001</v>
      </c>
      <c r="F110" s="6">
        <f t="shared" si="16"/>
        <v>31.222222222222001</v>
      </c>
      <c r="G110" s="6">
        <f t="shared" si="14"/>
        <v>-74.863074999999995</v>
      </c>
      <c r="J110" s="88">
        <v>29111111111.111</v>
      </c>
      <c r="K110" s="88">
        <v>-113.64185000000001</v>
      </c>
      <c r="L110" s="88">
        <v>-104.53349</v>
      </c>
      <c r="N110" s="6">
        <f t="shared" si="17"/>
        <v>31.222222222222001</v>
      </c>
      <c r="O110" s="6">
        <f t="shared" si="15"/>
        <v>-96.348663000000002</v>
      </c>
    </row>
    <row r="111" spans="2:16" x14ac:dyDescent="0.25">
      <c r="B111" s="88">
        <v>29333333333.333</v>
      </c>
      <c r="C111" s="88">
        <v>-91.932198</v>
      </c>
      <c r="D111" s="88">
        <v>-84.661086999999995</v>
      </c>
      <c r="F111" s="6">
        <f t="shared" si="16"/>
        <v>31.111111111111001</v>
      </c>
      <c r="G111" s="6">
        <f t="shared" si="14"/>
        <v>-75.601433</v>
      </c>
      <c r="J111" s="88">
        <v>29333333333.333</v>
      </c>
      <c r="K111" s="88">
        <v>-108.26466000000001</v>
      </c>
      <c r="L111" s="88">
        <v>-98.662154999999998</v>
      </c>
      <c r="N111" s="6">
        <f t="shared" si="17"/>
        <v>31.111111111111001</v>
      </c>
      <c r="O111" s="6">
        <f t="shared" si="15"/>
        <v>-101.71432</v>
      </c>
    </row>
    <row r="112" spans="2:16" x14ac:dyDescent="0.25">
      <c r="B112" s="88">
        <v>29555555555.556</v>
      </c>
      <c r="C112" s="88">
        <v>-93.903403999999995</v>
      </c>
      <c r="D112" s="88">
        <v>-86.433479000000005</v>
      </c>
      <c r="F112" s="6">
        <f t="shared" si="16"/>
        <v>31</v>
      </c>
      <c r="G112" s="6">
        <f t="shared" si="14"/>
        <v>-74.504181000000003</v>
      </c>
      <c r="J112" s="88">
        <v>29555555555.556</v>
      </c>
      <c r="K112" s="88">
        <v>-108.98533999999999</v>
      </c>
      <c r="L112" s="88">
        <v>-99.480887999999993</v>
      </c>
      <c r="N112" s="6">
        <f t="shared" si="17"/>
        <v>31</v>
      </c>
      <c r="O112" s="6">
        <f t="shared" si="15"/>
        <v>-103.62347</v>
      </c>
    </row>
    <row r="113" spans="2:15" x14ac:dyDescent="0.25">
      <c r="B113" s="88">
        <v>29777777777.778</v>
      </c>
      <c r="C113" s="88">
        <v>-94.869292999999999</v>
      </c>
      <c r="D113" s="88">
        <v>-87.193084999999996</v>
      </c>
      <c r="F113" s="6">
        <f t="shared" si="16"/>
        <v>30.888888888888999</v>
      </c>
      <c r="G113" s="6">
        <f t="shared" si="14"/>
        <v>-73.632294000000002</v>
      </c>
      <c r="J113" s="88">
        <v>29777777777.778</v>
      </c>
      <c r="K113" s="88">
        <v>-104.36613</v>
      </c>
      <c r="L113" s="88">
        <v>-95.155174000000002</v>
      </c>
      <c r="N113" s="6">
        <f t="shared" si="17"/>
        <v>30.888888888888999</v>
      </c>
      <c r="O113" s="6">
        <f t="shared" si="15"/>
        <v>-102.072</v>
      </c>
    </row>
    <row r="114" spans="2:15" x14ac:dyDescent="0.25">
      <c r="B114" s="88">
        <v>30000000000</v>
      </c>
      <c r="C114" s="88">
        <v>-45.071095</v>
      </c>
      <c r="D114" s="88">
        <v>-37.252856999999999</v>
      </c>
      <c r="F114" s="6">
        <f t="shared" si="16"/>
        <v>30.777777777777999</v>
      </c>
      <c r="G114" s="6">
        <f t="shared" si="14"/>
        <v>-72.712715000000003</v>
      </c>
      <c r="J114" s="88">
        <v>30000000000</v>
      </c>
      <c r="K114" s="88">
        <v>-49.067706999999999</v>
      </c>
      <c r="L114" s="88">
        <v>-40.288787999999997</v>
      </c>
      <c r="N114" s="6">
        <f t="shared" si="17"/>
        <v>30.777777777777999</v>
      </c>
      <c r="O114" s="6">
        <f t="shared" si="15"/>
        <v>-100.67842</v>
      </c>
    </row>
    <row r="115" spans="2:15" x14ac:dyDescent="0.25">
      <c r="B115" s="88">
        <v>30222222222.222</v>
      </c>
      <c r="C115" s="88">
        <v>-89.647178999999994</v>
      </c>
      <c r="D115" s="88">
        <v>-81.652184000000005</v>
      </c>
      <c r="F115" s="6">
        <f t="shared" si="16"/>
        <v>30.666666666666998</v>
      </c>
      <c r="G115" s="6">
        <f t="shared" si="14"/>
        <v>-73.546042999999997</v>
      </c>
      <c r="J115" s="88">
        <v>30222222222.222</v>
      </c>
      <c r="K115" s="88">
        <v>-106.80288</v>
      </c>
      <c r="L115" s="88">
        <v>-97.987380999999999</v>
      </c>
      <c r="N115" s="6">
        <f t="shared" si="17"/>
        <v>30.666666666666998</v>
      </c>
      <c r="O115" s="6">
        <f t="shared" si="15"/>
        <v>-109.67701</v>
      </c>
    </row>
    <row r="116" spans="2:15" x14ac:dyDescent="0.25">
      <c r="B116" s="88">
        <v>30444444444.444</v>
      </c>
      <c r="C116" s="88">
        <v>-93.363975999999994</v>
      </c>
      <c r="D116" s="88">
        <v>-85.043541000000005</v>
      </c>
      <c r="F116" s="6">
        <f t="shared" si="16"/>
        <v>30.555555555556001</v>
      </c>
      <c r="G116" s="6">
        <f t="shared" si="14"/>
        <v>-72.635863999999998</v>
      </c>
      <c r="J116" s="88">
        <v>30444444444.444</v>
      </c>
      <c r="K116" s="88">
        <v>-102.80325999999999</v>
      </c>
      <c r="L116" s="88">
        <v>-93.640938000000006</v>
      </c>
      <c r="N116" s="6">
        <f t="shared" si="17"/>
        <v>30.555555555556001</v>
      </c>
      <c r="O116" s="6">
        <f t="shared" si="15"/>
        <v>-103.98520000000001</v>
      </c>
    </row>
    <row r="117" spans="2:15" x14ac:dyDescent="0.25">
      <c r="B117" s="88">
        <v>30666666666.667</v>
      </c>
      <c r="C117" s="88">
        <v>-90.612769999999998</v>
      </c>
      <c r="D117" s="88">
        <v>-82.297225999999995</v>
      </c>
      <c r="F117" s="6">
        <f t="shared" si="16"/>
        <v>30.444444444443999</v>
      </c>
      <c r="G117" s="6">
        <f t="shared" si="14"/>
        <v>-73.732429999999994</v>
      </c>
      <c r="J117" s="88">
        <v>30666666666.667</v>
      </c>
      <c r="K117" s="88">
        <v>-101.70505</v>
      </c>
      <c r="L117" s="88">
        <v>-92.852897999999996</v>
      </c>
      <c r="N117" s="6">
        <f t="shared" si="17"/>
        <v>30.444444444443999</v>
      </c>
      <c r="O117" s="6">
        <f t="shared" si="15"/>
        <v>-106.3096</v>
      </c>
    </row>
    <row r="118" spans="2:15" x14ac:dyDescent="0.25">
      <c r="B118" s="88">
        <v>30888888888.889</v>
      </c>
      <c r="C118" s="88">
        <v>-88.302245999999997</v>
      </c>
      <c r="D118" s="88">
        <v>-79.990645999999998</v>
      </c>
      <c r="F118" s="6">
        <f t="shared" si="16"/>
        <v>30.333333333333002</v>
      </c>
      <c r="G118" s="6">
        <f t="shared" si="14"/>
        <v>-73.371391000000003</v>
      </c>
      <c r="J118" s="88">
        <v>30888888888.889</v>
      </c>
      <c r="K118" s="88">
        <v>-103.98479</v>
      </c>
      <c r="L118" s="88">
        <v>-94.990348999999995</v>
      </c>
      <c r="N118" s="6">
        <f t="shared" si="17"/>
        <v>30.333333333333002</v>
      </c>
      <c r="O118" s="6">
        <f t="shared" si="15"/>
        <v>-105.61098</v>
      </c>
    </row>
    <row r="119" spans="2:15" x14ac:dyDescent="0.25">
      <c r="B119" s="88">
        <v>31111111111.111</v>
      </c>
      <c r="C119" s="88">
        <v>-86.663878999999994</v>
      </c>
      <c r="D119" s="88">
        <v>-77.938239999999993</v>
      </c>
      <c r="F119" s="6">
        <f t="shared" si="16"/>
        <v>30.222222222222001</v>
      </c>
      <c r="G119" s="6">
        <f t="shared" si="14"/>
        <v>-72.725669999999994</v>
      </c>
      <c r="J119" s="88">
        <v>31111111111.111</v>
      </c>
      <c r="K119" s="88">
        <v>-94.159592000000004</v>
      </c>
      <c r="L119" s="88">
        <v>-85.020713999999998</v>
      </c>
      <c r="N119" s="6">
        <f t="shared" si="17"/>
        <v>30.222222222222001</v>
      </c>
      <c r="O119" s="6">
        <f t="shared" si="15"/>
        <v>-102.37708000000001</v>
      </c>
    </row>
    <row r="120" spans="2:15" x14ac:dyDescent="0.25">
      <c r="B120" s="88">
        <v>31333333333.333</v>
      </c>
      <c r="C120" s="88">
        <v>-87.485207000000003</v>
      </c>
      <c r="D120" s="88">
        <v>-78.688361999999998</v>
      </c>
      <c r="F120" s="6">
        <f t="shared" si="16"/>
        <v>30.111111111111001</v>
      </c>
      <c r="G120" s="6">
        <f t="shared" si="14"/>
        <v>-71.599739</v>
      </c>
      <c r="J120" s="88">
        <v>31333333333.333</v>
      </c>
      <c r="K120" s="88">
        <v>-102.94455000000001</v>
      </c>
      <c r="L120" s="88">
        <v>-93.761841000000004</v>
      </c>
      <c r="N120" s="6">
        <f t="shared" si="17"/>
        <v>30.111111111111001</v>
      </c>
      <c r="O120" s="6">
        <f t="shared" si="15"/>
        <v>-107.12466999999999</v>
      </c>
    </row>
    <row r="121" spans="2:15" x14ac:dyDescent="0.25">
      <c r="B121" s="88">
        <v>31555555555.556</v>
      </c>
      <c r="C121" s="88">
        <v>-85.770652999999996</v>
      </c>
      <c r="D121" s="88">
        <v>-76.990532000000002</v>
      </c>
      <c r="F121" s="6">
        <f t="shared" si="16"/>
        <v>30</v>
      </c>
      <c r="G121" s="6">
        <f t="shared" si="14"/>
        <v>-41.020893000000001</v>
      </c>
      <c r="J121" s="88">
        <v>31555555555.556</v>
      </c>
      <c r="K121" s="88">
        <v>-96.523987000000005</v>
      </c>
      <c r="L121" s="88">
        <v>-87.418755000000004</v>
      </c>
      <c r="N121" s="6">
        <f t="shared" si="17"/>
        <v>30</v>
      </c>
      <c r="O121" s="6">
        <f t="shared" si="15"/>
        <v>-43.766444999999997</v>
      </c>
    </row>
    <row r="122" spans="2:15" x14ac:dyDescent="0.25">
      <c r="B122" s="88">
        <v>31777777777.778</v>
      </c>
      <c r="C122" s="88">
        <v>-83.672218000000001</v>
      </c>
      <c r="D122" s="88">
        <v>-74.717338999999996</v>
      </c>
      <c r="F122" s="6" t="s">
        <v>21</v>
      </c>
      <c r="J122" s="88">
        <v>31777777777.778</v>
      </c>
      <c r="K122" s="88">
        <v>-97.516373000000002</v>
      </c>
      <c r="L122" s="88">
        <v>-88.290756000000002</v>
      </c>
      <c r="N122" s="6" t="s">
        <v>21</v>
      </c>
    </row>
    <row r="123" spans="2:15" x14ac:dyDescent="0.25">
      <c r="B123" s="88">
        <v>32000000000</v>
      </c>
      <c r="C123" s="88">
        <v>-72.529961</v>
      </c>
      <c r="D123" s="88">
        <v>-63.360008000000001</v>
      </c>
      <c r="J123" s="88">
        <v>32000000000</v>
      </c>
      <c r="K123" s="88">
        <v>-55.972054</v>
      </c>
      <c r="L123" s="88">
        <v>-46.236694</v>
      </c>
    </row>
    <row r="124" spans="2:15" x14ac:dyDescent="0.25">
      <c r="B124" s="88" t="s">
        <v>21</v>
      </c>
      <c r="J124" s="88" t="s">
        <v>21</v>
      </c>
    </row>
    <row r="127" spans="2:15" x14ac:dyDescent="0.25">
      <c r="B127" s="88" t="s">
        <v>25</v>
      </c>
      <c r="J127" s="88" t="s">
        <v>25</v>
      </c>
    </row>
    <row r="128" spans="2:15" x14ac:dyDescent="0.25">
      <c r="B128" s="88" t="s">
        <v>19</v>
      </c>
      <c r="C128" s="88" t="s">
        <v>267</v>
      </c>
      <c r="D128" s="88" t="s">
        <v>283</v>
      </c>
      <c r="J128" s="88" t="s">
        <v>19</v>
      </c>
      <c r="K128" s="88" t="s">
        <v>267</v>
      </c>
      <c r="L128" s="88" t="s">
        <v>283</v>
      </c>
    </row>
    <row r="129" spans="2:12" x14ac:dyDescent="0.25">
      <c r="B129" s="88">
        <v>32000000000</v>
      </c>
      <c r="C129" s="88">
        <v>-84.998360000000005</v>
      </c>
      <c r="D129" s="88">
        <v>-77.903435000000002</v>
      </c>
      <c r="J129" s="88">
        <v>32000000000</v>
      </c>
      <c r="K129" s="88">
        <v>-103.27915</v>
      </c>
      <c r="L129" s="88">
        <v>-92.984763999999998</v>
      </c>
    </row>
    <row r="130" spans="2:12" x14ac:dyDescent="0.25">
      <c r="B130" s="88">
        <v>31888888888.889</v>
      </c>
      <c r="C130" s="88">
        <v>-84.180992000000003</v>
      </c>
      <c r="D130" s="88">
        <v>-77.211143000000007</v>
      </c>
      <c r="J130" s="88">
        <v>31888888888.889</v>
      </c>
      <c r="K130" s="88">
        <v>-105.61832</v>
      </c>
      <c r="L130" s="88">
        <v>-96.929587999999995</v>
      </c>
    </row>
    <row r="131" spans="2:12" x14ac:dyDescent="0.25">
      <c r="B131" s="88">
        <v>31777777777.778</v>
      </c>
      <c r="C131" s="88">
        <v>-84.968131999999997</v>
      </c>
      <c r="D131" s="88">
        <v>-77.693747999999999</v>
      </c>
      <c r="J131" s="88">
        <v>31777777777.778</v>
      </c>
      <c r="K131" s="88">
        <v>-108.02262</v>
      </c>
      <c r="L131" s="88">
        <v>-99.505431999999999</v>
      </c>
    </row>
    <row r="132" spans="2:12" x14ac:dyDescent="0.25">
      <c r="B132" s="88">
        <v>31666666666.667</v>
      </c>
      <c r="C132" s="88">
        <v>-83.373962000000006</v>
      </c>
      <c r="D132" s="88">
        <v>-76.111389000000003</v>
      </c>
      <c r="J132" s="88">
        <v>31666666666.667</v>
      </c>
      <c r="K132" s="88">
        <v>-105.20586</v>
      </c>
      <c r="L132" s="88">
        <v>-96.932204999999996</v>
      </c>
    </row>
    <row r="133" spans="2:12" x14ac:dyDescent="0.25">
      <c r="B133" s="88">
        <v>31555555555.556</v>
      </c>
      <c r="C133" s="88">
        <v>-81.552413999999999</v>
      </c>
      <c r="D133" s="88">
        <v>-74.485221999999993</v>
      </c>
      <c r="J133" s="88">
        <v>31555555555.556</v>
      </c>
      <c r="K133" s="88">
        <v>-109.57693</v>
      </c>
      <c r="L133" s="88">
        <v>-101.55986</v>
      </c>
    </row>
    <row r="134" spans="2:12" x14ac:dyDescent="0.25">
      <c r="B134" s="88">
        <v>31444444444.444</v>
      </c>
      <c r="C134" s="88">
        <v>-81.527717999999993</v>
      </c>
      <c r="D134" s="88">
        <v>-74.135695999999996</v>
      </c>
      <c r="J134" s="88">
        <v>31444444444.444</v>
      </c>
      <c r="K134" s="88">
        <v>-111.71174000000001</v>
      </c>
      <c r="L134" s="88">
        <v>-102.60338</v>
      </c>
    </row>
    <row r="135" spans="2:12" x14ac:dyDescent="0.25">
      <c r="B135" s="88">
        <v>31333333333.333</v>
      </c>
      <c r="C135" s="88">
        <v>-81.991782999999998</v>
      </c>
      <c r="D135" s="88">
        <v>-74.720673000000005</v>
      </c>
      <c r="J135" s="88">
        <v>31333333333.333</v>
      </c>
      <c r="K135" s="88">
        <v>-107.04571</v>
      </c>
      <c r="L135" s="88">
        <v>-97.443199000000007</v>
      </c>
    </row>
    <row r="136" spans="2:12" x14ac:dyDescent="0.25">
      <c r="B136" s="88">
        <v>31222222222.222</v>
      </c>
      <c r="C136" s="88">
        <v>-82.332999999999998</v>
      </c>
      <c r="D136" s="88">
        <v>-74.863074999999995</v>
      </c>
      <c r="J136" s="88">
        <v>31222222222.222</v>
      </c>
      <c r="K136" s="88">
        <v>-105.85312</v>
      </c>
      <c r="L136" s="88">
        <v>-96.348663000000002</v>
      </c>
    </row>
    <row r="137" spans="2:12" x14ac:dyDescent="0.25">
      <c r="B137" s="88">
        <v>31111111111.111</v>
      </c>
      <c r="C137" s="88">
        <v>-83.277641000000003</v>
      </c>
      <c r="D137" s="88">
        <v>-75.601433</v>
      </c>
      <c r="J137" s="88">
        <v>31111111111.111</v>
      </c>
      <c r="K137" s="88">
        <v>-110.92529</v>
      </c>
      <c r="L137" s="88">
        <v>-101.71432</v>
      </c>
    </row>
    <row r="138" spans="2:12" x14ac:dyDescent="0.25">
      <c r="B138" s="88">
        <v>31000000000</v>
      </c>
      <c r="C138" s="88">
        <v>-82.322417999999999</v>
      </c>
      <c r="D138" s="88">
        <v>-74.504181000000003</v>
      </c>
      <c r="J138" s="88">
        <v>31000000000</v>
      </c>
      <c r="K138" s="88">
        <v>-112.40237999999999</v>
      </c>
      <c r="L138" s="88">
        <v>-103.62347</v>
      </c>
    </row>
    <row r="139" spans="2:12" x14ac:dyDescent="0.25">
      <c r="B139" s="88">
        <v>30888888888.889</v>
      </c>
      <c r="C139" s="88">
        <v>-81.627280999999996</v>
      </c>
      <c r="D139" s="88">
        <v>-73.632294000000002</v>
      </c>
      <c r="J139" s="88">
        <v>30888888888.889</v>
      </c>
      <c r="K139" s="88">
        <v>-110.88749</v>
      </c>
      <c r="L139" s="88">
        <v>-102.072</v>
      </c>
    </row>
    <row r="140" spans="2:12" x14ac:dyDescent="0.25">
      <c r="B140" s="88">
        <v>30777777777.778</v>
      </c>
      <c r="C140" s="88">
        <v>-81.033157000000003</v>
      </c>
      <c r="D140" s="88">
        <v>-72.712715000000003</v>
      </c>
      <c r="J140" s="88">
        <v>30777777777.778</v>
      </c>
      <c r="K140" s="88">
        <v>-109.84074</v>
      </c>
      <c r="L140" s="88">
        <v>-100.67842</v>
      </c>
    </row>
    <row r="141" spans="2:12" x14ac:dyDescent="0.25">
      <c r="B141" s="88">
        <v>30666666666.667</v>
      </c>
      <c r="C141" s="88">
        <v>-81.861587999999998</v>
      </c>
      <c r="D141" s="88">
        <v>-73.546042999999997</v>
      </c>
      <c r="J141" s="88">
        <v>30666666666.667</v>
      </c>
      <c r="K141" s="88">
        <v>-118.52916999999999</v>
      </c>
      <c r="L141" s="88">
        <v>-109.67701</v>
      </c>
    </row>
    <row r="142" spans="2:12" x14ac:dyDescent="0.25">
      <c r="B142" s="88">
        <v>30555555555.556</v>
      </c>
      <c r="C142" s="88">
        <v>-80.947456000000003</v>
      </c>
      <c r="D142" s="88">
        <v>-72.635863999999998</v>
      </c>
      <c r="J142" s="88">
        <v>30555555555.556</v>
      </c>
      <c r="K142" s="88">
        <v>-112.97964</v>
      </c>
      <c r="L142" s="88">
        <v>-103.98520000000001</v>
      </c>
    </row>
    <row r="143" spans="2:12" x14ac:dyDescent="0.25">
      <c r="B143" s="88">
        <v>30444444444.444</v>
      </c>
      <c r="C143" s="88">
        <v>-82.458068999999995</v>
      </c>
      <c r="D143" s="88">
        <v>-73.732429999999994</v>
      </c>
      <c r="J143" s="88">
        <v>30444444444.444</v>
      </c>
      <c r="K143" s="88">
        <v>-115.44848</v>
      </c>
      <c r="L143" s="88">
        <v>-106.3096</v>
      </c>
    </row>
    <row r="144" spans="2:12" x14ac:dyDescent="0.25">
      <c r="B144" s="88">
        <v>30333333333.333</v>
      </c>
      <c r="C144" s="88">
        <v>-82.168235999999993</v>
      </c>
      <c r="D144" s="88">
        <v>-73.371391000000003</v>
      </c>
      <c r="J144" s="88">
        <v>30333333333.333</v>
      </c>
      <c r="K144" s="88">
        <v>-114.7937</v>
      </c>
      <c r="L144" s="88">
        <v>-105.61098</v>
      </c>
    </row>
    <row r="145" spans="2:12" x14ac:dyDescent="0.25">
      <c r="B145" s="88">
        <v>30222222222.222</v>
      </c>
      <c r="C145" s="88">
        <v>-81.505791000000002</v>
      </c>
      <c r="D145" s="88">
        <v>-72.725669999999994</v>
      </c>
      <c r="J145" s="88">
        <v>30222222222.222</v>
      </c>
      <c r="K145" s="88">
        <v>-111.48232</v>
      </c>
      <c r="L145" s="88">
        <v>-102.37708000000001</v>
      </c>
    </row>
    <row r="146" spans="2:12" x14ac:dyDescent="0.25">
      <c r="B146" s="88">
        <v>30111111111.111</v>
      </c>
      <c r="C146" s="88">
        <v>-80.554619000000002</v>
      </c>
      <c r="D146" s="88">
        <v>-71.599739</v>
      </c>
      <c r="J146" s="88">
        <v>30111111111.111</v>
      </c>
      <c r="K146" s="88">
        <v>-116.35029</v>
      </c>
      <c r="L146" s="88">
        <v>-107.12466999999999</v>
      </c>
    </row>
    <row r="147" spans="2:12" x14ac:dyDescent="0.25">
      <c r="B147" s="88">
        <v>30000000000</v>
      </c>
      <c r="C147" s="88">
        <v>-50.190845000000003</v>
      </c>
      <c r="D147" s="88">
        <v>-41.020893000000001</v>
      </c>
      <c r="J147" s="88">
        <v>30000000000</v>
      </c>
      <c r="K147" s="88">
        <v>-53.501804</v>
      </c>
      <c r="L147" s="88">
        <v>-43.766444999999997</v>
      </c>
    </row>
    <row r="148" spans="2:12" x14ac:dyDescent="0.25">
      <c r="B148" s="88" t="s">
        <v>21</v>
      </c>
      <c r="J148" s="88" t="s">
        <v>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604"/>
  <sheetViews>
    <sheetView zoomScaleNormal="100" workbookViewId="0">
      <selection activeCell="J1" sqref="J1:L604"/>
    </sheetView>
  </sheetViews>
  <sheetFormatPr defaultRowHeight="15" x14ac:dyDescent="0.25"/>
  <cols>
    <col min="1" max="1" width="13.7109375" style="40" customWidth="1"/>
    <col min="2" max="4" width="9.140625" style="88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95" bestFit="1" customWidth="1"/>
    <col min="9" max="9" width="13.7109375" style="40" customWidth="1"/>
    <col min="10" max="12" width="9.140625" style="88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95" bestFit="1" customWidth="1"/>
    <col min="17" max="17" width="2" style="7" customWidth="1"/>
  </cols>
  <sheetData>
    <row r="1" spans="1:17" x14ac:dyDescent="0.25">
      <c r="B1" s="88" t="s">
        <v>95</v>
      </c>
      <c r="E1" s="10"/>
      <c r="G1" s="6" t="s">
        <v>16</v>
      </c>
      <c r="J1" s="88" t="s">
        <v>95</v>
      </c>
      <c r="M1" s="10"/>
      <c r="O1" s="6" t="s">
        <v>17</v>
      </c>
      <c r="Q1" s="10"/>
    </row>
    <row r="2" spans="1:17" x14ac:dyDescent="0.25">
      <c r="A2" s="50" t="s">
        <v>111</v>
      </c>
      <c r="B2" s="88" t="s">
        <v>256</v>
      </c>
      <c r="C2" s="88" t="s">
        <v>291</v>
      </c>
      <c r="D2" s="88" t="s">
        <v>292</v>
      </c>
      <c r="E2" s="10"/>
      <c r="F2" s="15"/>
      <c r="G2" s="82" t="s">
        <v>286</v>
      </c>
      <c r="I2" s="50" t="s">
        <v>108</v>
      </c>
      <c r="J2" s="88" t="s">
        <v>256</v>
      </c>
      <c r="K2" s="88" t="s">
        <v>291</v>
      </c>
      <c r="L2" s="88" t="s">
        <v>292</v>
      </c>
      <c r="M2" s="10"/>
      <c r="N2" s="15"/>
      <c r="O2" s="82" t="s">
        <v>286</v>
      </c>
      <c r="Q2" s="10"/>
    </row>
    <row r="3" spans="1:17" x14ac:dyDescent="0.25">
      <c r="B3" s="88" t="s">
        <v>264</v>
      </c>
      <c r="C3" s="88" t="s">
        <v>293</v>
      </c>
      <c r="D3" s="88" t="s">
        <v>298</v>
      </c>
      <c r="E3" s="10"/>
      <c r="F3" s="15"/>
      <c r="G3" s="13"/>
      <c r="J3" s="88" t="s">
        <v>264</v>
      </c>
      <c r="K3" s="88" t="s">
        <v>293</v>
      </c>
      <c r="L3" s="88" t="s">
        <v>299</v>
      </c>
      <c r="M3" s="10"/>
      <c r="N3" s="15"/>
      <c r="O3" s="13"/>
      <c r="Q3" s="10"/>
    </row>
    <row r="4" spans="1:17" x14ac:dyDescent="0.25">
      <c r="B4" s="88" t="s">
        <v>98</v>
      </c>
      <c r="E4" s="10"/>
      <c r="G4" s="41" t="s">
        <v>20</v>
      </c>
      <c r="J4" s="88" t="s">
        <v>98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1Rx2L dBc Log Mag(dB)</v>
      </c>
      <c r="H6" s="35">
        <v>1</v>
      </c>
      <c r="M6" s="10"/>
      <c r="N6" s="6" t="s">
        <v>19</v>
      </c>
      <c r="O6" s="6" t="str">
        <f t="shared" ref="O6:O25" si="1">L32</f>
        <v>1Rx2L dBc Log Mag(dB)</v>
      </c>
      <c r="P6" s="35">
        <v>1</v>
      </c>
      <c r="Q6" s="10"/>
    </row>
    <row r="7" spans="1:17" ht="15.75" x14ac:dyDescent="0.25">
      <c r="B7" s="88" t="s">
        <v>99</v>
      </c>
      <c r="E7" s="10"/>
      <c r="F7" s="6">
        <f t="shared" ref="F7:F25" si="2">B33/1000000000</f>
        <v>15.909000000000001</v>
      </c>
      <c r="G7" s="6">
        <f t="shared" si="0"/>
        <v>-35.527293999999998</v>
      </c>
      <c r="H7" s="36">
        <f>ABS(AVERAGE(G7:G25)-(H6-1)*5)</f>
        <v>30.454541263157893</v>
      </c>
      <c r="J7" s="88" t="s">
        <v>99</v>
      </c>
      <c r="M7" s="10"/>
      <c r="N7" s="6">
        <f t="shared" ref="N7:N25" si="3">J33/1000000000</f>
        <v>15.909000000000001</v>
      </c>
      <c r="O7" s="6">
        <f t="shared" si="1"/>
        <v>-32.774451999999997</v>
      </c>
      <c r="P7" s="36">
        <f>ABS(AVERAGE(O7:O25)-(P6-1)*5)</f>
        <v>36.205215684210522</v>
      </c>
      <c r="Q7" s="10"/>
    </row>
    <row r="8" spans="1:17" x14ac:dyDescent="0.25">
      <c r="B8" s="88" t="s">
        <v>19</v>
      </c>
      <c r="C8" s="88" t="s">
        <v>113</v>
      </c>
      <c r="E8" s="10"/>
      <c r="F8" s="6">
        <f t="shared" si="2"/>
        <v>16.802944444444002</v>
      </c>
      <c r="G8" s="6">
        <f t="shared" si="0"/>
        <v>-46.610129999999998</v>
      </c>
      <c r="J8" s="88" t="s">
        <v>19</v>
      </c>
      <c r="K8" s="88" t="s">
        <v>113</v>
      </c>
      <c r="M8" s="10"/>
      <c r="N8" s="6">
        <f t="shared" si="3"/>
        <v>16.802944444444002</v>
      </c>
      <c r="O8" s="6">
        <f t="shared" si="1"/>
        <v>-34.518630999999999</v>
      </c>
      <c r="Q8" s="10"/>
    </row>
    <row r="9" spans="1:17" x14ac:dyDescent="0.25">
      <c r="B9" s="88">
        <v>8000000000</v>
      </c>
      <c r="C9" s="88">
        <v>-6.6635909</v>
      </c>
      <c r="E9" s="10"/>
      <c r="F9" s="6">
        <f t="shared" si="2"/>
        <v>17.696888888888999</v>
      </c>
      <c r="G9" s="6">
        <f t="shared" si="0"/>
        <v>-41.073825999999997</v>
      </c>
      <c r="J9" s="88">
        <v>8000000000</v>
      </c>
      <c r="K9" s="88">
        <v>-10.289918999999999</v>
      </c>
      <c r="M9" s="10"/>
      <c r="N9" s="6">
        <f t="shared" si="3"/>
        <v>17.696888888888999</v>
      </c>
      <c r="O9" s="6">
        <f t="shared" si="1"/>
        <v>-37.032241999999997</v>
      </c>
      <c r="Q9" s="10"/>
    </row>
    <row r="10" spans="1:17" x14ac:dyDescent="0.25">
      <c r="B10" s="88">
        <v>9333333333.3332996</v>
      </c>
      <c r="C10" s="88">
        <v>-6.7273068</v>
      </c>
      <c r="E10" s="10"/>
      <c r="F10" s="6">
        <f t="shared" si="2"/>
        <v>18.590833333332998</v>
      </c>
      <c r="G10" s="6">
        <f t="shared" si="0"/>
        <v>-36.402324999999998</v>
      </c>
      <c r="J10" s="88">
        <v>9333333333.3332996</v>
      </c>
      <c r="K10" s="88">
        <v>-8.6778688000000006</v>
      </c>
      <c r="M10" s="10"/>
      <c r="N10" s="6">
        <f t="shared" si="3"/>
        <v>18.590833333332998</v>
      </c>
      <c r="O10" s="6">
        <f t="shared" si="1"/>
        <v>-37.539707</v>
      </c>
      <c r="Q10" s="10"/>
    </row>
    <row r="11" spans="1:17" x14ac:dyDescent="0.25">
      <c r="B11" s="88">
        <v>10666666666.667</v>
      </c>
      <c r="C11" s="88">
        <v>-7.1074662000000002</v>
      </c>
      <c r="E11" s="10"/>
      <c r="F11" s="6">
        <f t="shared" si="2"/>
        <v>19.484777777778</v>
      </c>
      <c r="G11" s="6">
        <f t="shared" si="0"/>
        <v>-29.999426</v>
      </c>
      <c r="J11" s="88">
        <v>10666666666.667</v>
      </c>
      <c r="K11" s="88">
        <v>-8.5076637000000002</v>
      </c>
      <c r="M11" s="10"/>
      <c r="N11" s="6">
        <f t="shared" si="3"/>
        <v>19.484777777778</v>
      </c>
      <c r="O11" s="6">
        <f t="shared" si="1"/>
        <v>-40.123516000000002</v>
      </c>
      <c r="Q11" s="10"/>
    </row>
    <row r="12" spans="1:17" x14ac:dyDescent="0.25">
      <c r="B12" s="88">
        <v>12000000000</v>
      </c>
      <c r="C12" s="88">
        <v>-7.1729273999999998</v>
      </c>
      <c r="E12" s="10"/>
      <c r="F12" s="6">
        <f t="shared" si="2"/>
        <v>20.378722222221999</v>
      </c>
      <c r="G12" s="6">
        <f t="shared" si="0"/>
        <v>-28.318735</v>
      </c>
      <c r="J12" s="88">
        <v>12000000000</v>
      </c>
      <c r="K12" s="88">
        <v>-8.2650203999999992</v>
      </c>
      <c r="M12" s="10"/>
      <c r="N12" s="6">
        <f t="shared" si="3"/>
        <v>20.378722222221999</v>
      </c>
      <c r="O12" s="6">
        <f t="shared" si="1"/>
        <v>-40.217167000000003</v>
      </c>
      <c r="Q12" s="10"/>
    </row>
    <row r="13" spans="1:17" x14ac:dyDescent="0.25">
      <c r="B13" s="88">
        <v>13333333333.333</v>
      </c>
      <c r="C13" s="88">
        <v>-6.9457339999999999</v>
      </c>
      <c r="E13" s="10"/>
      <c r="F13" s="6">
        <f t="shared" si="2"/>
        <v>21.272666666667</v>
      </c>
      <c r="G13" s="6">
        <f t="shared" si="0"/>
        <v>-27.561533000000001</v>
      </c>
      <c r="J13" s="88">
        <v>13333333333.333</v>
      </c>
      <c r="K13" s="88">
        <v>-8.0144786999999997</v>
      </c>
      <c r="M13" s="10"/>
      <c r="N13" s="6">
        <f t="shared" si="3"/>
        <v>21.272666666667</v>
      </c>
      <c r="O13" s="6">
        <f t="shared" si="1"/>
        <v>-37.847541999999997</v>
      </c>
      <c r="Q13" s="10"/>
    </row>
    <row r="14" spans="1:17" x14ac:dyDescent="0.25">
      <c r="B14" s="88">
        <v>14666666666.667</v>
      </c>
      <c r="C14" s="88">
        <v>-7.0781850999999998</v>
      </c>
      <c r="E14" s="10"/>
      <c r="F14" s="6">
        <f t="shared" si="2"/>
        <v>22.166611111110999</v>
      </c>
      <c r="G14" s="6">
        <f t="shared" si="0"/>
        <v>-26.492084999999999</v>
      </c>
      <c r="J14" s="88">
        <v>14666666666.667</v>
      </c>
      <c r="K14" s="88">
        <v>-9.1038417999999997</v>
      </c>
      <c r="M14" s="10"/>
      <c r="N14" s="6">
        <f t="shared" si="3"/>
        <v>22.166611111110999</v>
      </c>
      <c r="O14" s="6">
        <f t="shared" si="1"/>
        <v>-36.782505</v>
      </c>
      <c r="Q14" s="10"/>
    </row>
    <row r="15" spans="1:17" x14ac:dyDescent="0.25">
      <c r="B15" s="88">
        <v>16000000000</v>
      </c>
      <c r="C15" s="88">
        <v>-7.0204028999999997</v>
      </c>
      <c r="E15" s="10"/>
      <c r="F15" s="6">
        <f t="shared" si="2"/>
        <v>23.060555555556</v>
      </c>
      <c r="G15" s="6">
        <f t="shared" si="0"/>
        <v>-25.400013000000001</v>
      </c>
      <c r="J15" s="88">
        <v>16000000000</v>
      </c>
      <c r="K15" s="88">
        <v>-9.6096696999999995</v>
      </c>
      <c r="M15" s="10"/>
      <c r="N15" s="6">
        <f t="shared" si="3"/>
        <v>23.060555555556</v>
      </c>
      <c r="O15" s="6">
        <f t="shared" si="1"/>
        <v>-35.246471</v>
      </c>
      <c r="Q15" s="10"/>
    </row>
    <row r="16" spans="1:17" x14ac:dyDescent="0.25">
      <c r="B16" s="88">
        <v>17333333333.333</v>
      </c>
      <c r="C16" s="88">
        <v>-7.2734918999999998</v>
      </c>
      <c r="E16" s="10"/>
      <c r="F16" s="6">
        <f t="shared" si="2"/>
        <v>23.954499999999999</v>
      </c>
      <c r="G16" s="6">
        <f t="shared" si="0"/>
        <v>-27.140329000000001</v>
      </c>
      <c r="J16" s="88">
        <v>17333333333.333</v>
      </c>
      <c r="K16" s="88">
        <v>-9.4896030000000007</v>
      </c>
      <c r="M16" s="10"/>
      <c r="N16" s="6">
        <f t="shared" si="3"/>
        <v>23.954499999999999</v>
      </c>
      <c r="O16" s="6">
        <f t="shared" si="1"/>
        <v>-34.432513999999998</v>
      </c>
      <c r="Q16" s="10"/>
    </row>
    <row r="17" spans="2:17" x14ac:dyDescent="0.25">
      <c r="B17" s="88">
        <v>18666666666.667</v>
      </c>
      <c r="C17" s="88">
        <v>-7.5180243999999998</v>
      </c>
      <c r="E17" s="10"/>
      <c r="F17" s="6">
        <f t="shared" si="2"/>
        <v>24.848444444443999</v>
      </c>
      <c r="G17" s="6">
        <f t="shared" si="0"/>
        <v>-28.004435999999998</v>
      </c>
      <c r="J17" s="88">
        <v>18666666666.667</v>
      </c>
      <c r="K17" s="88">
        <v>-9.1912575000000007</v>
      </c>
      <c r="M17" s="10"/>
      <c r="N17" s="6">
        <f t="shared" si="3"/>
        <v>24.848444444443999</v>
      </c>
      <c r="O17" s="6">
        <f t="shared" si="1"/>
        <v>-34.958607000000001</v>
      </c>
      <c r="Q17" s="10"/>
    </row>
    <row r="18" spans="2:17" x14ac:dyDescent="0.25">
      <c r="B18" s="88">
        <v>20000000000</v>
      </c>
      <c r="C18" s="88">
        <v>-7.7573409</v>
      </c>
      <c r="E18" s="10"/>
      <c r="F18" s="6">
        <f t="shared" si="2"/>
        <v>25.742388888889</v>
      </c>
      <c r="G18" s="6">
        <f t="shared" si="0"/>
        <v>-28.831713000000001</v>
      </c>
      <c r="J18" s="88">
        <v>20000000000</v>
      </c>
      <c r="K18" s="88">
        <v>-8.7695541000000006</v>
      </c>
      <c r="M18" s="10"/>
      <c r="N18" s="6">
        <f t="shared" si="3"/>
        <v>25.742388888889</v>
      </c>
      <c r="O18" s="6">
        <f t="shared" si="1"/>
        <v>-34.261085999999999</v>
      </c>
      <c r="Q18" s="10"/>
    </row>
    <row r="19" spans="2:17" x14ac:dyDescent="0.25">
      <c r="B19" s="88">
        <v>21333333333.333</v>
      </c>
      <c r="C19" s="88">
        <v>-7.9351234000000002</v>
      </c>
      <c r="E19" s="10"/>
      <c r="F19" s="6">
        <f t="shared" si="2"/>
        <v>26.636333333332999</v>
      </c>
      <c r="G19" s="6">
        <f t="shared" si="0"/>
        <v>-27.611758999999999</v>
      </c>
      <c r="J19" s="88">
        <v>21333333333.333</v>
      </c>
      <c r="K19" s="88">
        <v>-8.7889976999999995</v>
      </c>
      <c r="M19" s="10"/>
      <c r="N19" s="6">
        <f t="shared" si="3"/>
        <v>26.636333333332999</v>
      </c>
      <c r="O19" s="6">
        <f t="shared" si="1"/>
        <v>-33.797564999999999</v>
      </c>
      <c r="Q19" s="10"/>
    </row>
    <row r="20" spans="2:17" x14ac:dyDescent="0.25">
      <c r="B20" s="88">
        <v>22666666666.667</v>
      </c>
      <c r="C20" s="88">
        <v>-8.1112336999999997</v>
      </c>
      <c r="E20" s="10"/>
      <c r="F20" s="6">
        <f t="shared" si="2"/>
        <v>27.530277777778</v>
      </c>
      <c r="G20" s="6">
        <f t="shared" si="0"/>
        <v>-25.677728999999999</v>
      </c>
      <c r="J20" s="88">
        <v>22666666666.667</v>
      </c>
      <c r="K20" s="88">
        <v>-9.1529789000000008</v>
      </c>
      <c r="M20" s="10"/>
      <c r="N20" s="6">
        <f t="shared" si="3"/>
        <v>27.530277777778</v>
      </c>
      <c r="O20" s="6">
        <f t="shared" si="1"/>
        <v>-32.968071000000002</v>
      </c>
      <c r="Q20" s="10"/>
    </row>
    <row r="21" spans="2:17" x14ac:dyDescent="0.25">
      <c r="B21" s="88">
        <v>24000000000</v>
      </c>
      <c r="C21" s="88">
        <v>-8.1978978999999992</v>
      </c>
      <c r="E21" s="10"/>
      <c r="F21" s="6">
        <f t="shared" si="2"/>
        <v>28.424222222221999</v>
      </c>
      <c r="G21" s="6">
        <f t="shared" si="0"/>
        <v>-25.938994999999998</v>
      </c>
      <c r="J21" s="88">
        <v>24000000000</v>
      </c>
      <c r="K21" s="88">
        <v>-8.8361634999999996</v>
      </c>
      <c r="M21" s="10"/>
      <c r="N21" s="6">
        <f t="shared" si="3"/>
        <v>28.424222222221999</v>
      </c>
      <c r="O21" s="6">
        <f t="shared" si="1"/>
        <v>-33.427902000000003</v>
      </c>
      <c r="Q21" s="10"/>
    </row>
    <row r="22" spans="2:17" x14ac:dyDescent="0.25">
      <c r="B22" s="88">
        <v>25333333333.333</v>
      </c>
      <c r="C22" s="88">
        <v>-8.1524649</v>
      </c>
      <c r="E22" s="10"/>
      <c r="F22" s="6">
        <f t="shared" si="2"/>
        <v>29.318166666667</v>
      </c>
      <c r="G22" s="6">
        <f t="shared" si="0"/>
        <v>-29.575984999999999</v>
      </c>
      <c r="J22" s="88">
        <v>25333333333.333</v>
      </c>
      <c r="K22" s="88">
        <v>-8.9794750000000008</v>
      </c>
      <c r="M22" s="10"/>
      <c r="N22" s="6">
        <f t="shared" si="3"/>
        <v>29.318166666667</v>
      </c>
      <c r="O22" s="6">
        <f t="shared" si="1"/>
        <v>-35.880504999999999</v>
      </c>
      <c r="Q22" s="10"/>
    </row>
    <row r="23" spans="2:17" x14ac:dyDescent="0.25">
      <c r="B23" s="88">
        <v>26666666666.667</v>
      </c>
      <c r="C23" s="88">
        <v>-8.5358085999999993</v>
      </c>
      <c r="E23" s="10"/>
      <c r="F23" s="6">
        <f t="shared" si="2"/>
        <v>30.212111111111</v>
      </c>
      <c r="G23" s="6">
        <f t="shared" si="0"/>
        <v>-29.750333999999999</v>
      </c>
      <c r="J23" s="88">
        <v>26666666666.667</v>
      </c>
      <c r="K23" s="88">
        <v>-9.1256065</v>
      </c>
      <c r="M23" s="10"/>
      <c r="N23" s="6">
        <f t="shared" si="3"/>
        <v>30.212111111111</v>
      </c>
      <c r="O23" s="6">
        <f t="shared" si="1"/>
        <v>-39.943004999999999</v>
      </c>
      <c r="Q23" s="10"/>
    </row>
    <row r="24" spans="2:17" x14ac:dyDescent="0.25">
      <c r="B24" s="88">
        <v>28000000000</v>
      </c>
      <c r="C24" s="88">
        <v>-8.5767117000000006</v>
      </c>
      <c r="E24" s="10"/>
      <c r="F24" s="6">
        <f t="shared" si="2"/>
        <v>31.106055555556001</v>
      </c>
      <c r="G24" s="6">
        <f t="shared" si="0"/>
        <v>-30.816590999999999</v>
      </c>
      <c r="J24" s="88">
        <v>28000000000</v>
      </c>
      <c r="K24" s="88">
        <v>-9.1418791000000006</v>
      </c>
      <c r="M24" s="10"/>
      <c r="N24" s="6">
        <f t="shared" si="3"/>
        <v>31.106055555556001</v>
      </c>
      <c r="O24" s="6">
        <f t="shared" si="1"/>
        <v>-39.409840000000003</v>
      </c>
      <c r="Q24" s="10"/>
    </row>
    <row r="25" spans="2:17" x14ac:dyDescent="0.25">
      <c r="B25" s="88">
        <v>29333333333.333</v>
      </c>
      <c r="C25" s="88">
        <v>-8.6259736999999994</v>
      </c>
      <c r="E25" s="10"/>
      <c r="F25" s="6">
        <f t="shared" si="2"/>
        <v>32</v>
      </c>
      <c r="G25" s="6">
        <f t="shared" si="0"/>
        <v>-27.903046</v>
      </c>
      <c r="J25" s="88">
        <v>29333333333.333</v>
      </c>
      <c r="K25" s="88">
        <v>-9.0779742999999993</v>
      </c>
      <c r="M25" s="10"/>
      <c r="N25" s="6">
        <f t="shared" si="3"/>
        <v>32</v>
      </c>
      <c r="O25" s="6">
        <f t="shared" si="1"/>
        <v>-36.737769999999998</v>
      </c>
      <c r="Q25" s="10"/>
    </row>
    <row r="26" spans="2:17" x14ac:dyDescent="0.25">
      <c r="B26" s="88">
        <v>30666666666.667</v>
      </c>
      <c r="C26" s="88">
        <v>-8.8826599000000002</v>
      </c>
      <c r="E26" s="10"/>
      <c r="F26" s="6" t="s">
        <v>21</v>
      </c>
      <c r="J26" s="88">
        <v>30666666666.667</v>
      </c>
      <c r="K26" s="88">
        <v>-9.2121724999999994</v>
      </c>
      <c r="M26" s="10"/>
      <c r="N26" s="6" t="s">
        <v>21</v>
      </c>
      <c r="Q26" s="10"/>
    </row>
    <row r="27" spans="2:17" x14ac:dyDescent="0.25">
      <c r="B27" s="88">
        <v>32000000000</v>
      </c>
      <c r="C27" s="88">
        <v>-9.0886849999999999</v>
      </c>
      <c r="E27" s="10"/>
      <c r="J27" s="88">
        <v>32000000000</v>
      </c>
      <c r="K27" s="88">
        <v>-9.7327337000000007</v>
      </c>
      <c r="M27" s="10"/>
      <c r="Q27" s="10"/>
    </row>
    <row r="28" spans="2:17" x14ac:dyDescent="0.25">
      <c r="B28" s="88" t="s">
        <v>21</v>
      </c>
      <c r="E28" s="10"/>
      <c r="J28" s="88" t="s">
        <v>21</v>
      </c>
      <c r="M28" s="10"/>
      <c r="Q28" s="10"/>
    </row>
    <row r="29" spans="2:17" x14ac:dyDescent="0.25">
      <c r="E29" s="10"/>
      <c r="F29" s="6" t="s">
        <v>22</v>
      </c>
      <c r="M29" s="10"/>
      <c r="N29" s="6" t="s">
        <v>22</v>
      </c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1Rx3L dBc Log Mag(dB)</v>
      </c>
      <c r="H30" s="35">
        <v>1</v>
      </c>
      <c r="M30" s="10"/>
      <c r="N30" s="6" t="s">
        <v>19</v>
      </c>
      <c r="O30" s="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s="88" t="s">
        <v>18</v>
      </c>
      <c r="E31" s="10"/>
      <c r="F31" s="6">
        <f t="shared" ref="F31:F49" si="6">B57/1000000000</f>
        <v>24</v>
      </c>
      <c r="G31" s="6">
        <f t="shared" si="4"/>
        <v>-20.325296000000002</v>
      </c>
      <c r="H31" s="36">
        <f>ABS(AVERAGE(G31:G49)-(H30-1)*5)</f>
        <v>13.044046784210527</v>
      </c>
      <c r="J31" s="88" t="s">
        <v>18</v>
      </c>
      <c r="M31" s="10"/>
      <c r="N31" s="6">
        <f t="shared" ref="N31:N49" si="7">J57/1000000000</f>
        <v>24</v>
      </c>
      <c r="O31" s="6">
        <f t="shared" si="5"/>
        <v>-21.414400000000001</v>
      </c>
      <c r="P31" s="36">
        <f>ABS(AVERAGE(O31:O49)-(P30-1)*5)</f>
        <v>13.027140231578947</v>
      </c>
      <c r="Q31" s="10"/>
    </row>
    <row r="32" spans="2:17" x14ac:dyDescent="0.25">
      <c r="B32" s="88" t="s">
        <v>19</v>
      </c>
      <c r="C32" s="88" t="s">
        <v>123</v>
      </c>
      <c r="D32" s="88" t="s">
        <v>31</v>
      </c>
      <c r="E32" s="10"/>
      <c r="F32" s="6">
        <f t="shared" si="6"/>
        <v>24.444444444443999</v>
      </c>
      <c r="G32" s="6">
        <f t="shared" si="4"/>
        <v>-18.871030999999999</v>
      </c>
      <c r="J32" s="88" t="s">
        <v>19</v>
      </c>
      <c r="K32" s="88" t="s">
        <v>123</v>
      </c>
      <c r="L32" s="88" t="s">
        <v>31</v>
      </c>
      <c r="M32" s="10"/>
      <c r="N32" s="6">
        <f t="shared" si="7"/>
        <v>24.444444444443999</v>
      </c>
      <c r="O32" s="6">
        <f t="shared" si="5"/>
        <v>-24.651209000000001</v>
      </c>
      <c r="Q32" s="10"/>
    </row>
    <row r="33" spans="2:17" x14ac:dyDescent="0.25">
      <c r="B33" s="88">
        <v>15909000000</v>
      </c>
      <c r="C33" s="88">
        <v>-42.190883999999997</v>
      </c>
      <c r="D33" s="88">
        <v>-35.527293999999998</v>
      </c>
      <c r="E33" s="10"/>
      <c r="F33" s="6">
        <f t="shared" si="6"/>
        <v>24.888888888888999</v>
      </c>
      <c r="G33" s="6">
        <f t="shared" si="4"/>
        <v>-17.848644</v>
      </c>
      <c r="J33" s="88">
        <v>15909000000</v>
      </c>
      <c r="K33" s="88">
        <v>-43.064373000000003</v>
      </c>
      <c r="L33" s="88">
        <v>-32.774451999999997</v>
      </c>
      <c r="M33" s="10"/>
      <c r="N33" s="6">
        <f t="shared" si="7"/>
        <v>24.888888888888999</v>
      </c>
      <c r="O33" s="6">
        <f t="shared" si="5"/>
        <v>-24.256049999999998</v>
      </c>
      <c r="Q33" s="10"/>
    </row>
    <row r="34" spans="2:17" x14ac:dyDescent="0.25">
      <c r="B34" s="88">
        <v>16802944444.444</v>
      </c>
      <c r="C34" s="88">
        <v>-53.337437000000001</v>
      </c>
      <c r="D34" s="88">
        <v>-46.610129999999998</v>
      </c>
      <c r="E34" s="10"/>
      <c r="F34" s="6">
        <f t="shared" si="6"/>
        <v>25.333333333333002</v>
      </c>
      <c r="G34" s="6">
        <f t="shared" si="4"/>
        <v>-16.407969999999999</v>
      </c>
      <c r="J34" s="88">
        <v>16802944444.444</v>
      </c>
      <c r="K34" s="88">
        <v>-43.196499000000003</v>
      </c>
      <c r="L34" s="88">
        <v>-34.518630999999999</v>
      </c>
      <c r="M34" s="10"/>
      <c r="N34" s="6">
        <f t="shared" si="7"/>
        <v>25.333333333333002</v>
      </c>
      <c r="O34" s="6">
        <f t="shared" si="5"/>
        <v>-21.613474</v>
      </c>
      <c r="Q34" s="10"/>
    </row>
    <row r="35" spans="2:17" x14ac:dyDescent="0.25">
      <c r="B35" s="88">
        <v>17696888888.889</v>
      </c>
      <c r="C35" s="88">
        <v>-48.181292999999997</v>
      </c>
      <c r="D35" s="88">
        <v>-41.073825999999997</v>
      </c>
      <c r="E35" s="10"/>
      <c r="F35" s="6">
        <f t="shared" si="6"/>
        <v>25.777777777777999</v>
      </c>
      <c r="G35" s="6">
        <f t="shared" si="4"/>
        <v>-14.960146999999999</v>
      </c>
      <c r="J35" s="88">
        <v>17696888888.889</v>
      </c>
      <c r="K35" s="88">
        <v>-45.539906000000002</v>
      </c>
      <c r="L35" s="88">
        <v>-37.032241999999997</v>
      </c>
      <c r="M35" s="10"/>
      <c r="N35" s="6">
        <f t="shared" si="7"/>
        <v>25.777777777777999</v>
      </c>
      <c r="O35" s="6">
        <f t="shared" si="5"/>
        <v>-17.898696999999999</v>
      </c>
      <c r="Q35" s="10"/>
    </row>
    <row r="36" spans="2:17" x14ac:dyDescent="0.25">
      <c r="B36" s="88">
        <v>18590833333.333</v>
      </c>
      <c r="C36" s="88">
        <v>-43.575248999999999</v>
      </c>
      <c r="D36" s="88">
        <v>-36.402324999999998</v>
      </c>
      <c r="E36" s="10"/>
      <c r="F36" s="6">
        <f t="shared" si="6"/>
        <v>26.222222222222001</v>
      </c>
      <c r="G36" s="6">
        <f t="shared" si="4"/>
        <v>-14.349219</v>
      </c>
      <c r="J36" s="88">
        <v>18590833333.333</v>
      </c>
      <c r="K36" s="88">
        <v>-45.804729000000002</v>
      </c>
      <c r="L36" s="88">
        <v>-37.539707</v>
      </c>
      <c r="M36" s="10"/>
      <c r="N36" s="6">
        <f t="shared" si="7"/>
        <v>26.222222222222001</v>
      </c>
      <c r="O36" s="6">
        <f t="shared" si="5"/>
        <v>-15.116885999999999</v>
      </c>
      <c r="Q36" s="10"/>
    </row>
    <row r="37" spans="2:17" x14ac:dyDescent="0.25">
      <c r="B37" s="88">
        <v>19484777777.778</v>
      </c>
      <c r="C37" s="88">
        <v>-36.945160000000001</v>
      </c>
      <c r="D37" s="88">
        <v>-29.999426</v>
      </c>
      <c r="E37" s="10"/>
      <c r="F37" s="6">
        <f t="shared" si="6"/>
        <v>26.666666666666998</v>
      </c>
      <c r="G37" s="6">
        <f t="shared" si="4"/>
        <v>-14.717224</v>
      </c>
      <c r="J37" s="88">
        <v>19484777777.778</v>
      </c>
      <c r="K37" s="88">
        <v>-48.137996999999999</v>
      </c>
      <c r="L37" s="88">
        <v>-40.123516000000002</v>
      </c>
      <c r="M37" s="10"/>
      <c r="N37" s="6">
        <f t="shared" si="7"/>
        <v>26.666666666666998</v>
      </c>
      <c r="O37" s="6">
        <f t="shared" si="5"/>
        <v>-13.292223999999999</v>
      </c>
      <c r="Q37" s="10"/>
    </row>
    <row r="38" spans="2:17" x14ac:dyDescent="0.25">
      <c r="B38" s="88">
        <v>20378722222.222</v>
      </c>
      <c r="C38" s="88">
        <v>-35.396918999999997</v>
      </c>
      <c r="D38" s="88">
        <v>-28.318735</v>
      </c>
      <c r="E38" s="10"/>
      <c r="F38" s="6">
        <f t="shared" si="6"/>
        <v>27.111111111111001</v>
      </c>
      <c r="G38" s="6">
        <f t="shared" si="4"/>
        <v>-13.58272</v>
      </c>
      <c r="J38" s="88">
        <v>20378722222.222</v>
      </c>
      <c r="K38" s="88">
        <v>-49.321010999999999</v>
      </c>
      <c r="L38" s="88">
        <v>-40.217167000000003</v>
      </c>
      <c r="M38" s="10"/>
      <c r="N38" s="6">
        <f t="shared" si="7"/>
        <v>27.111111111111001</v>
      </c>
      <c r="O38" s="6">
        <f t="shared" si="5"/>
        <v>-11.982794999999999</v>
      </c>
      <c r="Q38" s="10"/>
    </row>
    <row r="39" spans="2:17" x14ac:dyDescent="0.25">
      <c r="B39" s="88">
        <v>21272666666.667</v>
      </c>
      <c r="C39" s="88">
        <v>-34.581935999999999</v>
      </c>
      <c r="D39" s="88">
        <v>-27.561533000000001</v>
      </c>
      <c r="E39" s="10"/>
      <c r="F39" s="6">
        <f t="shared" si="6"/>
        <v>27.555555555556001</v>
      </c>
      <c r="G39" s="6">
        <f t="shared" si="4"/>
        <v>-11.996767999999999</v>
      </c>
      <c r="J39" s="88">
        <v>21272666666.667</v>
      </c>
      <c r="K39" s="88">
        <v>-47.457211000000001</v>
      </c>
      <c r="L39" s="88">
        <v>-37.847541999999997</v>
      </c>
      <c r="M39" s="10"/>
      <c r="N39" s="6">
        <f t="shared" si="7"/>
        <v>27.555555555556001</v>
      </c>
      <c r="O39" s="6">
        <f t="shared" si="5"/>
        <v>-10.590424000000001</v>
      </c>
      <c r="Q39" s="10"/>
    </row>
    <row r="40" spans="2:17" x14ac:dyDescent="0.25">
      <c r="B40" s="88">
        <v>22166611111.111</v>
      </c>
      <c r="C40" s="88">
        <v>-33.765574999999998</v>
      </c>
      <c r="D40" s="88">
        <v>-26.492084999999999</v>
      </c>
      <c r="E40" s="10"/>
      <c r="F40" s="6">
        <f t="shared" si="6"/>
        <v>28</v>
      </c>
      <c r="G40" s="6">
        <f t="shared" si="4"/>
        <v>-11.834332</v>
      </c>
      <c r="J40" s="88">
        <v>22166611111.111</v>
      </c>
      <c r="K40" s="88">
        <v>-46.272106000000001</v>
      </c>
      <c r="L40" s="88">
        <v>-36.782505</v>
      </c>
      <c r="M40" s="10"/>
      <c r="N40" s="6">
        <f t="shared" si="7"/>
        <v>28</v>
      </c>
      <c r="O40" s="6">
        <f t="shared" si="5"/>
        <v>-10.237897</v>
      </c>
      <c r="Q40" s="10"/>
    </row>
    <row r="41" spans="2:17" x14ac:dyDescent="0.25">
      <c r="B41" s="88">
        <v>23060555555.556</v>
      </c>
      <c r="C41" s="88">
        <v>-32.918036999999998</v>
      </c>
      <c r="D41" s="88">
        <v>-25.400013000000001</v>
      </c>
      <c r="E41" s="10"/>
      <c r="F41" s="6">
        <f t="shared" si="6"/>
        <v>28.444444444443999</v>
      </c>
      <c r="G41" s="6">
        <f t="shared" si="4"/>
        <v>-11.604621</v>
      </c>
      <c r="J41" s="88">
        <v>23060555555.556</v>
      </c>
      <c r="K41" s="88">
        <v>-44.437728999999997</v>
      </c>
      <c r="L41" s="88">
        <v>-35.246471</v>
      </c>
      <c r="M41" s="10"/>
      <c r="N41" s="6">
        <f t="shared" si="7"/>
        <v>28.444444444443999</v>
      </c>
      <c r="O41" s="6">
        <f t="shared" si="5"/>
        <v>-10.040317999999999</v>
      </c>
      <c r="Q41" s="10"/>
    </row>
    <row r="42" spans="2:17" x14ac:dyDescent="0.25">
      <c r="B42" s="88">
        <v>23954500000</v>
      </c>
      <c r="C42" s="88">
        <v>-34.897671000000003</v>
      </c>
      <c r="D42" s="88">
        <v>-27.140329000000001</v>
      </c>
      <c r="E42" s="10"/>
      <c r="F42" s="6">
        <f t="shared" si="6"/>
        <v>28.888888888888999</v>
      </c>
      <c r="G42" s="6">
        <f t="shared" si="4"/>
        <v>-10.707036</v>
      </c>
      <c r="J42" s="88">
        <v>23954500000</v>
      </c>
      <c r="K42" s="88">
        <v>-43.202067999999997</v>
      </c>
      <c r="L42" s="88">
        <v>-34.432513999999998</v>
      </c>
      <c r="M42" s="10"/>
      <c r="N42" s="6">
        <f t="shared" si="7"/>
        <v>28.888888888888999</v>
      </c>
      <c r="O42" s="6">
        <f t="shared" si="5"/>
        <v>-8.6552935000000009</v>
      </c>
      <c r="Q42" s="10"/>
    </row>
    <row r="43" spans="2:17" x14ac:dyDescent="0.25">
      <c r="B43" s="88">
        <v>24848444444.444</v>
      </c>
      <c r="C43" s="88">
        <v>-35.93956</v>
      </c>
      <c r="D43" s="88">
        <v>-28.004435999999998</v>
      </c>
      <c r="E43" s="10"/>
      <c r="F43" s="6">
        <f t="shared" si="6"/>
        <v>29.333333333333002</v>
      </c>
      <c r="G43" s="6">
        <f t="shared" si="4"/>
        <v>-10.756937000000001</v>
      </c>
      <c r="J43" s="88">
        <v>24848444444.444</v>
      </c>
      <c r="K43" s="88">
        <v>-43.747604000000003</v>
      </c>
      <c r="L43" s="88">
        <v>-34.958607000000001</v>
      </c>
      <c r="M43" s="10"/>
      <c r="N43" s="6">
        <f t="shared" si="7"/>
        <v>29.333333333333002</v>
      </c>
      <c r="O43" s="6">
        <f t="shared" si="5"/>
        <v>-8.8141526999999993</v>
      </c>
      <c r="Q43" s="10"/>
    </row>
    <row r="44" spans="2:17" x14ac:dyDescent="0.25">
      <c r="B44" s="88">
        <v>25742388888.889</v>
      </c>
      <c r="C44" s="88">
        <v>-36.942946999999997</v>
      </c>
      <c r="D44" s="88">
        <v>-28.831713000000001</v>
      </c>
      <c r="E44" s="10"/>
      <c r="F44" s="6">
        <f t="shared" si="6"/>
        <v>29.777777777777999</v>
      </c>
      <c r="G44" s="6">
        <f t="shared" si="4"/>
        <v>-10.271277</v>
      </c>
      <c r="J44" s="88">
        <v>25742388888.889</v>
      </c>
      <c r="K44" s="88">
        <v>-43.414065999999998</v>
      </c>
      <c r="L44" s="88">
        <v>-34.261085999999999</v>
      </c>
      <c r="M44" s="10"/>
      <c r="N44" s="6">
        <f t="shared" si="7"/>
        <v>29.777777777777999</v>
      </c>
      <c r="O44" s="6">
        <f t="shared" si="5"/>
        <v>-8.2281065000000009</v>
      </c>
      <c r="Q44" s="10"/>
    </row>
    <row r="45" spans="2:17" x14ac:dyDescent="0.25">
      <c r="B45" s="88">
        <v>26636333333.333</v>
      </c>
      <c r="C45" s="88">
        <v>-35.809657999999999</v>
      </c>
      <c r="D45" s="88">
        <v>-27.611758999999999</v>
      </c>
      <c r="E45" s="10"/>
      <c r="F45" s="6">
        <f t="shared" si="6"/>
        <v>30.222222222222001</v>
      </c>
      <c r="G45" s="6">
        <f t="shared" si="4"/>
        <v>-10.514685999999999</v>
      </c>
      <c r="J45" s="88">
        <v>26636333333.333</v>
      </c>
      <c r="K45" s="88">
        <v>-42.633732000000002</v>
      </c>
      <c r="L45" s="88">
        <v>-33.797564999999999</v>
      </c>
      <c r="M45" s="10"/>
      <c r="N45" s="6">
        <f t="shared" si="7"/>
        <v>30.222222222222001</v>
      </c>
      <c r="O45" s="6">
        <f t="shared" si="5"/>
        <v>-8.1481466000000005</v>
      </c>
      <c r="Q45" s="10"/>
    </row>
    <row r="46" spans="2:17" x14ac:dyDescent="0.25">
      <c r="B46" s="88">
        <v>27530277777.778</v>
      </c>
      <c r="C46" s="88">
        <v>-33.830193000000001</v>
      </c>
      <c r="D46" s="88">
        <v>-25.677728999999999</v>
      </c>
      <c r="E46" s="10"/>
      <c r="F46" s="6">
        <f t="shared" si="6"/>
        <v>30.666666666666998</v>
      </c>
      <c r="G46" s="6">
        <f t="shared" si="4"/>
        <v>-9.9555731000000005</v>
      </c>
      <c r="J46" s="88">
        <v>27530277777.778</v>
      </c>
      <c r="K46" s="88">
        <v>-41.947544000000001</v>
      </c>
      <c r="L46" s="88">
        <v>-32.968071000000002</v>
      </c>
      <c r="M46" s="10"/>
      <c r="N46" s="6">
        <f t="shared" si="7"/>
        <v>30.666666666666998</v>
      </c>
      <c r="O46" s="6">
        <f t="shared" si="5"/>
        <v>-8.3755635999999996</v>
      </c>
      <c r="Q46" s="10"/>
    </row>
    <row r="47" spans="2:17" x14ac:dyDescent="0.25">
      <c r="B47" s="88">
        <v>28424222222.222</v>
      </c>
      <c r="C47" s="88">
        <v>-34.474803999999999</v>
      </c>
      <c r="D47" s="88">
        <v>-25.938994999999998</v>
      </c>
      <c r="E47" s="10"/>
      <c r="F47" s="6">
        <f t="shared" si="6"/>
        <v>31.111111111111001</v>
      </c>
      <c r="G47" s="6">
        <f t="shared" si="4"/>
        <v>-9.6904058000000006</v>
      </c>
      <c r="J47" s="88">
        <v>28424222222.222</v>
      </c>
      <c r="K47" s="88">
        <v>-42.553508999999998</v>
      </c>
      <c r="L47" s="88">
        <v>-33.427902000000003</v>
      </c>
      <c r="M47" s="10"/>
      <c r="N47" s="6">
        <f t="shared" si="7"/>
        <v>31.111111111111001</v>
      </c>
      <c r="O47" s="6">
        <f t="shared" si="5"/>
        <v>-8.0278044000000008</v>
      </c>
      <c r="Q47" s="10"/>
    </row>
    <row r="48" spans="2:17" x14ac:dyDescent="0.25">
      <c r="B48" s="88">
        <v>29318166666.667</v>
      </c>
      <c r="C48" s="88">
        <v>-38.152695000000001</v>
      </c>
      <c r="D48" s="88">
        <v>-29.575984999999999</v>
      </c>
      <c r="E48" s="10"/>
      <c r="F48" s="6">
        <f t="shared" si="6"/>
        <v>31.555555555556001</v>
      </c>
      <c r="G48" s="6">
        <f t="shared" si="4"/>
        <v>-10.386533999999999</v>
      </c>
      <c r="J48" s="88">
        <v>29318166666.667</v>
      </c>
      <c r="K48" s="88">
        <v>-45.022385</v>
      </c>
      <c r="L48" s="88">
        <v>-35.880504999999999</v>
      </c>
      <c r="M48" s="10"/>
      <c r="N48" s="6">
        <f t="shared" si="7"/>
        <v>31.555555555556001</v>
      </c>
      <c r="O48" s="6">
        <f t="shared" si="5"/>
        <v>-8.4371337999999998</v>
      </c>
      <c r="Q48" s="10"/>
    </row>
    <row r="49" spans="2:17" x14ac:dyDescent="0.25">
      <c r="B49" s="88">
        <v>30212111111.111</v>
      </c>
      <c r="C49" s="88">
        <v>-38.376308000000002</v>
      </c>
      <c r="D49" s="88">
        <v>-29.750333999999999</v>
      </c>
      <c r="E49" s="10"/>
      <c r="F49" s="6">
        <f t="shared" si="6"/>
        <v>32</v>
      </c>
      <c r="G49" s="6">
        <f t="shared" si="4"/>
        <v>-9.0564680000000006</v>
      </c>
      <c r="J49" s="88">
        <v>30212111111.111</v>
      </c>
      <c r="K49" s="88">
        <v>-49.020977000000002</v>
      </c>
      <c r="L49" s="88">
        <v>-39.943004999999999</v>
      </c>
      <c r="M49" s="10"/>
      <c r="N49" s="6">
        <f t="shared" si="7"/>
        <v>32</v>
      </c>
      <c r="O49" s="6">
        <f t="shared" si="5"/>
        <v>-7.7350893000000003</v>
      </c>
      <c r="Q49" s="10"/>
    </row>
    <row r="50" spans="2:17" x14ac:dyDescent="0.25">
      <c r="B50" s="88">
        <v>31106055555.556</v>
      </c>
      <c r="C50" s="88">
        <v>-39.699249000000002</v>
      </c>
      <c r="D50" s="88">
        <v>-30.816590999999999</v>
      </c>
      <c r="E50" s="10"/>
      <c r="F50" s="6" t="s">
        <v>21</v>
      </c>
      <c r="J50" s="88">
        <v>31106055555.556</v>
      </c>
      <c r="K50" s="88">
        <v>-48.622013000000003</v>
      </c>
      <c r="L50" s="88">
        <v>-39.409840000000003</v>
      </c>
      <c r="M50" s="10"/>
      <c r="N50" s="6" t="s">
        <v>21</v>
      </c>
      <c r="Q50" s="10"/>
    </row>
    <row r="51" spans="2:17" x14ac:dyDescent="0.25">
      <c r="B51" s="88">
        <v>32000000000</v>
      </c>
      <c r="C51" s="88">
        <v>-36.991729999999997</v>
      </c>
      <c r="D51" s="88">
        <v>-27.903046</v>
      </c>
      <c r="E51" s="10"/>
      <c r="J51" s="88">
        <v>32000000000</v>
      </c>
      <c r="K51" s="88">
        <v>-46.470505000000003</v>
      </c>
      <c r="L51" s="88">
        <v>-36.737769999999998</v>
      </c>
      <c r="M51" s="10"/>
      <c r="Q51" s="10"/>
    </row>
    <row r="52" spans="2:17" x14ac:dyDescent="0.25">
      <c r="B52" s="88" t="s">
        <v>21</v>
      </c>
      <c r="E52" s="8"/>
      <c r="J52" s="88" t="s">
        <v>21</v>
      </c>
      <c r="M52" s="8"/>
      <c r="Q52" s="8"/>
    </row>
    <row r="53" spans="2:17" x14ac:dyDescent="0.25">
      <c r="E53" s="8"/>
      <c r="F53" s="6" t="s">
        <v>23</v>
      </c>
      <c r="M53" s="8"/>
      <c r="N53" s="6" t="s">
        <v>23</v>
      </c>
      <c r="Q53" s="8"/>
    </row>
    <row r="54" spans="2:17" ht="15.75" x14ac:dyDescent="0.25">
      <c r="E54" s="8"/>
      <c r="F54" s="6" t="s">
        <v>19</v>
      </c>
      <c r="G54" s="6" t="str">
        <f t="shared" ref="G54:G73" si="8">D80</f>
        <v>1Rx4L dBc Log Mag(dB)</v>
      </c>
      <c r="H54" s="35">
        <v>1</v>
      </c>
      <c r="M54" s="8"/>
      <c r="N54" s="6" t="s">
        <v>19</v>
      </c>
      <c r="O54" s="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s="88" t="s">
        <v>22</v>
      </c>
      <c r="E55" s="8"/>
      <c r="F55" s="6">
        <f t="shared" ref="F55:F73" si="10">B81/1000000000</f>
        <v>28</v>
      </c>
      <c r="G55" s="6">
        <f t="shared" si="8"/>
        <v>-37.924534000000001</v>
      </c>
      <c r="H55" s="36">
        <f>ABS(AVERAGE(G55:G73)-(H54-1)*5)</f>
        <v>40.740191526315783</v>
      </c>
      <c r="J55" s="88" t="s">
        <v>22</v>
      </c>
      <c r="M55" s="8"/>
      <c r="N55" s="6">
        <f t="shared" ref="N55:N73" si="11">J81/1000000000</f>
        <v>28</v>
      </c>
      <c r="O55" s="6">
        <f t="shared" si="9"/>
        <v>-38.681015000000002</v>
      </c>
      <c r="P55" s="36">
        <f>ABS(AVERAGE(O55:O73)-(P54-1)*5)</f>
        <v>41.784912105263153</v>
      </c>
      <c r="Q55" s="8"/>
    </row>
    <row r="56" spans="2:17" x14ac:dyDescent="0.25">
      <c r="B56" s="88" t="s">
        <v>19</v>
      </c>
      <c r="C56" s="88" t="s">
        <v>124</v>
      </c>
      <c r="D56" s="88" t="s">
        <v>32</v>
      </c>
      <c r="E56" s="8"/>
      <c r="F56" s="6">
        <f t="shared" si="10"/>
        <v>28.222222222222001</v>
      </c>
      <c r="G56" s="6">
        <f t="shared" si="8"/>
        <v>-38.963078000000003</v>
      </c>
      <c r="J56" s="88" t="s">
        <v>19</v>
      </c>
      <c r="K56" s="88" t="s">
        <v>124</v>
      </c>
      <c r="L56" s="88" t="s">
        <v>32</v>
      </c>
      <c r="M56" s="8"/>
      <c r="N56" s="6">
        <f t="shared" si="11"/>
        <v>28.222222222222001</v>
      </c>
      <c r="O56" s="6">
        <f t="shared" si="9"/>
        <v>-41.189765999999999</v>
      </c>
      <c r="Q56" s="8"/>
    </row>
    <row r="57" spans="2:17" x14ac:dyDescent="0.25">
      <c r="B57" s="88">
        <v>24000000000</v>
      </c>
      <c r="C57" s="88">
        <v>-26.988886000000001</v>
      </c>
      <c r="D57" s="88">
        <v>-20.325296000000002</v>
      </c>
      <c r="E57" s="8"/>
      <c r="F57" s="6">
        <f t="shared" si="10"/>
        <v>28.444444444443999</v>
      </c>
      <c r="G57" s="6">
        <f t="shared" si="8"/>
        <v>-41.101536000000003</v>
      </c>
      <c r="J57" s="88">
        <v>24000000000</v>
      </c>
      <c r="K57" s="88">
        <v>-31.704319000000002</v>
      </c>
      <c r="L57" s="88">
        <v>-21.414400000000001</v>
      </c>
      <c r="M57" s="8"/>
      <c r="N57" s="6">
        <f t="shared" si="11"/>
        <v>28.444444444443999</v>
      </c>
      <c r="O57" s="6">
        <f t="shared" si="9"/>
        <v>-41.407691999999997</v>
      </c>
      <c r="Q57" s="8"/>
    </row>
    <row r="58" spans="2:17" x14ac:dyDescent="0.25">
      <c r="B58" s="88">
        <v>24444444444.444</v>
      </c>
      <c r="C58" s="88">
        <v>-25.598337000000001</v>
      </c>
      <c r="D58" s="88">
        <v>-18.871030999999999</v>
      </c>
      <c r="E58" s="8"/>
      <c r="F58" s="6">
        <f t="shared" si="10"/>
        <v>28.666666666666998</v>
      </c>
      <c r="G58" s="6">
        <f t="shared" si="8"/>
        <v>-41.779724000000002</v>
      </c>
      <c r="J58" s="88">
        <v>24444444444.444</v>
      </c>
      <c r="K58" s="88">
        <v>-33.329075000000003</v>
      </c>
      <c r="L58" s="88">
        <v>-24.651209000000001</v>
      </c>
      <c r="M58" s="8"/>
      <c r="N58" s="6">
        <f t="shared" si="11"/>
        <v>28.666666666666998</v>
      </c>
      <c r="O58" s="6">
        <f t="shared" si="9"/>
        <v>-41.833485000000003</v>
      </c>
      <c r="Q58" s="8"/>
    </row>
    <row r="59" spans="2:17" x14ac:dyDescent="0.25">
      <c r="B59" s="88">
        <v>24888888888.889</v>
      </c>
      <c r="C59" s="88">
        <v>-24.956109999999999</v>
      </c>
      <c r="D59" s="88">
        <v>-17.848644</v>
      </c>
      <c r="E59" s="8"/>
      <c r="F59" s="6">
        <f t="shared" si="10"/>
        <v>28.888888888888999</v>
      </c>
      <c r="G59" s="6">
        <f t="shared" si="8"/>
        <v>-44.428719000000001</v>
      </c>
      <c r="J59" s="88">
        <v>24888888888.889</v>
      </c>
      <c r="K59" s="88">
        <v>-32.763714</v>
      </c>
      <c r="L59" s="88">
        <v>-24.256049999999998</v>
      </c>
      <c r="M59" s="8"/>
      <c r="N59" s="6">
        <f t="shared" si="11"/>
        <v>28.888888888888999</v>
      </c>
      <c r="O59" s="6">
        <f t="shared" si="9"/>
        <v>-42.414546999999999</v>
      </c>
      <c r="Q59" s="8"/>
    </row>
    <row r="60" spans="2:17" x14ac:dyDescent="0.25">
      <c r="B60" s="88">
        <v>25333333333.333</v>
      </c>
      <c r="C60" s="88">
        <v>-23.580898000000001</v>
      </c>
      <c r="D60" s="88">
        <v>-16.407969999999999</v>
      </c>
      <c r="E60" s="8"/>
      <c r="F60" s="6">
        <f t="shared" si="10"/>
        <v>29.111111111111001</v>
      </c>
      <c r="G60" s="6">
        <f t="shared" si="8"/>
        <v>-46.649684999999998</v>
      </c>
      <c r="J60" s="88">
        <v>25333333333.333</v>
      </c>
      <c r="K60" s="88">
        <v>-29.878494</v>
      </c>
      <c r="L60" s="88">
        <v>-21.613474</v>
      </c>
      <c r="M60" s="8"/>
      <c r="N60" s="6">
        <f t="shared" si="11"/>
        <v>29.111111111111001</v>
      </c>
      <c r="O60" s="6">
        <f t="shared" si="9"/>
        <v>-41.122646000000003</v>
      </c>
      <c r="Q60" s="8"/>
    </row>
    <row r="61" spans="2:17" x14ac:dyDescent="0.25">
      <c r="B61" s="88">
        <v>25777777777.778</v>
      </c>
      <c r="C61" s="88">
        <v>-21.905881999999998</v>
      </c>
      <c r="D61" s="88">
        <v>-14.960146999999999</v>
      </c>
      <c r="E61" s="8"/>
      <c r="F61" s="6">
        <f t="shared" si="10"/>
        <v>29.333333333333002</v>
      </c>
      <c r="G61" s="6">
        <f t="shared" si="8"/>
        <v>-46.233184999999999</v>
      </c>
      <c r="J61" s="88">
        <v>25777777777.778</v>
      </c>
      <c r="K61" s="88">
        <v>-25.913176</v>
      </c>
      <c r="L61" s="88">
        <v>-17.898696999999999</v>
      </c>
      <c r="M61" s="8"/>
      <c r="N61" s="6">
        <f t="shared" si="11"/>
        <v>29.333333333333002</v>
      </c>
      <c r="O61" s="6">
        <f t="shared" si="9"/>
        <v>-39.950504000000002</v>
      </c>
      <c r="Q61" s="8"/>
    </row>
    <row r="62" spans="2:17" x14ac:dyDescent="0.25">
      <c r="B62" s="88">
        <v>26222222222.222</v>
      </c>
      <c r="C62" s="88">
        <v>-21.427403999999999</v>
      </c>
      <c r="D62" s="88">
        <v>-14.349219</v>
      </c>
      <c r="E62" s="8"/>
      <c r="F62" s="6">
        <f t="shared" si="10"/>
        <v>29.555555555556001</v>
      </c>
      <c r="G62" s="6">
        <f t="shared" si="8"/>
        <v>-45.245891999999998</v>
      </c>
      <c r="J62" s="88">
        <v>26222222222.222</v>
      </c>
      <c r="K62" s="88">
        <v>-24.220728000000001</v>
      </c>
      <c r="L62" s="88">
        <v>-15.116885999999999</v>
      </c>
      <c r="M62" s="8"/>
      <c r="N62" s="6">
        <f t="shared" si="11"/>
        <v>29.555555555556001</v>
      </c>
      <c r="O62" s="6">
        <f t="shared" si="9"/>
        <v>-39.892215999999998</v>
      </c>
      <c r="Q62" s="8"/>
    </row>
    <row r="63" spans="2:17" x14ac:dyDescent="0.25">
      <c r="B63" s="88">
        <v>26666666666.667</v>
      </c>
      <c r="C63" s="88">
        <v>-21.737627</v>
      </c>
      <c r="D63" s="88">
        <v>-14.717224</v>
      </c>
      <c r="E63" s="8"/>
      <c r="F63" s="6">
        <f t="shared" si="10"/>
        <v>29.777777777777999</v>
      </c>
      <c r="G63" s="6">
        <f t="shared" si="8"/>
        <v>-43.473534000000001</v>
      </c>
      <c r="J63" s="88">
        <v>26666666666.667</v>
      </c>
      <c r="K63" s="88">
        <v>-22.901893999999999</v>
      </c>
      <c r="L63" s="88">
        <v>-13.292223999999999</v>
      </c>
      <c r="M63" s="8"/>
      <c r="N63" s="6">
        <f t="shared" si="11"/>
        <v>29.777777777777999</v>
      </c>
      <c r="O63" s="6">
        <f t="shared" si="9"/>
        <v>-40.751109999999997</v>
      </c>
      <c r="Q63" s="8"/>
    </row>
    <row r="64" spans="2:17" x14ac:dyDescent="0.25">
      <c r="B64" s="88">
        <v>27111111111.111</v>
      </c>
      <c r="C64" s="88">
        <v>-20.856213</v>
      </c>
      <c r="D64" s="88">
        <v>-13.58272</v>
      </c>
      <c r="E64" s="8"/>
      <c r="F64" s="6">
        <f t="shared" si="10"/>
        <v>30</v>
      </c>
      <c r="G64" s="6">
        <f t="shared" si="8"/>
        <v>-42.111977000000003</v>
      </c>
      <c r="J64" s="88">
        <v>27111111111.111</v>
      </c>
      <c r="K64" s="88">
        <v>-21.472398999999999</v>
      </c>
      <c r="L64" s="88">
        <v>-11.982794999999999</v>
      </c>
      <c r="M64" s="8"/>
      <c r="N64" s="6">
        <f t="shared" si="11"/>
        <v>30</v>
      </c>
      <c r="O64" s="6">
        <f t="shared" si="9"/>
        <v>-41.007866</v>
      </c>
      <c r="Q64" s="8"/>
    </row>
    <row r="65" spans="2:17" x14ac:dyDescent="0.25">
      <c r="B65" s="88">
        <v>27555555555.556</v>
      </c>
      <c r="C65" s="88">
        <v>-19.514793000000001</v>
      </c>
      <c r="D65" s="88">
        <v>-11.996767999999999</v>
      </c>
      <c r="E65" s="8"/>
      <c r="F65" s="6">
        <f t="shared" si="10"/>
        <v>30.222222222222001</v>
      </c>
      <c r="G65" s="6">
        <f t="shared" si="8"/>
        <v>-41.342143999999998</v>
      </c>
      <c r="J65" s="88">
        <v>27555555555.556</v>
      </c>
      <c r="K65" s="88">
        <v>-19.781680999999999</v>
      </c>
      <c r="L65" s="88">
        <v>-10.590424000000001</v>
      </c>
      <c r="M65" s="8"/>
      <c r="N65" s="6">
        <f t="shared" si="11"/>
        <v>30.222222222222001</v>
      </c>
      <c r="O65" s="6">
        <f t="shared" si="9"/>
        <v>-41.652382000000003</v>
      </c>
      <c r="Q65" s="8"/>
    </row>
    <row r="66" spans="2:17" x14ac:dyDescent="0.25">
      <c r="B66" s="88">
        <v>28000000000</v>
      </c>
      <c r="C66" s="88">
        <v>-19.591673</v>
      </c>
      <c r="D66" s="88">
        <v>-11.834332</v>
      </c>
      <c r="E66" s="8"/>
      <c r="F66" s="6">
        <f t="shared" si="10"/>
        <v>30.444444444443999</v>
      </c>
      <c r="G66" s="6">
        <f t="shared" si="8"/>
        <v>-39.574043000000003</v>
      </c>
      <c r="J66" s="88">
        <v>28000000000</v>
      </c>
      <c r="K66" s="88">
        <v>-19.007449999999999</v>
      </c>
      <c r="L66" s="88">
        <v>-10.237897</v>
      </c>
      <c r="M66" s="8"/>
      <c r="N66" s="6">
        <f t="shared" si="11"/>
        <v>30.444444444443999</v>
      </c>
      <c r="O66" s="6">
        <f t="shared" si="9"/>
        <v>-41.295189000000001</v>
      </c>
      <c r="Q66" s="8"/>
    </row>
    <row r="67" spans="2:17" x14ac:dyDescent="0.25">
      <c r="B67" s="88">
        <v>28444444444.444</v>
      </c>
      <c r="C67" s="88">
        <v>-19.539743000000001</v>
      </c>
      <c r="D67" s="88">
        <v>-11.604621</v>
      </c>
      <c r="E67" s="8"/>
      <c r="F67" s="6">
        <f t="shared" si="10"/>
        <v>30.666666666666998</v>
      </c>
      <c r="G67" s="6">
        <f t="shared" si="8"/>
        <v>-39.491084999999998</v>
      </c>
      <c r="J67" s="88">
        <v>28444444444.444</v>
      </c>
      <c r="K67" s="88">
        <v>-18.829315000000001</v>
      </c>
      <c r="L67" s="88">
        <v>-10.040317999999999</v>
      </c>
      <c r="M67" s="8"/>
      <c r="N67" s="6">
        <f t="shared" si="11"/>
        <v>30.666666666666998</v>
      </c>
      <c r="O67" s="6">
        <f t="shared" si="9"/>
        <v>-42.332081000000002</v>
      </c>
      <c r="Q67" s="8"/>
    </row>
    <row r="68" spans="2:17" x14ac:dyDescent="0.25">
      <c r="B68" s="88">
        <v>28888888888.889</v>
      </c>
      <c r="C68" s="88">
        <v>-18.818269999999998</v>
      </c>
      <c r="D68" s="88">
        <v>-10.707036</v>
      </c>
      <c r="E68" s="8"/>
      <c r="F68" s="6">
        <f t="shared" si="10"/>
        <v>30.888888888888999</v>
      </c>
      <c r="G68" s="6">
        <f t="shared" si="8"/>
        <v>-39.823447999999999</v>
      </c>
      <c r="J68" s="88">
        <v>28888888888.889</v>
      </c>
      <c r="K68" s="88">
        <v>-17.808273</v>
      </c>
      <c r="L68" s="88">
        <v>-8.6552935000000009</v>
      </c>
      <c r="M68" s="8"/>
      <c r="N68" s="6">
        <f t="shared" si="11"/>
        <v>30.888888888888999</v>
      </c>
      <c r="O68" s="6">
        <f t="shared" si="9"/>
        <v>-42.962986000000001</v>
      </c>
      <c r="Q68" s="8"/>
    </row>
    <row r="69" spans="2:17" x14ac:dyDescent="0.25">
      <c r="B69" s="88">
        <v>29333333333.333</v>
      </c>
      <c r="C69" s="88">
        <v>-18.954834000000002</v>
      </c>
      <c r="D69" s="88">
        <v>-10.756937000000001</v>
      </c>
      <c r="E69" s="8"/>
      <c r="F69" s="6">
        <f t="shared" si="10"/>
        <v>31.111111111111001</v>
      </c>
      <c r="G69" s="6">
        <f t="shared" si="8"/>
        <v>-38.442383</v>
      </c>
      <c r="J69" s="88">
        <v>29333333333.333</v>
      </c>
      <c r="K69" s="88">
        <v>-17.650316</v>
      </c>
      <c r="L69" s="88">
        <v>-8.8141526999999993</v>
      </c>
      <c r="M69" s="8"/>
      <c r="N69" s="6">
        <f t="shared" si="11"/>
        <v>31.111111111111001</v>
      </c>
      <c r="O69" s="6">
        <f t="shared" si="9"/>
        <v>-43.116585000000001</v>
      </c>
      <c r="Q69" s="8"/>
    </row>
    <row r="70" spans="2:17" x14ac:dyDescent="0.25">
      <c r="B70" s="88">
        <v>29777777777.778</v>
      </c>
      <c r="C70" s="88">
        <v>-18.423742000000001</v>
      </c>
      <c r="D70" s="88">
        <v>-10.271277</v>
      </c>
      <c r="E70" s="8"/>
      <c r="F70" s="6">
        <f t="shared" si="10"/>
        <v>31.333333333333002</v>
      </c>
      <c r="G70" s="6">
        <f t="shared" si="8"/>
        <v>-38.319274999999998</v>
      </c>
      <c r="J70" s="88">
        <v>29777777777.778</v>
      </c>
      <c r="K70" s="88">
        <v>-17.207581000000001</v>
      </c>
      <c r="L70" s="88">
        <v>-8.2281065000000009</v>
      </c>
      <c r="M70" s="8"/>
      <c r="N70" s="6">
        <f t="shared" si="11"/>
        <v>31.333333333333002</v>
      </c>
      <c r="O70" s="6">
        <f t="shared" si="9"/>
        <v>-44.019793999999997</v>
      </c>
      <c r="Q70" s="8"/>
    </row>
    <row r="71" spans="2:17" x14ac:dyDescent="0.25">
      <c r="B71" s="88">
        <v>30222222222.222</v>
      </c>
      <c r="C71" s="88">
        <v>-19.050495000000002</v>
      </c>
      <c r="D71" s="88">
        <v>-10.514685999999999</v>
      </c>
      <c r="E71" s="8"/>
      <c r="F71" s="6">
        <f t="shared" si="10"/>
        <v>31.555555555556001</v>
      </c>
      <c r="G71" s="6">
        <f t="shared" si="8"/>
        <v>-37.088802000000001</v>
      </c>
      <c r="J71" s="88">
        <v>30222222222.222</v>
      </c>
      <c r="K71" s="88">
        <v>-17.273752000000002</v>
      </c>
      <c r="L71" s="88">
        <v>-8.1481466000000005</v>
      </c>
      <c r="M71" s="8"/>
      <c r="N71" s="6">
        <f t="shared" si="11"/>
        <v>31.555555555556001</v>
      </c>
      <c r="O71" s="6">
        <f t="shared" si="9"/>
        <v>-43.605179</v>
      </c>
      <c r="Q71" s="8"/>
    </row>
    <row r="72" spans="2:17" x14ac:dyDescent="0.25">
      <c r="B72" s="88">
        <v>30666666666.667</v>
      </c>
      <c r="C72" s="88">
        <v>-18.532284000000001</v>
      </c>
      <c r="D72" s="88">
        <v>-9.9555731000000005</v>
      </c>
      <c r="E72" s="8"/>
      <c r="F72" s="6">
        <f t="shared" si="10"/>
        <v>31.777777777777999</v>
      </c>
      <c r="G72" s="6">
        <f t="shared" si="8"/>
        <v>-36.912300000000002</v>
      </c>
      <c r="J72" s="88">
        <v>30666666666.667</v>
      </c>
      <c r="K72" s="88">
        <v>-17.517443</v>
      </c>
      <c r="L72" s="88">
        <v>-8.3755635999999996</v>
      </c>
      <c r="M72" s="8"/>
      <c r="N72" s="6">
        <f t="shared" si="11"/>
        <v>31.777777777777999</v>
      </c>
      <c r="O72" s="6">
        <f t="shared" si="9"/>
        <v>-43.933413999999999</v>
      </c>
      <c r="Q72" s="8"/>
    </row>
    <row r="73" spans="2:17" x14ac:dyDescent="0.25">
      <c r="B73" s="88">
        <v>31111111111.111</v>
      </c>
      <c r="C73" s="88">
        <v>-18.316379999999999</v>
      </c>
      <c r="D73" s="88">
        <v>-9.6904058000000006</v>
      </c>
      <c r="E73" s="8"/>
      <c r="F73" s="6">
        <f t="shared" si="10"/>
        <v>32</v>
      </c>
      <c r="G73" s="6">
        <f t="shared" si="8"/>
        <v>-35.158295000000003</v>
      </c>
      <c r="J73" s="88">
        <v>31111111111.111</v>
      </c>
      <c r="K73" s="88">
        <v>-17.105779999999999</v>
      </c>
      <c r="L73" s="88">
        <v>-8.0278044000000008</v>
      </c>
      <c r="M73" s="8"/>
      <c r="N73" s="6">
        <f t="shared" si="11"/>
        <v>32</v>
      </c>
      <c r="O73" s="6">
        <f t="shared" si="9"/>
        <v>-42.744872999999998</v>
      </c>
      <c r="Q73" s="8"/>
    </row>
    <row r="74" spans="2:17" x14ac:dyDescent="0.25">
      <c r="B74" s="88">
        <v>31555555555.556</v>
      </c>
      <c r="C74" s="88">
        <v>-19.269193999999999</v>
      </c>
      <c r="D74" s="88">
        <v>-10.386533999999999</v>
      </c>
      <c r="E74" s="8"/>
      <c r="F74" s="6" t="s">
        <v>21</v>
      </c>
      <c r="J74" s="88">
        <v>31555555555.556</v>
      </c>
      <c r="K74" s="88">
        <v>-17.649304999999998</v>
      </c>
      <c r="L74" s="88">
        <v>-8.4371337999999998</v>
      </c>
      <c r="M74" s="8"/>
      <c r="N74" s="6" t="s">
        <v>21</v>
      </c>
      <c r="Q74" s="8"/>
    </row>
    <row r="75" spans="2:17" x14ac:dyDescent="0.25">
      <c r="B75" s="88">
        <v>32000000000</v>
      </c>
      <c r="C75" s="88">
        <v>-18.145153000000001</v>
      </c>
      <c r="D75" s="88">
        <v>-9.0564680000000006</v>
      </c>
      <c r="J75" s="88">
        <v>32000000000</v>
      </c>
      <c r="K75" s="88">
        <v>-17.467822999999999</v>
      </c>
      <c r="L75" s="88">
        <v>-7.7350893000000003</v>
      </c>
    </row>
    <row r="76" spans="2:17" x14ac:dyDescent="0.25">
      <c r="B76" s="88" t="s">
        <v>21</v>
      </c>
      <c r="J76" s="88" t="s">
        <v>21</v>
      </c>
    </row>
    <row r="77" spans="2:17" x14ac:dyDescent="0.25">
      <c r="F77" s="6" t="s">
        <v>24</v>
      </c>
      <c r="N77" s="6" t="s">
        <v>24</v>
      </c>
    </row>
    <row r="78" spans="2:17" ht="15.75" x14ac:dyDescent="0.25">
      <c r="F78" s="6" t="s">
        <v>19</v>
      </c>
      <c r="G78" s="6" t="str">
        <f t="shared" ref="G78:G97" si="12">D104</f>
        <v>1Rx5L dBc Log Mag(dB)</v>
      </c>
      <c r="H78" s="35">
        <v>1</v>
      </c>
      <c r="N78" s="6" t="s">
        <v>19</v>
      </c>
      <c r="O78" s="6" t="str">
        <f t="shared" ref="O78:O97" si="13">L104</f>
        <v>1Rx5L dBc Log Mag(dB)</v>
      </c>
      <c r="P78" s="35">
        <v>1</v>
      </c>
    </row>
    <row r="79" spans="2:17" ht="15.75" x14ac:dyDescent="0.25">
      <c r="B79" s="88" t="s">
        <v>23</v>
      </c>
      <c r="F79" s="6">
        <f t="shared" ref="F79:F97" si="14">B105/1000000000</f>
        <v>30</v>
      </c>
      <c r="G79" s="6">
        <f t="shared" si="12"/>
        <v>-33.336441000000001</v>
      </c>
      <c r="H79" s="36">
        <f>ABS(AVERAGE(G79:G97)-(H78-1)*5)</f>
        <v>28.561707263157899</v>
      </c>
      <c r="J79" s="88" t="s">
        <v>23</v>
      </c>
      <c r="N79" s="6">
        <f t="shared" ref="N79:N97" si="15">J105/1000000000</f>
        <v>30</v>
      </c>
      <c r="O79" s="6">
        <f t="shared" si="13"/>
        <v>-29.354607000000001</v>
      </c>
      <c r="P79" s="36">
        <f>ABS(AVERAGE(O79:O97)-(P78-1)*5)</f>
        <v>31.33776031578947</v>
      </c>
    </row>
    <row r="80" spans="2:17" x14ac:dyDescent="0.25">
      <c r="B80" s="88" t="s">
        <v>19</v>
      </c>
      <c r="C80" s="88" t="s">
        <v>125</v>
      </c>
      <c r="D80" s="88" t="s">
        <v>33</v>
      </c>
      <c r="F80" s="6">
        <f t="shared" si="14"/>
        <v>30.111111111111001</v>
      </c>
      <c r="G80" s="6">
        <f t="shared" si="12"/>
        <v>-32.982143000000001</v>
      </c>
      <c r="J80" s="88" t="s">
        <v>19</v>
      </c>
      <c r="K80" s="88" t="s">
        <v>125</v>
      </c>
      <c r="L80" s="88" t="s">
        <v>33</v>
      </c>
      <c r="N80" s="6">
        <f t="shared" si="15"/>
        <v>30.111111111111001</v>
      </c>
      <c r="O80" s="6">
        <f t="shared" si="13"/>
        <v>-35.569557000000003</v>
      </c>
    </row>
    <row r="81" spans="2:15" x14ac:dyDescent="0.25">
      <c r="B81" s="88">
        <v>28000000000</v>
      </c>
      <c r="C81" s="88">
        <v>-44.588123000000003</v>
      </c>
      <c r="D81" s="88">
        <v>-37.924534000000001</v>
      </c>
      <c r="F81" s="6">
        <f t="shared" si="14"/>
        <v>30.222222222222001</v>
      </c>
      <c r="G81" s="6">
        <f t="shared" si="12"/>
        <v>-31.44314</v>
      </c>
      <c r="J81" s="88">
        <v>28000000000</v>
      </c>
      <c r="K81" s="88">
        <v>-48.970936000000002</v>
      </c>
      <c r="L81" s="88">
        <v>-38.681015000000002</v>
      </c>
      <c r="N81" s="6">
        <f t="shared" si="15"/>
        <v>30.222222222222001</v>
      </c>
      <c r="O81" s="6">
        <f t="shared" si="13"/>
        <v>-29.090889000000001</v>
      </c>
    </row>
    <row r="82" spans="2:15" x14ac:dyDescent="0.25">
      <c r="B82" s="88">
        <v>28222222222.222</v>
      </c>
      <c r="C82" s="88">
        <v>-45.690384000000002</v>
      </c>
      <c r="D82" s="88">
        <v>-38.963078000000003</v>
      </c>
      <c r="F82" s="6">
        <f t="shared" si="14"/>
        <v>30.333333333333002</v>
      </c>
      <c r="G82" s="6">
        <f t="shared" si="12"/>
        <v>-31.272085000000001</v>
      </c>
      <c r="J82" s="88">
        <v>28222222222.222</v>
      </c>
      <c r="K82" s="88">
        <v>-49.867634000000002</v>
      </c>
      <c r="L82" s="88">
        <v>-41.189765999999999</v>
      </c>
      <c r="N82" s="6">
        <f t="shared" si="15"/>
        <v>30.333333333333002</v>
      </c>
      <c r="O82" s="6">
        <f t="shared" si="13"/>
        <v>-29.484891999999999</v>
      </c>
    </row>
    <row r="83" spans="2:15" x14ac:dyDescent="0.25">
      <c r="B83" s="88">
        <v>28444444444.444</v>
      </c>
      <c r="C83" s="88">
        <v>-48.209003000000003</v>
      </c>
      <c r="D83" s="88">
        <v>-41.101536000000003</v>
      </c>
      <c r="F83" s="6">
        <f t="shared" si="14"/>
        <v>30.444444444443999</v>
      </c>
      <c r="G83" s="6">
        <f t="shared" si="12"/>
        <v>-31.366216999999999</v>
      </c>
      <c r="J83" s="88">
        <v>28444444444.444</v>
      </c>
      <c r="K83" s="88">
        <v>-49.915356000000003</v>
      </c>
      <c r="L83" s="88">
        <v>-41.407691999999997</v>
      </c>
      <c r="N83" s="6">
        <f t="shared" si="15"/>
        <v>30.444444444443999</v>
      </c>
      <c r="O83" s="6">
        <f t="shared" si="13"/>
        <v>-45.083449999999999</v>
      </c>
    </row>
    <row r="84" spans="2:15" x14ac:dyDescent="0.25">
      <c r="B84" s="88">
        <v>28666666666.667</v>
      </c>
      <c r="C84" s="88">
        <v>-48.952652</v>
      </c>
      <c r="D84" s="88">
        <v>-41.779724000000002</v>
      </c>
      <c r="F84" s="6">
        <f t="shared" si="14"/>
        <v>30.555555555556001</v>
      </c>
      <c r="G84" s="6">
        <f t="shared" si="12"/>
        <v>-30.39048</v>
      </c>
      <c r="J84" s="88">
        <v>28666666666.667</v>
      </c>
      <c r="K84" s="88">
        <v>-50.098506999999998</v>
      </c>
      <c r="L84" s="88">
        <v>-41.833485000000003</v>
      </c>
      <c r="N84" s="6">
        <f t="shared" si="15"/>
        <v>30.555555555556001</v>
      </c>
      <c r="O84" s="6">
        <f t="shared" si="13"/>
        <v>-28.138846999999998</v>
      </c>
    </row>
    <row r="85" spans="2:15" x14ac:dyDescent="0.25">
      <c r="B85" s="88">
        <v>28888888888.889</v>
      </c>
      <c r="C85" s="88">
        <v>-51.374451000000001</v>
      </c>
      <c r="D85" s="88">
        <v>-44.428719000000001</v>
      </c>
      <c r="F85" s="6">
        <f t="shared" si="14"/>
        <v>30.666666666666998</v>
      </c>
      <c r="G85" s="6">
        <f t="shared" si="12"/>
        <v>-30.323643000000001</v>
      </c>
      <c r="J85" s="88">
        <v>28888888888.889</v>
      </c>
      <c r="K85" s="88">
        <v>-50.429023999999998</v>
      </c>
      <c r="L85" s="88">
        <v>-42.414546999999999</v>
      </c>
      <c r="N85" s="6">
        <f t="shared" si="15"/>
        <v>30.666666666666998</v>
      </c>
      <c r="O85" s="6">
        <f t="shared" si="13"/>
        <v>-36.771957</v>
      </c>
    </row>
    <row r="86" spans="2:15" x14ac:dyDescent="0.25">
      <c r="B86" s="88">
        <v>29111111111.111</v>
      </c>
      <c r="C86" s="88">
        <v>-53.727871</v>
      </c>
      <c r="D86" s="88">
        <v>-46.649684999999998</v>
      </c>
      <c r="F86" s="6">
        <f t="shared" si="14"/>
        <v>30.777777777777999</v>
      </c>
      <c r="G86" s="6">
        <f t="shared" si="12"/>
        <v>-30.018460999999999</v>
      </c>
      <c r="J86" s="88">
        <v>29111111111.111</v>
      </c>
      <c r="K86" s="88">
        <v>-50.226489999999998</v>
      </c>
      <c r="L86" s="88">
        <v>-41.122646000000003</v>
      </c>
      <c r="N86" s="6">
        <f t="shared" si="15"/>
        <v>30.777777777777999</v>
      </c>
      <c r="O86" s="6">
        <f t="shared" si="13"/>
        <v>-26.017548000000001</v>
      </c>
    </row>
    <row r="87" spans="2:15" x14ac:dyDescent="0.25">
      <c r="B87" s="88">
        <v>29333333333.333</v>
      </c>
      <c r="C87" s="88">
        <v>-53.253585999999999</v>
      </c>
      <c r="D87" s="88">
        <v>-46.233184999999999</v>
      </c>
      <c r="F87" s="6">
        <f t="shared" si="14"/>
        <v>30.888888888888999</v>
      </c>
      <c r="G87" s="6">
        <f t="shared" si="12"/>
        <v>-29.44952</v>
      </c>
      <c r="J87" s="88">
        <v>29333333333.333</v>
      </c>
      <c r="K87" s="88">
        <v>-49.560177000000003</v>
      </c>
      <c r="L87" s="88">
        <v>-39.950504000000002</v>
      </c>
      <c r="N87" s="6">
        <f t="shared" si="15"/>
        <v>30.888888888888999</v>
      </c>
      <c r="O87" s="6">
        <f t="shared" si="13"/>
        <v>-31.139296000000002</v>
      </c>
    </row>
    <row r="88" spans="2:15" x14ac:dyDescent="0.25">
      <c r="B88" s="88">
        <v>29555555555.556</v>
      </c>
      <c r="C88" s="88">
        <v>-52.519382</v>
      </c>
      <c r="D88" s="88">
        <v>-45.245891999999998</v>
      </c>
      <c r="F88" s="6">
        <f t="shared" si="14"/>
        <v>31</v>
      </c>
      <c r="G88" s="6">
        <f t="shared" si="12"/>
        <v>-28.946417</v>
      </c>
      <c r="J88" s="88">
        <v>29555555555.556</v>
      </c>
      <c r="K88" s="88">
        <v>-49.381816999999998</v>
      </c>
      <c r="L88" s="88">
        <v>-39.892215999999998</v>
      </c>
      <c r="N88" s="6">
        <f t="shared" si="15"/>
        <v>31</v>
      </c>
      <c r="O88" s="6">
        <f t="shared" si="13"/>
        <v>-30.087208</v>
      </c>
    </row>
    <row r="89" spans="2:15" x14ac:dyDescent="0.25">
      <c r="B89" s="88">
        <v>29777777777.778</v>
      </c>
      <c r="C89" s="88">
        <v>-50.991557999999998</v>
      </c>
      <c r="D89" s="88">
        <v>-43.473534000000001</v>
      </c>
      <c r="F89" s="6">
        <f t="shared" si="14"/>
        <v>31.111111111111001</v>
      </c>
      <c r="G89" s="6">
        <f t="shared" si="12"/>
        <v>-28.62237</v>
      </c>
      <c r="J89" s="88">
        <v>29777777777.778</v>
      </c>
      <c r="K89" s="88">
        <v>-49.942368000000002</v>
      </c>
      <c r="L89" s="88">
        <v>-40.751109999999997</v>
      </c>
      <c r="N89" s="6">
        <f t="shared" si="15"/>
        <v>31.111111111111001</v>
      </c>
      <c r="O89" s="6">
        <f t="shared" si="13"/>
        <v>-28.803799000000001</v>
      </c>
    </row>
    <row r="90" spans="2:15" x14ac:dyDescent="0.25">
      <c r="B90" s="88">
        <v>30000000000</v>
      </c>
      <c r="C90" s="88">
        <v>-49.869315999999998</v>
      </c>
      <c r="D90" s="88">
        <v>-42.111977000000003</v>
      </c>
      <c r="F90" s="6">
        <f t="shared" si="14"/>
        <v>31.222222222222001</v>
      </c>
      <c r="G90" s="6">
        <f t="shared" si="12"/>
        <v>-28.120134</v>
      </c>
      <c r="J90" s="88">
        <v>30000000000</v>
      </c>
      <c r="K90" s="88">
        <v>-49.777419999999999</v>
      </c>
      <c r="L90" s="88">
        <v>-41.007866</v>
      </c>
      <c r="N90" s="6">
        <f t="shared" si="15"/>
        <v>31.222222222222001</v>
      </c>
      <c r="O90" s="6">
        <f t="shared" si="13"/>
        <v>-31.468793999999999</v>
      </c>
    </row>
    <row r="91" spans="2:15" x14ac:dyDescent="0.25">
      <c r="B91" s="88">
        <v>30222222222.222</v>
      </c>
      <c r="C91" s="88">
        <v>-49.277267000000002</v>
      </c>
      <c r="D91" s="88">
        <v>-41.342143999999998</v>
      </c>
      <c r="F91" s="6">
        <f t="shared" si="14"/>
        <v>31.333333333333002</v>
      </c>
      <c r="G91" s="6">
        <f t="shared" si="12"/>
        <v>-28.131792000000001</v>
      </c>
      <c r="J91" s="88">
        <v>30222222222.222</v>
      </c>
      <c r="K91" s="88">
        <v>-50.441380000000002</v>
      </c>
      <c r="L91" s="88">
        <v>-41.652382000000003</v>
      </c>
      <c r="N91" s="6">
        <f t="shared" si="15"/>
        <v>31.333333333333002</v>
      </c>
      <c r="O91" s="6">
        <f t="shared" si="13"/>
        <v>-27.678882999999999</v>
      </c>
    </row>
    <row r="92" spans="2:15" x14ac:dyDescent="0.25">
      <c r="B92" s="88">
        <v>30444444444.444</v>
      </c>
      <c r="C92" s="88">
        <v>-47.685276000000002</v>
      </c>
      <c r="D92" s="88">
        <v>-39.574043000000003</v>
      </c>
      <c r="F92" s="6">
        <f t="shared" si="14"/>
        <v>31.444444444443999</v>
      </c>
      <c r="G92" s="6">
        <f t="shared" si="12"/>
        <v>-27.152197000000001</v>
      </c>
      <c r="J92" s="88">
        <v>30444444444.444</v>
      </c>
      <c r="K92" s="88">
        <v>-50.448169999999998</v>
      </c>
      <c r="L92" s="88">
        <v>-41.295189000000001</v>
      </c>
      <c r="N92" s="6">
        <f t="shared" si="15"/>
        <v>31.444444444443999</v>
      </c>
      <c r="O92" s="6">
        <f t="shared" si="13"/>
        <v>-36.039901999999998</v>
      </c>
    </row>
    <row r="93" spans="2:15" x14ac:dyDescent="0.25">
      <c r="B93" s="88">
        <v>30666666666.667</v>
      </c>
      <c r="C93" s="88">
        <v>-47.688983999999998</v>
      </c>
      <c r="D93" s="88">
        <v>-39.491084999999998</v>
      </c>
      <c r="F93" s="6">
        <f t="shared" si="14"/>
        <v>31.555555555556001</v>
      </c>
      <c r="G93" s="6">
        <f t="shared" si="12"/>
        <v>-26.107498</v>
      </c>
      <c r="J93" s="88">
        <v>30666666666.667</v>
      </c>
      <c r="K93" s="88">
        <v>-51.168242999999997</v>
      </c>
      <c r="L93" s="88">
        <v>-42.332081000000002</v>
      </c>
      <c r="N93" s="6">
        <f t="shared" si="15"/>
        <v>31.555555555556001</v>
      </c>
      <c r="O93" s="6">
        <f t="shared" si="13"/>
        <v>-26.922111999999998</v>
      </c>
    </row>
    <row r="94" spans="2:15" x14ac:dyDescent="0.25">
      <c r="B94" s="88">
        <v>30888888888.889</v>
      </c>
      <c r="C94" s="88">
        <v>-47.975914000000003</v>
      </c>
      <c r="D94" s="88">
        <v>-39.823447999999999</v>
      </c>
      <c r="F94" s="6">
        <f t="shared" si="14"/>
        <v>31.666666666666998</v>
      </c>
      <c r="G94" s="6">
        <f t="shared" si="12"/>
        <v>-24.695910000000001</v>
      </c>
      <c r="J94" s="88">
        <v>30888888888.889</v>
      </c>
      <c r="K94" s="88">
        <v>-51.942458999999999</v>
      </c>
      <c r="L94" s="88">
        <v>-42.962986000000001</v>
      </c>
      <c r="N94" s="6">
        <f t="shared" si="15"/>
        <v>31.666666666666998</v>
      </c>
      <c r="O94" s="6">
        <f t="shared" si="13"/>
        <v>-32.418934</v>
      </c>
    </row>
    <row r="95" spans="2:15" x14ac:dyDescent="0.25">
      <c r="B95" s="88">
        <v>31111111111.111</v>
      </c>
      <c r="C95" s="88">
        <v>-46.978191000000002</v>
      </c>
      <c r="D95" s="88">
        <v>-38.442383</v>
      </c>
      <c r="F95" s="6">
        <f t="shared" si="14"/>
        <v>31.777777777777999</v>
      </c>
      <c r="G95" s="6">
        <f t="shared" si="12"/>
        <v>-23.686820999999998</v>
      </c>
      <c r="J95" s="88">
        <v>31111111111.111</v>
      </c>
      <c r="K95" s="88">
        <v>-52.242190999999998</v>
      </c>
      <c r="L95" s="88">
        <v>-43.116585000000001</v>
      </c>
      <c r="N95" s="6">
        <f t="shared" si="15"/>
        <v>31.777777777777999</v>
      </c>
      <c r="O95" s="6">
        <f t="shared" si="13"/>
        <v>-29.814782999999998</v>
      </c>
    </row>
    <row r="96" spans="2:15" x14ac:dyDescent="0.25">
      <c r="B96" s="88">
        <v>31333333333.333</v>
      </c>
      <c r="C96" s="88">
        <v>-46.895988000000003</v>
      </c>
      <c r="D96" s="88">
        <v>-38.319274999999998</v>
      </c>
      <c r="F96" s="6">
        <f t="shared" si="14"/>
        <v>31.888888888888999</v>
      </c>
      <c r="G96" s="6">
        <f t="shared" si="12"/>
        <v>-23.421672999999998</v>
      </c>
      <c r="J96" s="88">
        <v>31333333333.333</v>
      </c>
      <c r="K96" s="88">
        <v>-53.161673999999998</v>
      </c>
      <c r="L96" s="88">
        <v>-44.019793999999997</v>
      </c>
      <c r="N96" s="6">
        <f t="shared" si="15"/>
        <v>31.888888888888999</v>
      </c>
      <c r="O96" s="6">
        <f t="shared" si="13"/>
        <v>-29.098832999999999</v>
      </c>
    </row>
    <row r="97" spans="2:16" x14ac:dyDescent="0.25">
      <c r="B97" s="88">
        <v>31555555555.556</v>
      </c>
      <c r="C97" s="88">
        <v>-45.714775000000003</v>
      </c>
      <c r="D97" s="88">
        <v>-37.088802000000001</v>
      </c>
      <c r="F97" s="6">
        <f t="shared" si="14"/>
        <v>32</v>
      </c>
      <c r="G97" s="6">
        <f t="shared" si="12"/>
        <v>-23.205496</v>
      </c>
      <c r="J97" s="88">
        <v>31555555555.556</v>
      </c>
      <c r="K97" s="88">
        <v>-52.683154999999999</v>
      </c>
      <c r="L97" s="88">
        <v>-43.605179</v>
      </c>
      <c r="N97" s="6">
        <f t="shared" si="15"/>
        <v>32</v>
      </c>
      <c r="O97" s="6">
        <f t="shared" si="13"/>
        <v>-32.433154999999999</v>
      </c>
    </row>
    <row r="98" spans="2:16" x14ac:dyDescent="0.25">
      <c r="B98" s="88">
        <v>31777777777.778</v>
      </c>
      <c r="C98" s="88">
        <v>-45.794960000000003</v>
      </c>
      <c r="D98" s="88">
        <v>-36.912300000000002</v>
      </c>
      <c r="F98" s="6" t="s">
        <v>21</v>
      </c>
      <c r="J98" s="88">
        <v>31777777777.778</v>
      </c>
      <c r="K98" s="88">
        <v>-53.145587999999996</v>
      </c>
      <c r="L98" s="88">
        <v>-43.933413999999999</v>
      </c>
      <c r="N98" s="6" t="s">
        <v>21</v>
      </c>
    </row>
    <row r="99" spans="2:16" x14ac:dyDescent="0.25">
      <c r="B99" s="88">
        <v>32000000000</v>
      </c>
      <c r="C99" s="88">
        <v>-44.246983</v>
      </c>
      <c r="D99" s="88">
        <v>-35.158295000000003</v>
      </c>
      <c r="J99" s="88">
        <v>32000000000</v>
      </c>
      <c r="K99" s="88">
        <v>-52.477607999999996</v>
      </c>
      <c r="L99" s="88">
        <v>-42.744872999999998</v>
      </c>
    </row>
    <row r="100" spans="2:16" x14ac:dyDescent="0.25">
      <c r="B100" s="88" t="s">
        <v>21</v>
      </c>
      <c r="J100" s="88" t="s">
        <v>21</v>
      </c>
    </row>
    <row r="101" spans="2:16" x14ac:dyDescent="0.25">
      <c r="F101" s="6" t="s">
        <v>25</v>
      </c>
      <c r="N101" s="6" t="s">
        <v>25</v>
      </c>
    </row>
    <row r="102" spans="2:16" ht="15.75" x14ac:dyDescent="0.25">
      <c r="F102" s="6" t="s">
        <v>19</v>
      </c>
      <c r="G102" s="6" t="str">
        <f t="shared" ref="G102:G121" si="16">D128</f>
        <v>2Rx1L dBc Log Mag(dB)</v>
      </c>
      <c r="H102" s="35">
        <v>2</v>
      </c>
      <c r="N102" s="6" t="s">
        <v>19</v>
      </c>
      <c r="O102" s="6" t="str">
        <f t="shared" ref="O102:O121" si="17">L128</f>
        <v>2Rx1L dBc Log Mag(dB)</v>
      </c>
      <c r="P102" s="35">
        <v>2</v>
      </c>
    </row>
    <row r="103" spans="2:16" ht="15.75" x14ac:dyDescent="0.25">
      <c r="B103" s="88" t="s">
        <v>24</v>
      </c>
      <c r="F103" s="6">
        <f t="shared" ref="F103:F121" si="18">B129/1000000000</f>
        <v>8</v>
      </c>
      <c r="G103" s="6">
        <f t="shared" si="16"/>
        <v>-54.838444000000003</v>
      </c>
      <c r="H103" s="36">
        <f>ABS(AVERAGE(G103:G121)-(H102-1)*5)</f>
        <v>56.991232631578946</v>
      </c>
      <c r="J103" s="88" t="s">
        <v>24</v>
      </c>
      <c r="N103" s="6">
        <f t="shared" ref="N103:N121" si="19">J129/1000000000</f>
        <v>8</v>
      </c>
      <c r="O103" s="6">
        <f t="shared" si="17"/>
        <v>-39.229843000000002</v>
      </c>
      <c r="P103" s="36">
        <f>ABS(AVERAGE(O103:O121)-(P102-1)*5)</f>
        <v>39.577626315789473</v>
      </c>
    </row>
    <row r="104" spans="2:16" x14ac:dyDescent="0.25">
      <c r="B104" s="88" t="s">
        <v>19</v>
      </c>
      <c r="C104" s="88" t="s">
        <v>126</v>
      </c>
      <c r="D104" s="88" t="s">
        <v>260</v>
      </c>
      <c r="F104" s="6">
        <f t="shared" si="18"/>
        <v>8.4419166666666996</v>
      </c>
      <c r="G104" s="6">
        <f t="shared" si="16"/>
        <v>-56.973343</v>
      </c>
      <c r="J104" s="88" t="s">
        <v>19</v>
      </c>
      <c r="K104" s="88" t="s">
        <v>126</v>
      </c>
      <c r="L104" s="88" t="s">
        <v>260</v>
      </c>
      <c r="N104" s="6">
        <f t="shared" si="19"/>
        <v>8.4419166666666996</v>
      </c>
      <c r="O104" s="6">
        <f t="shared" si="17"/>
        <v>-42.131332</v>
      </c>
    </row>
    <row r="105" spans="2:16" x14ac:dyDescent="0.25">
      <c r="B105" s="88">
        <v>30000000000</v>
      </c>
      <c r="C105" s="88">
        <v>-40.000031</v>
      </c>
      <c r="D105" s="88">
        <v>-33.336441000000001</v>
      </c>
      <c r="F105" s="6">
        <f t="shared" si="18"/>
        <v>8.8838333333332997</v>
      </c>
      <c r="G105" s="6">
        <f t="shared" si="16"/>
        <v>-48.874896999999997</v>
      </c>
      <c r="J105" s="88">
        <v>30000000000</v>
      </c>
      <c r="K105" s="88">
        <v>-39.644526999999997</v>
      </c>
      <c r="L105" s="88">
        <v>-29.354607000000001</v>
      </c>
      <c r="N105" s="6">
        <f t="shared" si="19"/>
        <v>8.8838333333332997</v>
      </c>
      <c r="O105" s="6">
        <f t="shared" si="17"/>
        <v>-41.725425999999999</v>
      </c>
    </row>
    <row r="106" spans="2:16" x14ac:dyDescent="0.25">
      <c r="B106" s="88">
        <v>30111111111.111</v>
      </c>
      <c r="C106" s="88">
        <v>-39.709454000000001</v>
      </c>
      <c r="D106" s="88">
        <v>-32.982143000000001</v>
      </c>
      <c r="F106" s="6">
        <f t="shared" si="18"/>
        <v>9.3257499999999993</v>
      </c>
      <c r="G106" s="6">
        <f t="shared" si="16"/>
        <v>-48.513668000000003</v>
      </c>
      <c r="J106" s="88">
        <v>30111111111.111</v>
      </c>
      <c r="K106" s="88">
        <v>-44.247428999999997</v>
      </c>
      <c r="L106" s="88">
        <v>-35.569557000000003</v>
      </c>
      <c r="N106" s="6">
        <f t="shared" si="19"/>
        <v>9.3257499999999993</v>
      </c>
      <c r="O106" s="6">
        <f t="shared" si="17"/>
        <v>-36.372729999999997</v>
      </c>
    </row>
    <row r="107" spans="2:16" x14ac:dyDescent="0.25">
      <c r="B107" s="88">
        <v>30222222222.222</v>
      </c>
      <c r="C107" s="88">
        <v>-38.550606000000002</v>
      </c>
      <c r="D107" s="88">
        <v>-31.44314</v>
      </c>
      <c r="F107" s="6">
        <f t="shared" si="18"/>
        <v>9.7676666666667007</v>
      </c>
      <c r="G107" s="6">
        <f t="shared" si="16"/>
        <v>-50.227207</v>
      </c>
      <c r="J107" s="88">
        <v>30222222222.222</v>
      </c>
      <c r="K107" s="88">
        <v>-37.598553000000003</v>
      </c>
      <c r="L107" s="88">
        <v>-29.090889000000001</v>
      </c>
      <c r="N107" s="6">
        <f t="shared" si="19"/>
        <v>9.7676666666667007</v>
      </c>
      <c r="O107" s="6">
        <f t="shared" si="17"/>
        <v>-34.719265</v>
      </c>
    </row>
    <row r="108" spans="2:16" x14ac:dyDescent="0.25">
      <c r="B108" s="88">
        <v>30333333333.333</v>
      </c>
      <c r="C108" s="88">
        <v>-38.445011000000001</v>
      </c>
      <c r="D108" s="88">
        <v>-31.272085000000001</v>
      </c>
      <c r="F108" s="6">
        <f t="shared" si="18"/>
        <v>10.209583333333001</v>
      </c>
      <c r="G108" s="6">
        <f t="shared" si="16"/>
        <v>-53.042575999999997</v>
      </c>
      <c r="J108" s="88">
        <v>30333333333.333</v>
      </c>
      <c r="K108" s="88">
        <v>-37.749912000000002</v>
      </c>
      <c r="L108" s="88">
        <v>-29.484891999999999</v>
      </c>
      <c r="N108" s="6">
        <f t="shared" si="19"/>
        <v>10.209583333333001</v>
      </c>
      <c r="O108" s="6">
        <f t="shared" si="17"/>
        <v>-34.568665000000003</v>
      </c>
    </row>
    <row r="109" spans="2:16" x14ac:dyDescent="0.25">
      <c r="B109" s="88">
        <v>30444444444.444</v>
      </c>
      <c r="C109" s="88">
        <v>-38.311951000000001</v>
      </c>
      <c r="D109" s="88">
        <v>-31.366216999999999</v>
      </c>
      <c r="F109" s="6">
        <f t="shared" si="18"/>
        <v>10.6515</v>
      </c>
      <c r="G109" s="6">
        <f t="shared" si="16"/>
        <v>-60.61927</v>
      </c>
      <c r="J109" s="88">
        <v>30444444444.444</v>
      </c>
      <c r="K109" s="88">
        <v>-53.097931000000003</v>
      </c>
      <c r="L109" s="88">
        <v>-45.083449999999999</v>
      </c>
      <c r="N109" s="6">
        <f t="shared" si="19"/>
        <v>10.6515</v>
      </c>
      <c r="O109" s="6">
        <f t="shared" si="17"/>
        <v>-32.738948999999998</v>
      </c>
    </row>
    <row r="110" spans="2:16" x14ac:dyDescent="0.25">
      <c r="B110" s="88">
        <v>30555555555.556</v>
      </c>
      <c r="C110" s="88">
        <v>-37.468665999999999</v>
      </c>
      <c r="D110" s="88">
        <v>-30.39048</v>
      </c>
      <c r="F110" s="6">
        <f t="shared" si="18"/>
        <v>11.093416666667</v>
      </c>
      <c r="G110" s="6">
        <f t="shared" si="16"/>
        <v>-53.680411999999997</v>
      </c>
      <c r="J110" s="88">
        <v>30555555555.556</v>
      </c>
      <c r="K110" s="88">
        <v>-37.242691000000001</v>
      </c>
      <c r="L110" s="88">
        <v>-28.138846999999998</v>
      </c>
      <c r="N110" s="6">
        <f t="shared" si="19"/>
        <v>11.093416666667</v>
      </c>
      <c r="O110" s="6">
        <f t="shared" si="17"/>
        <v>-33.511963000000002</v>
      </c>
    </row>
    <row r="111" spans="2:16" x14ac:dyDescent="0.25">
      <c r="B111" s="88">
        <v>30666666666.667</v>
      </c>
      <c r="C111" s="88">
        <v>-37.344048000000001</v>
      </c>
      <c r="D111" s="88">
        <v>-30.323643000000001</v>
      </c>
      <c r="F111" s="6">
        <f t="shared" si="18"/>
        <v>11.535333333333</v>
      </c>
      <c r="G111" s="6">
        <f t="shared" si="16"/>
        <v>-60.236294000000001</v>
      </c>
      <c r="J111" s="88">
        <v>30666666666.667</v>
      </c>
      <c r="K111" s="88">
        <v>-46.381625999999997</v>
      </c>
      <c r="L111" s="88">
        <v>-36.771957</v>
      </c>
      <c r="N111" s="6">
        <f t="shared" si="19"/>
        <v>11.535333333333</v>
      </c>
      <c r="O111" s="6">
        <f t="shared" si="17"/>
        <v>-32.057392</v>
      </c>
    </row>
    <row r="112" spans="2:16" x14ac:dyDescent="0.25">
      <c r="B112" s="88">
        <v>30777777777.778</v>
      </c>
      <c r="C112" s="88">
        <v>-37.291953999999997</v>
      </c>
      <c r="D112" s="88">
        <v>-30.018460999999999</v>
      </c>
      <c r="F112" s="6">
        <f t="shared" si="18"/>
        <v>11.97725</v>
      </c>
      <c r="G112" s="6">
        <f t="shared" si="16"/>
        <v>-53.855648000000002</v>
      </c>
      <c r="J112" s="88">
        <v>30777777777.778</v>
      </c>
      <c r="K112" s="88">
        <v>-35.507148999999998</v>
      </c>
      <c r="L112" s="88">
        <v>-26.017548000000001</v>
      </c>
      <c r="N112" s="6">
        <f t="shared" si="19"/>
        <v>11.97725</v>
      </c>
      <c r="O112" s="6">
        <f t="shared" si="17"/>
        <v>-33.044787999999997</v>
      </c>
    </row>
    <row r="113" spans="2:16" x14ac:dyDescent="0.25">
      <c r="B113" s="88">
        <v>30888888888.889</v>
      </c>
      <c r="C113" s="88">
        <v>-36.967545000000001</v>
      </c>
      <c r="D113" s="88">
        <v>-29.44952</v>
      </c>
      <c r="F113" s="6">
        <f t="shared" si="18"/>
        <v>12.419166666667</v>
      </c>
      <c r="G113" s="6">
        <f t="shared" si="16"/>
        <v>-56.502578999999997</v>
      </c>
      <c r="J113" s="88">
        <v>30888888888.889</v>
      </c>
      <c r="K113" s="88">
        <v>-40.330551</v>
      </c>
      <c r="L113" s="88">
        <v>-31.139296000000002</v>
      </c>
      <c r="N113" s="6">
        <f t="shared" si="19"/>
        <v>12.419166666667</v>
      </c>
      <c r="O113" s="6">
        <f t="shared" si="17"/>
        <v>-34.114773</v>
      </c>
    </row>
    <row r="114" spans="2:16" x14ac:dyDescent="0.25">
      <c r="B114" s="88">
        <v>31000000000</v>
      </c>
      <c r="C114" s="88">
        <v>-36.703758000000001</v>
      </c>
      <c r="D114" s="88">
        <v>-28.946417</v>
      </c>
      <c r="F114" s="6">
        <f t="shared" si="18"/>
        <v>12.861083333333001</v>
      </c>
      <c r="G114" s="6">
        <f t="shared" si="16"/>
        <v>-58.596905</v>
      </c>
      <c r="J114" s="88">
        <v>31000000000</v>
      </c>
      <c r="K114" s="88">
        <v>-38.856762000000003</v>
      </c>
      <c r="L114" s="88">
        <v>-30.087208</v>
      </c>
      <c r="N114" s="6">
        <f t="shared" si="19"/>
        <v>12.861083333333001</v>
      </c>
      <c r="O114" s="6">
        <f t="shared" si="17"/>
        <v>-33.946278</v>
      </c>
    </row>
    <row r="115" spans="2:16" x14ac:dyDescent="0.25">
      <c r="B115" s="88">
        <v>31111111111.111</v>
      </c>
      <c r="C115" s="88">
        <v>-36.557490999999999</v>
      </c>
      <c r="D115" s="88">
        <v>-28.62237</v>
      </c>
      <c r="F115" s="6">
        <f t="shared" si="18"/>
        <v>13.303000000000001</v>
      </c>
      <c r="G115" s="6">
        <f t="shared" si="16"/>
        <v>-47.451241000000003</v>
      </c>
      <c r="J115" s="88">
        <v>31111111111.111</v>
      </c>
      <c r="K115" s="88">
        <v>-37.592796</v>
      </c>
      <c r="L115" s="88">
        <v>-28.803799000000001</v>
      </c>
      <c r="N115" s="6">
        <f t="shared" si="19"/>
        <v>13.303000000000001</v>
      </c>
      <c r="O115" s="6">
        <f t="shared" si="17"/>
        <v>-34.157634999999999</v>
      </c>
    </row>
    <row r="116" spans="2:16" x14ac:dyDescent="0.25">
      <c r="B116" s="88">
        <v>31222222222.222</v>
      </c>
      <c r="C116" s="88">
        <v>-36.231364999999997</v>
      </c>
      <c r="D116" s="88">
        <v>-28.120134</v>
      </c>
      <c r="F116" s="6">
        <f t="shared" si="18"/>
        <v>13.744916666667001</v>
      </c>
      <c r="G116" s="6">
        <f t="shared" si="16"/>
        <v>-44.212372000000002</v>
      </c>
      <c r="J116" s="88">
        <v>31222222222.222</v>
      </c>
      <c r="K116" s="88">
        <v>-40.621772999999997</v>
      </c>
      <c r="L116" s="88">
        <v>-31.468793999999999</v>
      </c>
      <c r="N116" s="6">
        <f t="shared" si="19"/>
        <v>13.744916666667001</v>
      </c>
      <c r="O116" s="6">
        <f t="shared" si="17"/>
        <v>-31.013603</v>
      </c>
    </row>
    <row r="117" spans="2:16" x14ac:dyDescent="0.25">
      <c r="B117" s="88">
        <v>31333333333.333</v>
      </c>
      <c r="C117" s="88">
        <v>-36.329689000000002</v>
      </c>
      <c r="D117" s="88">
        <v>-28.131792000000001</v>
      </c>
      <c r="F117" s="6">
        <f t="shared" si="18"/>
        <v>14.186833333333</v>
      </c>
      <c r="G117" s="6">
        <f t="shared" si="16"/>
        <v>-40.118285999999998</v>
      </c>
      <c r="J117" s="88">
        <v>31333333333.333</v>
      </c>
      <c r="K117" s="88">
        <v>-36.515045000000001</v>
      </c>
      <c r="L117" s="88">
        <v>-27.678882999999999</v>
      </c>
      <c r="N117" s="6">
        <f t="shared" si="19"/>
        <v>14.186833333333</v>
      </c>
      <c r="O117" s="6">
        <f t="shared" si="17"/>
        <v>-33.396419999999999</v>
      </c>
    </row>
    <row r="118" spans="2:16" x14ac:dyDescent="0.25">
      <c r="B118" s="88">
        <v>31444444444.444</v>
      </c>
      <c r="C118" s="88">
        <v>-35.304661000000003</v>
      </c>
      <c r="D118" s="88">
        <v>-27.152197000000001</v>
      </c>
      <c r="F118" s="6">
        <f t="shared" si="18"/>
        <v>14.62875</v>
      </c>
      <c r="G118" s="6">
        <f t="shared" si="16"/>
        <v>-42.922592000000002</v>
      </c>
      <c r="J118" s="88">
        <v>31444444444.444</v>
      </c>
      <c r="K118" s="88">
        <v>-45.019379000000001</v>
      </c>
      <c r="L118" s="88">
        <v>-36.039901999999998</v>
      </c>
      <c r="N118" s="6">
        <f t="shared" si="19"/>
        <v>14.62875</v>
      </c>
      <c r="O118" s="6">
        <f t="shared" si="17"/>
        <v>-30.892161999999999</v>
      </c>
    </row>
    <row r="119" spans="2:16" x14ac:dyDescent="0.25">
      <c r="B119" s="88">
        <v>31555555555.556</v>
      </c>
      <c r="C119" s="88">
        <v>-34.643307</v>
      </c>
      <c r="D119" s="88">
        <v>-26.107498</v>
      </c>
      <c r="F119" s="6">
        <f t="shared" si="18"/>
        <v>15.070666666667</v>
      </c>
      <c r="G119" s="6">
        <f t="shared" si="16"/>
        <v>-51.452274000000003</v>
      </c>
      <c r="J119" s="88">
        <v>31555555555.556</v>
      </c>
      <c r="K119" s="88">
        <v>-36.047718000000003</v>
      </c>
      <c r="L119" s="88">
        <v>-26.922111999999998</v>
      </c>
      <c r="N119" s="6">
        <f t="shared" si="19"/>
        <v>15.070666666667</v>
      </c>
      <c r="O119" s="6">
        <f t="shared" si="17"/>
        <v>-34.372948000000001</v>
      </c>
    </row>
    <row r="120" spans="2:16" x14ac:dyDescent="0.25">
      <c r="B120" s="88">
        <v>31666666666.667</v>
      </c>
      <c r="C120" s="88">
        <v>-33.272621000000001</v>
      </c>
      <c r="D120" s="88">
        <v>-24.695910000000001</v>
      </c>
      <c r="F120" s="6">
        <f t="shared" si="18"/>
        <v>15.512583333333</v>
      </c>
      <c r="G120" s="6">
        <f t="shared" si="16"/>
        <v>-54.622622999999997</v>
      </c>
      <c r="J120" s="88">
        <v>31666666666.667</v>
      </c>
      <c r="K120" s="88">
        <v>-41.560814000000001</v>
      </c>
      <c r="L120" s="88">
        <v>-32.418934</v>
      </c>
      <c r="N120" s="6">
        <f t="shared" si="19"/>
        <v>15.512583333333</v>
      </c>
      <c r="O120" s="6">
        <f t="shared" si="17"/>
        <v>-31.427002000000002</v>
      </c>
    </row>
    <row r="121" spans="2:16" x14ac:dyDescent="0.25">
      <c r="B121" s="88">
        <v>31777777777.778</v>
      </c>
      <c r="C121" s="88">
        <v>-32.312793999999997</v>
      </c>
      <c r="D121" s="88">
        <v>-23.686820999999998</v>
      </c>
      <c r="F121" s="6">
        <f t="shared" si="18"/>
        <v>15.954499999999999</v>
      </c>
      <c r="G121" s="6">
        <f t="shared" si="16"/>
        <v>-51.092789000000003</v>
      </c>
      <c r="J121" s="88">
        <v>31777777777.778</v>
      </c>
      <c r="K121" s="88">
        <v>-38.892757000000003</v>
      </c>
      <c r="L121" s="88">
        <v>-29.814782999999998</v>
      </c>
      <c r="N121" s="6">
        <f t="shared" si="19"/>
        <v>15.954499999999999</v>
      </c>
      <c r="O121" s="6">
        <f t="shared" si="17"/>
        <v>-33.553725999999997</v>
      </c>
    </row>
    <row r="122" spans="2:16" x14ac:dyDescent="0.25">
      <c r="B122" s="88">
        <v>31888888888.889</v>
      </c>
      <c r="C122" s="88">
        <v>-32.304333</v>
      </c>
      <c r="D122" s="88">
        <v>-23.421672999999998</v>
      </c>
      <c r="F122" s="6" t="s">
        <v>21</v>
      </c>
      <c r="J122" s="88">
        <v>31888888888.889</v>
      </c>
      <c r="K122" s="88">
        <v>-38.311005000000002</v>
      </c>
      <c r="L122" s="88">
        <v>-29.098832999999999</v>
      </c>
      <c r="N122" s="6" t="s">
        <v>21</v>
      </c>
    </row>
    <row r="123" spans="2:16" x14ac:dyDescent="0.25">
      <c r="B123" s="88">
        <v>32000000000</v>
      </c>
      <c r="C123" s="88">
        <v>-32.294181999999999</v>
      </c>
      <c r="D123" s="88">
        <v>-23.205496</v>
      </c>
      <c r="J123" s="88">
        <v>32000000000</v>
      </c>
      <c r="K123" s="88">
        <v>-42.165886</v>
      </c>
      <c r="L123" s="88">
        <v>-32.433154999999999</v>
      </c>
    </row>
    <row r="124" spans="2:16" x14ac:dyDescent="0.25">
      <c r="B124" s="88" t="s">
        <v>21</v>
      </c>
      <c r="J124" s="88" t="s">
        <v>21</v>
      </c>
    </row>
    <row r="125" spans="2:16" x14ac:dyDescent="0.25">
      <c r="F125" s="6" t="s">
        <v>35</v>
      </c>
      <c r="N125" s="6" t="s">
        <v>35</v>
      </c>
    </row>
    <row r="126" spans="2:16" ht="15.75" x14ac:dyDescent="0.25">
      <c r="F126" s="6" t="s">
        <v>19</v>
      </c>
      <c r="G126" s="6" t="str">
        <f t="shared" ref="G126:G145" si="20">D152</f>
        <v>2Rx2L dBc Log Mag(dB)</v>
      </c>
      <c r="H126" s="35">
        <v>2</v>
      </c>
      <c r="N126" s="6" t="s">
        <v>19</v>
      </c>
      <c r="O126" s="6" t="str">
        <f t="shared" ref="O126:O145" si="21">L152</f>
        <v>2Rx2L dBc Log Mag(dB)</v>
      </c>
      <c r="P126" s="35">
        <v>2</v>
      </c>
    </row>
    <row r="127" spans="2:16" ht="15.75" x14ac:dyDescent="0.25">
      <c r="B127" s="88" t="s">
        <v>25</v>
      </c>
      <c r="F127" s="6">
        <f t="shared" ref="F127:F145" si="22">B153/1000000000</f>
        <v>8</v>
      </c>
      <c r="G127" s="6">
        <f t="shared" si="20"/>
        <v>-48.931697999999997</v>
      </c>
      <c r="H127" s="36">
        <f>ABS(AVERAGE(G127:G145)-(H126-1)*5)</f>
        <v>66.908340526315783</v>
      </c>
      <c r="J127" s="88" t="s">
        <v>25</v>
      </c>
      <c r="N127" s="6">
        <f t="shared" ref="N127:N145" si="23">J153/1000000000</f>
        <v>8</v>
      </c>
      <c r="O127" s="6">
        <f t="shared" si="21"/>
        <v>-58.527999999999999</v>
      </c>
      <c r="P127" s="36">
        <f>ABS(AVERAGE(O127:O145)-(P126-1)*5)</f>
        <v>64.374874684210525</v>
      </c>
    </row>
    <row r="128" spans="2:16" x14ac:dyDescent="0.25">
      <c r="B128" s="88" t="s">
        <v>19</v>
      </c>
      <c r="C128" s="88" t="s">
        <v>127</v>
      </c>
      <c r="D128" s="88" t="s">
        <v>34</v>
      </c>
      <c r="F128" s="6">
        <f t="shared" si="22"/>
        <v>9.3308055555555995</v>
      </c>
      <c r="G128" s="6">
        <f t="shared" si="20"/>
        <v>-52.486384999999999</v>
      </c>
      <c r="J128" s="88" t="s">
        <v>19</v>
      </c>
      <c r="K128" s="88" t="s">
        <v>127</v>
      </c>
      <c r="L128" s="88" t="s">
        <v>34</v>
      </c>
      <c r="N128" s="6">
        <f t="shared" si="23"/>
        <v>9.3308055555555995</v>
      </c>
      <c r="O128" s="6">
        <f t="shared" si="21"/>
        <v>-68.893744999999996</v>
      </c>
    </row>
    <row r="129" spans="2:15" x14ac:dyDescent="0.25">
      <c r="B129" s="88">
        <v>8000000000</v>
      </c>
      <c r="C129" s="88">
        <v>-61.502032999999997</v>
      </c>
      <c r="D129" s="88">
        <v>-54.838444000000003</v>
      </c>
      <c r="F129" s="6">
        <f t="shared" si="22"/>
        <v>10.661611111111</v>
      </c>
      <c r="G129" s="6">
        <f t="shared" si="20"/>
        <v>-54.718204</v>
      </c>
      <c r="J129" s="88">
        <v>8000000000</v>
      </c>
      <c r="K129" s="88">
        <v>-49.519759999999998</v>
      </c>
      <c r="L129" s="88">
        <v>-39.229843000000002</v>
      </c>
      <c r="N129" s="6">
        <f t="shared" si="23"/>
        <v>10.661611111111</v>
      </c>
      <c r="O129" s="6">
        <f t="shared" si="21"/>
        <v>-71.036582999999993</v>
      </c>
    </row>
    <row r="130" spans="2:15" x14ac:dyDescent="0.25">
      <c r="B130" s="88">
        <v>8441916666.6667004</v>
      </c>
      <c r="C130" s="88">
        <v>-63.700653000000003</v>
      </c>
      <c r="D130" s="88">
        <v>-56.973343</v>
      </c>
      <c r="F130" s="6">
        <f t="shared" si="22"/>
        <v>11.992416666666999</v>
      </c>
      <c r="G130" s="6">
        <f t="shared" si="20"/>
        <v>-62.363982999999998</v>
      </c>
      <c r="J130" s="88">
        <v>8441916666.6667004</v>
      </c>
      <c r="K130" s="88">
        <v>-50.809204000000001</v>
      </c>
      <c r="L130" s="88">
        <v>-42.131332</v>
      </c>
      <c r="N130" s="6">
        <f t="shared" si="23"/>
        <v>11.992416666666999</v>
      </c>
      <c r="O130" s="6">
        <f t="shared" si="21"/>
        <v>-69.990645999999998</v>
      </c>
    </row>
    <row r="131" spans="2:15" x14ac:dyDescent="0.25">
      <c r="B131" s="88">
        <v>8883833333.3332996</v>
      </c>
      <c r="C131" s="88">
        <v>-55.982365000000001</v>
      </c>
      <c r="D131" s="88">
        <v>-48.874896999999997</v>
      </c>
      <c r="F131" s="6">
        <f t="shared" si="22"/>
        <v>13.323222222222</v>
      </c>
      <c r="G131" s="6">
        <f t="shared" si="20"/>
        <v>-62.042468999999997</v>
      </c>
      <c r="J131" s="88">
        <v>8883833333.3332996</v>
      </c>
      <c r="K131" s="88">
        <v>-50.233089</v>
      </c>
      <c r="L131" s="88">
        <v>-41.725425999999999</v>
      </c>
      <c r="N131" s="6">
        <f t="shared" si="23"/>
        <v>13.323222222222</v>
      </c>
      <c r="O131" s="6">
        <f t="shared" si="21"/>
        <v>-65.325783000000001</v>
      </c>
    </row>
    <row r="132" spans="2:15" x14ac:dyDescent="0.25">
      <c r="B132" s="88">
        <v>9325750000</v>
      </c>
      <c r="C132" s="88">
        <v>-55.686596000000002</v>
      </c>
      <c r="D132" s="88">
        <v>-48.513668000000003</v>
      </c>
      <c r="F132" s="6">
        <f t="shared" si="22"/>
        <v>14.654027777777999</v>
      </c>
      <c r="G132" s="6">
        <f t="shared" si="20"/>
        <v>-74.287520999999998</v>
      </c>
      <c r="J132" s="88">
        <v>9325750000</v>
      </c>
      <c r="K132" s="88">
        <v>-44.637752999999996</v>
      </c>
      <c r="L132" s="88">
        <v>-36.372729999999997</v>
      </c>
      <c r="N132" s="6">
        <f t="shared" si="23"/>
        <v>14.654027777777999</v>
      </c>
      <c r="O132" s="6">
        <f t="shared" si="21"/>
        <v>-66.946006999999994</v>
      </c>
    </row>
    <row r="133" spans="2:15" x14ac:dyDescent="0.25">
      <c r="B133" s="88">
        <v>9767666666.6667004</v>
      </c>
      <c r="C133" s="88">
        <v>-57.172942999999997</v>
      </c>
      <c r="D133" s="88">
        <v>-50.227207</v>
      </c>
      <c r="F133" s="6">
        <f t="shared" si="22"/>
        <v>15.984833333333</v>
      </c>
      <c r="G133" s="6">
        <f t="shared" si="20"/>
        <v>-72.987426999999997</v>
      </c>
      <c r="J133" s="88">
        <v>9767666666.6667004</v>
      </c>
      <c r="K133" s="88">
        <v>-42.733745999999996</v>
      </c>
      <c r="L133" s="88">
        <v>-34.719265</v>
      </c>
      <c r="N133" s="6">
        <f t="shared" si="23"/>
        <v>15.984833333333</v>
      </c>
      <c r="O133" s="6">
        <f t="shared" si="21"/>
        <v>-63.440998</v>
      </c>
    </row>
    <row r="134" spans="2:15" x14ac:dyDescent="0.25">
      <c r="B134" s="88">
        <v>10209583333.333</v>
      </c>
      <c r="C134" s="88">
        <v>-60.120761999999999</v>
      </c>
      <c r="D134" s="88">
        <v>-53.042575999999997</v>
      </c>
      <c r="F134" s="6">
        <f t="shared" si="22"/>
        <v>17.315638888889001</v>
      </c>
      <c r="G134" s="6">
        <f t="shared" si="20"/>
        <v>-66.045113000000001</v>
      </c>
      <c r="J134" s="88">
        <v>10209583333.333</v>
      </c>
      <c r="K134" s="88">
        <v>-43.672504000000004</v>
      </c>
      <c r="L134" s="88">
        <v>-34.568665000000003</v>
      </c>
      <c r="N134" s="6">
        <f t="shared" si="23"/>
        <v>17.315638888889001</v>
      </c>
      <c r="O134" s="6">
        <f t="shared" si="21"/>
        <v>-65.849243000000001</v>
      </c>
    </row>
    <row r="135" spans="2:15" x14ac:dyDescent="0.25">
      <c r="B135" s="88">
        <v>10651500000</v>
      </c>
      <c r="C135" s="88">
        <v>-67.639671000000007</v>
      </c>
      <c r="D135" s="88">
        <v>-60.61927</v>
      </c>
      <c r="F135" s="6">
        <f t="shared" si="22"/>
        <v>18.646444444444001</v>
      </c>
      <c r="G135" s="6">
        <f t="shared" si="20"/>
        <v>-67.892853000000002</v>
      </c>
      <c r="J135" s="88">
        <v>10651500000</v>
      </c>
      <c r="K135" s="88">
        <v>-42.348618000000002</v>
      </c>
      <c r="L135" s="88">
        <v>-32.738948999999998</v>
      </c>
      <c r="N135" s="6">
        <f t="shared" si="23"/>
        <v>18.646444444444001</v>
      </c>
      <c r="O135" s="6">
        <f t="shared" si="21"/>
        <v>-66.305367000000004</v>
      </c>
    </row>
    <row r="136" spans="2:15" x14ac:dyDescent="0.25">
      <c r="B136" s="88">
        <v>11093416666.667</v>
      </c>
      <c r="C136" s="88">
        <v>-60.953907000000001</v>
      </c>
      <c r="D136" s="88">
        <v>-53.680411999999997</v>
      </c>
      <c r="F136" s="6">
        <f t="shared" si="22"/>
        <v>19.977250000000002</v>
      </c>
      <c r="G136" s="6">
        <f t="shared" si="20"/>
        <v>-63.517071000000001</v>
      </c>
      <c r="J136" s="88">
        <v>11093416666.667</v>
      </c>
      <c r="K136" s="88">
        <v>-43.001567999999999</v>
      </c>
      <c r="L136" s="88">
        <v>-33.511963000000002</v>
      </c>
      <c r="N136" s="6">
        <f t="shared" si="23"/>
        <v>19.977250000000002</v>
      </c>
      <c r="O136" s="6">
        <f t="shared" si="21"/>
        <v>-54.162128000000003</v>
      </c>
    </row>
    <row r="137" spans="2:15" x14ac:dyDescent="0.25">
      <c r="B137" s="88">
        <v>11535333333.333</v>
      </c>
      <c r="C137" s="88">
        <v>-67.754317999999998</v>
      </c>
      <c r="D137" s="88">
        <v>-60.236294000000001</v>
      </c>
      <c r="F137" s="6">
        <f t="shared" si="22"/>
        <v>21.308055555555999</v>
      </c>
      <c r="G137" s="6">
        <f t="shared" si="20"/>
        <v>-67.927216000000001</v>
      </c>
      <c r="J137" s="88">
        <v>11535333333.333</v>
      </c>
      <c r="K137" s="88">
        <v>-41.248649999999998</v>
      </c>
      <c r="L137" s="88">
        <v>-32.057392</v>
      </c>
      <c r="N137" s="6">
        <f t="shared" si="23"/>
        <v>21.308055555555999</v>
      </c>
      <c r="O137" s="6">
        <f t="shared" si="21"/>
        <v>-52.388621999999998</v>
      </c>
    </row>
    <row r="138" spans="2:15" x14ac:dyDescent="0.25">
      <c r="B138" s="88">
        <v>11977250000</v>
      </c>
      <c r="C138" s="88">
        <v>-61.612988000000001</v>
      </c>
      <c r="D138" s="88">
        <v>-53.855648000000002</v>
      </c>
      <c r="F138" s="6">
        <f t="shared" si="22"/>
        <v>22.638861111111002</v>
      </c>
      <c r="G138" s="6">
        <f t="shared" si="20"/>
        <v>-64.520775</v>
      </c>
      <c r="J138" s="88">
        <v>11977250000</v>
      </c>
      <c r="K138" s="88">
        <v>-41.814342000000003</v>
      </c>
      <c r="L138" s="88">
        <v>-33.044787999999997</v>
      </c>
      <c r="N138" s="6">
        <f t="shared" si="23"/>
        <v>22.638861111111002</v>
      </c>
      <c r="O138" s="6">
        <f t="shared" si="21"/>
        <v>-59.47287</v>
      </c>
    </row>
    <row r="139" spans="2:15" x14ac:dyDescent="0.25">
      <c r="B139" s="88">
        <v>12419166666.667</v>
      </c>
      <c r="C139" s="88">
        <v>-64.437706000000006</v>
      </c>
      <c r="D139" s="88">
        <v>-56.502578999999997</v>
      </c>
      <c r="F139" s="6">
        <f t="shared" si="22"/>
        <v>23.969666666666999</v>
      </c>
      <c r="G139" s="6">
        <f t="shared" si="20"/>
        <v>-59.255116000000001</v>
      </c>
      <c r="J139" s="88">
        <v>12419166666.667</v>
      </c>
      <c r="K139" s="88">
        <v>-42.903767000000002</v>
      </c>
      <c r="L139" s="88">
        <v>-34.114773</v>
      </c>
      <c r="N139" s="6">
        <f t="shared" si="23"/>
        <v>23.969666666666999</v>
      </c>
      <c r="O139" s="6">
        <f t="shared" si="21"/>
        <v>-54.973286000000002</v>
      </c>
    </row>
    <row r="140" spans="2:15" x14ac:dyDescent="0.25">
      <c r="B140" s="88">
        <v>12861083333.333</v>
      </c>
      <c r="C140" s="88">
        <v>-66.708138000000005</v>
      </c>
      <c r="D140" s="88">
        <v>-58.596905</v>
      </c>
      <c r="F140" s="6">
        <f t="shared" si="22"/>
        <v>25.300472222222002</v>
      </c>
      <c r="G140" s="6">
        <f t="shared" si="20"/>
        <v>-56.686309999999999</v>
      </c>
      <c r="J140" s="88">
        <v>12861083333.333</v>
      </c>
      <c r="K140" s="88">
        <v>-43.099254999999999</v>
      </c>
      <c r="L140" s="88">
        <v>-33.946278</v>
      </c>
      <c r="N140" s="6">
        <f t="shared" si="23"/>
        <v>25.300472222222002</v>
      </c>
      <c r="O140" s="6">
        <f t="shared" si="21"/>
        <v>-55.578453000000003</v>
      </c>
    </row>
    <row r="141" spans="2:15" x14ac:dyDescent="0.25">
      <c r="B141" s="88">
        <v>13303000000</v>
      </c>
      <c r="C141" s="88">
        <v>-55.649138999999998</v>
      </c>
      <c r="D141" s="88">
        <v>-47.451241000000003</v>
      </c>
      <c r="F141" s="6">
        <f t="shared" si="22"/>
        <v>26.631277777777999</v>
      </c>
      <c r="G141" s="6">
        <f t="shared" si="20"/>
        <v>-54.129654000000002</v>
      </c>
      <c r="J141" s="88">
        <v>13303000000</v>
      </c>
      <c r="K141" s="88">
        <v>-42.993800999999998</v>
      </c>
      <c r="L141" s="88">
        <v>-34.157634999999999</v>
      </c>
      <c r="N141" s="6">
        <f t="shared" si="23"/>
        <v>26.631277777777999</v>
      </c>
      <c r="O141" s="6">
        <f t="shared" si="21"/>
        <v>-53.602767999999998</v>
      </c>
    </row>
    <row r="142" spans="2:15" x14ac:dyDescent="0.25">
      <c r="B142" s="88">
        <v>13744916666.667</v>
      </c>
      <c r="C142" s="88">
        <v>-52.364837999999999</v>
      </c>
      <c r="D142" s="88">
        <v>-44.212372000000002</v>
      </c>
      <c r="F142" s="6">
        <f t="shared" si="22"/>
        <v>27.962083333333002</v>
      </c>
      <c r="G142" s="6">
        <f t="shared" si="20"/>
        <v>-56.995773</v>
      </c>
      <c r="J142" s="88">
        <v>13744916666.667</v>
      </c>
      <c r="K142" s="88">
        <v>-39.993076000000002</v>
      </c>
      <c r="L142" s="88">
        <v>-31.013603</v>
      </c>
      <c r="N142" s="6">
        <f t="shared" si="23"/>
        <v>27.962083333333002</v>
      </c>
      <c r="O142" s="6">
        <f t="shared" si="21"/>
        <v>-52.133082999999999</v>
      </c>
    </row>
    <row r="143" spans="2:15" x14ac:dyDescent="0.25">
      <c r="B143" s="88">
        <v>14186833333.333</v>
      </c>
      <c r="C143" s="88">
        <v>-48.654094999999998</v>
      </c>
      <c r="D143" s="88">
        <v>-40.118285999999998</v>
      </c>
      <c r="F143" s="6">
        <f t="shared" si="22"/>
        <v>29.292888888888999</v>
      </c>
      <c r="G143" s="6">
        <f t="shared" si="20"/>
        <v>-66.522919000000002</v>
      </c>
      <c r="J143" s="88">
        <v>14186833333.333</v>
      </c>
      <c r="K143" s="88">
        <v>-42.522025999999997</v>
      </c>
      <c r="L143" s="88">
        <v>-33.396419999999999</v>
      </c>
      <c r="N143" s="6">
        <f t="shared" si="23"/>
        <v>29.292888888888999</v>
      </c>
      <c r="O143" s="6">
        <f t="shared" si="21"/>
        <v>-51.315708000000001</v>
      </c>
    </row>
    <row r="144" spans="2:15" x14ac:dyDescent="0.25">
      <c r="B144" s="88">
        <v>14628750000</v>
      </c>
      <c r="C144" s="88">
        <v>-51.499305999999997</v>
      </c>
      <c r="D144" s="88">
        <v>-42.922592000000002</v>
      </c>
      <c r="F144" s="6">
        <f t="shared" si="22"/>
        <v>30.623694444444002</v>
      </c>
      <c r="G144" s="6">
        <f t="shared" si="20"/>
        <v>-63.750045999999998</v>
      </c>
      <c r="J144" s="88">
        <v>14628750000</v>
      </c>
      <c r="K144" s="88">
        <v>-40.034041999999999</v>
      </c>
      <c r="L144" s="88">
        <v>-30.892161999999999</v>
      </c>
      <c r="N144" s="6">
        <f t="shared" si="23"/>
        <v>30.623694444444002</v>
      </c>
      <c r="O144" s="6">
        <f t="shared" si="21"/>
        <v>-47.673447000000003</v>
      </c>
    </row>
    <row r="145" spans="2:16" x14ac:dyDescent="0.25">
      <c r="B145" s="88">
        <v>15070666666.667</v>
      </c>
      <c r="C145" s="88">
        <v>-60.078251000000002</v>
      </c>
      <c r="D145" s="88">
        <v>-51.452274000000003</v>
      </c>
      <c r="F145" s="6">
        <f t="shared" si="22"/>
        <v>31.954499999999999</v>
      </c>
      <c r="G145" s="6">
        <f t="shared" si="20"/>
        <v>-61.197937000000003</v>
      </c>
      <c r="J145" s="88">
        <v>15070666666.667</v>
      </c>
      <c r="K145" s="88">
        <v>-43.450920000000004</v>
      </c>
      <c r="L145" s="88">
        <v>-34.372948000000001</v>
      </c>
      <c r="N145" s="6">
        <f t="shared" si="23"/>
        <v>31.954499999999999</v>
      </c>
      <c r="O145" s="6">
        <f t="shared" si="21"/>
        <v>-50.505882</v>
      </c>
    </row>
    <row r="146" spans="2:16" x14ac:dyDescent="0.25">
      <c r="B146" s="88">
        <v>15512583333.333</v>
      </c>
      <c r="C146" s="88">
        <v>-63.505282999999999</v>
      </c>
      <c r="D146" s="88">
        <v>-54.622622999999997</v>
      </c>
      <c r="F146" s="6" t="s">
        <v>21</v>
      </c>
      <c r="J146" s="88">
        <v>15512583333.333</v>
      </c>
      <c r="K146" s="88">
        <v>-40.639175000000002</v>
      </c>
      <c r="L146" s="88">
        <v>-31.427002000000002</v>
      </c>
      <c r="N146" s="6" t="s">
        <v>21</v>
      </c>
    </row>
    <row r="147" spans="2:16" x14ac:dyDescent="0.25">
      <c r="B147" s="88">
        <v>15954500000</v>
      </c>
      <c r="C147" s="88">
        <v>-60.181477000000001</v>
      </c>
      <c r="D147" s="88">
        <v>-51.092789000000003</v>
      </c>
      <c r="J147" s="88">
        <v>15954500000</v>
      </c>
      <c r="K147" s="88">
        <v>-43.286461000000003</v>
      </c>
      <c r="L147" s="88">
        <v>-33.553725999999997</v>
      </c>
    </row>
    <row r="148" spans="2:16" x14ac:dyDescent="0.25">
      <c r="B148" s="88" t="s">
        <v>21</v>
      </c>
      <c r="J148" s="88" t="s">
        <v>21</v>
      </c>
    </row>
    <row r="149" spans="2:16" x14ac:dyDescent="0.25">
      <c r="F149" s="6" t="s">
        <v>37</v>
      </c>
      <c r="N149" s="6" t="s">
        <v>37</v>
      </c>
    </row>
    <row r="150" spans="2:16" ht="15.75" x14ac:dyDescent="0.25">
      <c r="F150" s="6" t="s">
        <v>19</v>
      </c>
      <c r="G150" s="6" t="str">
        <f t="shared" ref="G150:G169" si="24">D176</f>
        <v>2Rx3L dBc Log Mag(dB)</v>
      </c>
      <c r="H150" s="35">
        <v>2</v>
      </c>
      <c r="N150" s="6" t="s">
        <v>19</v>
      </c>
      <c r="O150" s="6" t="str">
        <f t="shared" ref="O150:O169" si="25">L176</f>
        <v>2Rx3L dBc Log Mag(dB)</v>
      </c>
      <c r="P150" s="35">
        <v>2</v>
      </c>
    </row>
    <row r="151" spans="2:16" ht="15.75" x14ac:dyDescent="0.25">
      <c r="B151" s="88" t="s">
        <v>35</v>
      </c>
      <c r="F151" s="6">
        <f t="shared" ref="F151:F169" si="26">B177/1000000000</f>
        <v>11.954499999999999</v>
      </c>
      <c r="G151" s="6">
        <f t="shared" si="24"/>
        <v>-44.649475000000002</v>
      </c>
      <c r="H151" s="36">
        <f>ABS(AVERAGE(G151:G169)-(H150-1)*5)</f>
        <v>56.603825315789479</v>
      </c>
      <c r="J151" s="88" t="s">
        <v>35</v>
      </c>
      <c r="N151" s="6">
        <f t="shared" ref="N151:N169" si="27">J177/1000000000</f>
        <v>11.954499999999999</v>
      </c>
      <c r="O151" s="6">
        <f t="shared" si="25"/>
        <v>-40.767997999999999</v>
      </c>
      <c r="P151" s="36">
        <f>ABS(AVERAGE(O151:O169)-(P150-1)*5)</f>
        <v>46.594063315789469</v>
      </c>
    </row>
    <row r="152" spans="2:16" x14ac:dyDescent="0.25">
      <c r="B152" s="88" t="s">
        <v>19</v>
      </c>
      <c r="C152" s="88" t="s">
        <v>114</v>
      </c>
      <c r="D152" s="88" t="s">
        <v>36</v>
      </c>
      <c r="F152" s="6">
        <f t="shared" si="26"/>
        <v>13.068138888888999</v>
      </c>
      <c r="G152" s="6">
        <f t="shared" si="24"/>
        <v>-45.223258999999999</v>
      </c>
      <c r="J152" s="88" t="s">
        <v>19</v>
      </c>
      <c r="K152" s="88" t="s">
        <v>114</v>
      </c>
      <c r="L152" s="88" t="s">
        <v>36</v>
      </c>
      <c r="N152" s="6">
        <f t="shared" si="27"/>
        <v>13.068138888888999</v>
      </c>
      <c r="O152" s="6">
        <f t="shared" si="25"/>
        <v>-47.113239</v>
      </c>
    </row>
    <row r="153" spans="2:16" x14ac:dyDescent="0.25">
      <c r="B153" s="88">
        <v>8000000000</v>
      </c>
      <c r="C153" s="88">
        <v>-55.595291000000003</v>
      </c>
      <c r="D153" s="88">
        <v>-48.931697999999997</v>
      </c>
      <c r="F153" s="6">
        <f t="shared" si="26"/>
        <v>14.181777777778001</v>
      </c>
      <c r="G153" s="6">
        <f t="shared" si="24"/>
        <v>-41.019996999999996</v>
      </c>
      <c r="J153" s="88">
        <v>8000000000</v>
      </c>
      <c r="K153" s="88">
        <v>-68.817916999999994</v>
      </c>
      <c r="L153" s="88">
        <v>-58.527999999999999</v>
      </c>
      <c r="N153" s="6">
        <f t="shared" si="27"/>
        <v>14.181777777778001</v>
      </c>
      <c r="O153" s="6">
        <f t="shared" si="25"/>
        <v>-57.932808000000001</v>
      </c>
    </row>
    <row r="154" spans="2:16" x14ac:dyDescent="0.25">
      <c r="B154" s="88">
        <v>9330805555.5555992</v>
      </c>
      <c r="C154" s="88">
        <v>-59.213692000000002</v>
      </c>
      <c r="D154" s="88">
        <v>-52.486384999999999</v>
      </c>
      <c r="F154" s="6">
        <f t="shared" si="26"/>
        <v>15.295416666667</v>
      </c>
      <c r="G154" s="6">
        <f t="shared" si="24"/>
        <v>-41.204963999999997</v>
      </c>
      <c r="J154" s="88">
        <v>9330805555.5555992</v>
      </c>
      <c r="K154" s="88">
        <v>-77.571617000000003</v>
      </c>
      <c r="L154" s="88">
        <v>-68.893744999999996</v>
      </c>
      <c r="N154" s="6">
        <f t="shared" si="27"/>
        <v>15.295416666667</v>
      </c>
      <c r="O154" s="6">
        <f t="shared" si="25"/>
        <v>-46.795650000000002</v>
      </c>
    </row>
    <row r="155" spans="2:16" x14ac:dyDescent="0.25">
      <c r="B155" s="88">
        <v>10661611111.111</v>
      </c>
      <c r="C155" s="88">
        <v>-61.825671999999997</v>
      </c>
      <c r="D155" s="88">
        <v>-54.718204</v>
      </c>
      <c r="F155" s="6">
        <f t="shared" si="26"/>
        <v>16.409055555555998</v>
      </c>
      <c r="G155" s="6">
        <f t="shared" si="24"/>
        <v>-40.151477999999997</v>
      </c>
      <c r="J155" s="88">
        <v>10661611111.111</v>
      </c>
      <c r="K155" s="88">
        <v>-79.544250000000005</v>
      </c>
      <c r="L155" s="88">
        <v>-71.036582999999993</v>
      </c>
      <c r="N155" s="6">
        <f t="shared" si="27"/>
        <v>16.409055555555998</v>
      </c>
      <c r="O155" s="6">
        <f t="shared" si="25"/>
        <v>-42.403934</v>
      </c>
    </row>
    <row r="156" spans="2:16" x14ac:dyDescent="0.25">
      <c r="B156" s="88">
        <v>11992416666.667</v>
      </c>
      <c r="C156" s="88">
        <v>-69.536911000000003</v>
      </c>
      <c r="D156" s="88">
        <v>-62.363982999999998</v>
      </c>
      <c r="F156" s="6">
        <f t="shared" si="26"/>
        <v>17.522694444443999</v>
      </c>
      <c r="G156" s="6">
        <f t="shared" si="24"/>
        <v>-41.040889999999997</v>
      </c>
      <c r="J156" s="88">
        <v>11992416666.667</v>
      </c>
      <c r="K156" s="88">
        <v>-78.255661000000003</v>
      </c>
      <c r="L156" s="88">
        <v>-69.990645999999998</v>
      </c>
      <c r="N156" s="6">
        <f t="shared" si="27"/>
        <v>17.522694444443999</v>
      </c>
      <c r="O156" s="6">
        <f t="shared" si="25"/>
        <v>-42.243031000000002</v>
      </c>
    </row>
    <row r="157" spans="2:16" x14ac:dyDescent="0.25">
      <c r="B157" s="88">
        <v>13323222222.222</v>
      </c>
      <c r="C157" s="88">
        <v>-68.988204999999994</v>
      </c>
      <c r="D157" s="88">
        <v>-62.042468999999997</v>
      </c>
      <c r="F157" s="6">
        <f t="shared" si="26"/>
        <v>18.636333333332999</v>
      </c>
      <c r="G157" s="6">
        <f t="shared" si="24"/>
        <v>-43.679431999999998</v>
      </c>
      <c r="J157" s="88">
        <v>13323222222.222</v>
      </c>
      <c r="K157" s="88">
        <v>-73.340262999999993</v>
      </c>
      <c r="L157" s="88">
        <v>-65.325783000000001</v>
      </c>
      <c r="N157" s="6">
        <f t="shared" si="27"/>
        <v>18.636333333332999</v>
      </c>
      <c r="O157" s="6">
        <f t="shared" si="25"/>
        <v>-41.847175999999997</v>
      </c>
    </row>
    <row r="158" spans="2:16" x14ac:dyDescent="0.25">
      <c r="B158" s="88">
        <v>14654027777.778</v>
      </c>
      <c r="C158" s="88">
        <v>-81.365707</v>
      </c>
      <c r="D158" s="88">
        <v>-74.287520999999998</v>
      </c>
      <c r="F158" s="6">
        <f t="shared" si="26"/>
        <v>19.749972222221999</v>
      </c>
      <c r="G158" s="6">
        <f t="shared" si="24"/>
        <v>-47.323753000000004</v>
      </c>
      <c r="J158" s="88">
        <v>14654027777.778</v>
      </c>
      <c r="K158" s="88">
        <v>-76.049850000000006</v>
      </c>
      <c r="L158" s="88">
        <v>-66.946006999999994</v>
      </c>
      <c r="N158" s="6">
        <f t="shared" si="27"/>
        <v>19.749972222221999</v>
      </c>
      <c r="O158" s="6">
        <f t="shared" si="25"/>
        <v>-40.169567000000001</v>
      </c>
    </row>
    <row r="159" spans="2:16" x14ac:dyDescent="0.25">
      <c r="B159" s="88">
        <v>15984833333.333</v>
      </c>
      <c r="C159" s="88">
        <v>-80.007835</v>
      </c>
      <c r="D159" s="88">
        <v>-72.987426999999997</v>
      </c>
      <c r="F159" s="6">
        <f t="shared" si="26"/>
        <v>20.863611111110998</v>
      </c>
      <c r="G159" s="6">
        <f t="shared" si="24"/>
        <v>-51.979934999999998</v>
      </c>
      <c r="J159" s="88">
        <v>15984833333.333</v>
      </c>
      <c r="K159" s="88">
        <v>-73.050667000000004</v>
      </c>
      <c r="L159" s="88">
        <v>-63.440998</v>
      </c>
      <c r="N159" s="6">
        <f t="shared" si="27"/>
        <v>20.863611111110998</v>
      </c>
      <c r="O159" s="6">
        <f t="shared" si="25"/>
        <v>-37.691982000000003</v>
      </c>
    </row>
    <row r="160" spans="2:16" x14ac:dyDescent="0.25">
      <c r="B160" s="88">
        <v>17315638888.889</v>
      </c>
      <c r="C160" s="88">
        <v>-73.318603999999993</v>
      </c>
      <c r="D160" s="88">
        <v>-66.045113000000001</v>
      </c>
      <c r="F160" s="6">
        <f t="shared" si="26"/>
        <v>21.977250000000002</v>
      </c>
      <c r="G160" s="6">
        <f t="shared" si="24"/>
        <v>-63.022647999999997</v>
      </c>
      <c r="J160" s="88">
        <v>17315638888.889</v>
      </c>
      <c r="K160" s="88">
        <v>-75.338843999999995</v>
      </c>
      <c r="L160" s="88">
        <v>-65.849243000000001</v>
      </c>
      <c r="N160" s="6">
        <f t="shared" si="27"/>
        <v>21.977250000000002</v>
      </c>
      <c r="O160" s="6">
        <f t="shared" si="25"/>
        <v>-36.155697000000004</v>
      </c>
    </row>
    <row r="161" spans="2:16" x14ac:dyDescent="0.25">
      <c r="B161" s="88">
        <v>18646444444.444</v>
      </c>
      <c r="C161" s="88">
        <v>-75.410872999999995</v>
      </c>
      <c r="D161" s="88">
        <v>-67.892853000000002</v>
      </c>
      <c r="F161" s="6">
        <f t="shared" si="26"/>
        <v>23.090888888889001</v>
      </c>
      <c r="G161" s="6">
        <f t="shared" si="24"/>
        <v>-67.412750000000003</v>
      </c>
      <c r="J161" s="88">
        <v>18646444444.444</v>
      </c>
      <c r="K161" s="88">
        <v>-75.496628000000001</v>
      </c>
      <c r="L161" s="88">
        <v>-66.305367000000004</v>
      </c>
      <c r="N161" s="6">
        <f t="shared" si="27"/>
        <v>23.090888888889001</v>
      </c>
      <c r="O161" s="6">
        <f t="shared" si="25"/>
        <v>-34.272224000000001</v>
      </c>
    </row>
    <row r="162" spans="2:16" x14ac:dyDescent="0.25">
      <c r="B162" s="88">
        <v>19977250000</v>
      </c>
      <c r="C162" s="88">
        <v>-71.274413999999993</v>
      </c>
      <c r="D162" s="88">
        <v>-63.517071000000001</v>
      </c>
      <c r="F162" s="6">
        <f t="shared" si="26"/>
        <v>24.204527777778001</v>
      </c>
      <c r="G162" s="6">
        <f t="shared" si="24"/>
        <v>-60.784176000000002</v>
      </c>
      <c r="J162" s="88">
        <v>19977250000</v>
      </c>
      <c r="K162" s="88">
        <v>-62.931683</v>
      </c>
      <c r="L162" s="88">
        <v>-54.162128000000003</v>
      </c>
      <c r="N162" s="6">
        <f t="shared" si="27"/>
        <v>24.204527777778001</v>
      </c>
      <c r="O162" s="6">
        <f t="shared" si="25"/>
        <v>-35.772823000000002</v>
      </c>
    </row>
    <row r="163" spans="2:16" x14ac:dyDescent="0.25">
      <c r="B163" s="88">
        <v>21308055555.556</v>
      </c>
      <c r="C163" s="88">
        <v>-75.862342999999996</v>
      </c>
      <c r="D163" s="88">
        <v>-67.927216000000001</v>
      </c>
      <c r="F163" s="6">
        <f t="shared" si="26"/>
        <v>25.318166666667</v>
      </c>
      <c r="G163" s="6">
        <f t="shared" si="24"/>
        <v>-56.572558999999998</v>
      </c>
      <c r="J163" s="88">
        <v>21308055555.556</v>
      </c>
      <c r="K163" s="88">
        <v>-61.177619999999997</v>
      </c>
      <c r="L163" s="88">
        <v>-52.388621999999998</v>
      </c>
      <c r="N163" s="6">
        <f t="shared" si="27"/>
        <v>25.318166666667</v>
      </c>
      <c r="O163" s="6">
        <f t="shared" si="25"/>
        <v>-37.573757000000001</v>
      </c>
    </row>
    <row r="164" spans="2:16" x14ac:dyDescent="0.25">
      <c r="B164" s="88">
        <v>22638861111.111</v>
      </c>
      <c r="C164" s="88">
        <v>-72.632011000000006</v>
      </c>
      <c r="D164" s="88">
        <v>-64.520775</v>
      </c>
      <c r="F164" s="6">
        <f t="shared" si="26"/>
        <v>26.431805555556</v>
      </c>
      <c r="G164" s="6">
        <f t="shared" si="24"/>
        <v>-51.398670000000003</v>
      </c>
      <c r="J164" s="88">
        <v>22638861111.111</v>
      </c>
      <c r="K164" s="88">
        <v>-68.625846999999993</v>
      </c>
      <c r="L164" s="88">
        <v>-59.47287</v>
      </c>
      <c r="N164" s="6">
        <f t="shared" si="27"/>
        <v>26.431805555556</v>
      </c>
      <c r="O164" s="6">
        <f t="shared" si="25"/>
        <v>-53.086609000000003</v>
      </c>
    </row>
    <row r="165" spans="2:16" x14ac:dyDescent="0.25">
      <c r="B165" s="88">
        <v>23969666666.667</v>
      </c>
      <c r="C165" s="88">
        <v>-67.453011000000004</v>
      </c>
      <c r="D165" s="88">
        <v>-59.255116000000001</v>
      </c>
      <c r="F165" s="6">
        <f t="shared" si="26"/>
        <v>27.545444444444001</v>
      </c>
      <c r="G165" s="6">
        <f t="shared" si="24"/>
        <v>-53.835354000000002</v>
      </c>
      <c r="J165" s="88">
        <v>23969666666.667</v>
      </c>
      <c r="K165" s="88">
        <v>-63.809448000000003</v>
      </c>
      <c r="L165" s="88">
        <v>-54.973286000000002</v>
      </c>
      <c r="N165" s="6">
        <f t="shared" si="27"/>
        <v>27.545444444444001</v>
      </c>
      <c r="O165" s="6">
        <f t="shared" si="25"/>
        <v>-42.525803000000003</v>
      </c>
    </row>
    <row r="166" spans="2:16" x14ac:dyDescent="0.25">
      <c r="B166" s="88">
        <v>25300472222.222</v>
      </c>
      <c r="C166" s="88">
        <v>-64.838775999999996</v>
      </c>
      <c r="D166" s="88">
        <v>-56.686309999999999</v>
      </c>
      <c r="F166" s="6">
        <f t="shared" si="26"/>
        <v>28.659083333333001</v>
      </c>
      <c r="G166" s="6">
        <f t="shared" si="24"/>
        <v>-62.845505000000003</v>
      </c>
      <c r="J166" s="88">
        <v>25300472222.222</v>
      </c>
      <c r="K166" s="88">
        <v>-64.557929999999999</v>
      </c>
      <c r="L166" s="88">
        <v>-55.578453000000003</v>
      </c>
      <c r="N166" s="6">
        <f t="shared" si="27"/>
        <v>28.659083333333001</v>
      </c>
      <c r="O166" s="6">
        <f t="shared" si="25"/>
        <v>-36.384295999999999</v>
      </c>
    </row>
    <row r="167" spans="2:16" x14ac:dyDescent="0.25">
      <c r="B167" s="88">
        <v>26631277777.778</v>
      </c>
      <c r="C167" s="88">
        <v>-62.665458999999998</v>
      </c>
      <c r="D167" s="88">
        <v>-54.129654000000002</v>
      </c>
      <c r="F167" s="6">
        <f t="shared" si="26"/>
        <v>29.772722222222001</v>
      </c>
      <c r="G167" s="6">
        <f t="shared" si="24"/>
        <v>-58.833396999999998</v>
      </c>
      <c r="J167" s="88">
        <v>26631277777.778</v>
      </c>
      <c r="K167" s="88">
        <v>-62.728374000000002</v>
      </c>
      <c r="L167" s="88">
        <v>-53.602767999999998</v>
      </c>
      <c r="N167" s="6">
        <f t="shared" si="27"/>
        <v>29.772722222222001</v>
      </c>
      <c r="O167" s="6">
        <f t="shared" si="25"/>
        <v>-39.805869999999999</v>
      </c>
    </row>
    <row r="168" spans="2:16" x14ac:dyDescent="0.25">
      <c r="B168" s="88">
        <v>27962083333.333</v>
      </c>
      <c r="C168" s="88">
        <v>-65.572486999999995</v>
      </c>
      <c r="D168" s="88">
        <v>-56.995773</v>
      </c>
      <c r="F168" s="6">
        <f t="shared" si="26"/>
        <v>30.886361111111</v>
      </c>
      <c r="G168" s="6">
        <f t="shared" si="24"/>
        <v>-54.341763</v>
      </c>
      <c r="J168" s="88">
        <v>27962083333.333</v>
      </c>
      <c r="K168" s="88">
        <v>-61.274963</v>
      </c>
      <c r="L168" s="88">
        <v>-52.133082999999999</v>
      </c>
      <c r="N168" s="6">
        <f t="shared" si="27"/>
        <v>30.886361111111</v>
      </c>
      <c r="O168" s="6">
        <f t="shared" si="25"/>
        <v>-39.597267000000002</v>
      </c>
    </row>
    <row r="169" spans="2:16" x14ac:dyDescent="0.25">
      <c r="B169" s="88">
        <v>29292888888.889</v>
      </c>
      <c r="C169" s="88">
        <v>-75.148894999999996</v>
      </c>
      <c r="D169" s="88">
        <v>-66.522919000000002</v>
      </c>
      <c r="F169" s="6">
        <f t="shared" si="26"/>
        <v>32</v>
      </c>
      <c r="G169" s="6">
        <f t="shared" si="24"/>
        <v>-55.152676</v>
      </c>
      <c r="J169" s="88">
        <v>29292888888.889</v>
      </c>
      <c r="K169" s="88">
        <v>-60.393684</v>
      </c>
      <c r="L169" s="88">
        <v>-51.315708000000001</v>
      </c>
      <c r="N169" s="6">
        <f t="shared" si="27"/>
        <v>32</v>
      </c>
      <c r="O169" s="6">
        <f t="shared" si="25"/>
        <v>-38.147472</v>
      </c>
    </row>
    <row r="170" spans="2:16" x14ac:dyDescent="0.25">
      <c r="B170" s="88">
        <v>30623694444.444</v>
      </c>
      <c r="C170" s="88">
        <v>-72.632705999999999</v>
      </c>
      <c r="D170" s="88">
        <v>-63.750045999999998</v>
      </c>
      <c r="F170" s="6" t="s">
        <v>21</v>
      </c>
      <c r="J170" s="88">
        <v>30623694444.444</v>
      </c>
      <c r="K170" s="88">
        <v>-56.885620000000003</v>
      </c>
      <c r="L170" s="88">
        <v>-47.673447000000003</v>
      </c>
      <c r="N170" s="6" t="s">
        <v>21</v>
      </c>
    </row>
    <row r="171" spans="2:16" x14ac:dyDescent="0.25">
      <c r="B171" s="88">
        <v>31954500000</v>
      </c>
      <c r="C171" s="88">
        <v>-70.286620999999997</v>
      </c>
      <c r="D171" s="88">
        <v>-61.197937000000003</v>
      </c>
      <c r="J171" s="88">
        <v>31954500000</v>
      </c>
      <c r="K171" s="88">
        <v>-60.238616999999998</v>
      </c>
      <c r="L171" s="88">
        <v>-50.505882</v>
      </c>
    </row>
    <row r="172" spans="2:16" x14ac:dyDescent="0.25">
      <c r="B172" s="88" t="s">
        <v>21</v>
      </c>
      <c r="J172" s="88" t="s">
        <v>21</v>
      </c>
    </row>
    <row r="173" spans="2:16" x14ac:dyDescent="0.25">
      <c r="F173" s="6" t="s">
        <v>39</v>
      </c>
      <c r="N173" s="6" t="s">
        <v>39</v>
      </c>
    </row>
    <row r="174" spans="2:16" ht="15.75" x14ac:dyDescent="0.25">
      <c r="F174" s="6" t="s">
        <v>19</v>
      </c>
      <c r="G174" s="6" t="str">
        <f t="shared" ref="G174:G193" si="28">D200</f>
        <v>2Rx4L dBc Log Mag(dB)</v>
      </c>
      <c r="H174" s="35">
        <v>2</v>
      </c>
      <c r="N174" s="6" t="s">
        <v>19</v>
      </c>
      <c r="O174" s="6" t="str">
        <f t="shared" ref="O174:O193" si="29">L200</f>
        <v>2Rx4L dBc Log Mag(dB)</v>
      </c>
      <c r="P174" s="35">
        <v>2</v>
      </c>
    </row>
    <row r="175" spans="2:16" ht="15.75" x14ac:dyDescent="0.25">
      <c r="B175" s="88" t="s">
        <v>37</v>
      </c>
      <c r="F175" s="6">
        <f t="shared" ref="F175:F193" si="30">B201/1000000000</f>
        <v>15.954499999999999</v>
      </c>
      <c r="G175" s="6">
        <f t="shared" si="28"/>
        <v>-57.725741999999997</v>
      </c>
      <c r="H175" s="36">
        <f>ABS(AVERAGE(G175:G193)-(H174-1)*5)</f>
        <v>64.101592578947361</v>
      </c>
      <c r="J175" s="88" t="s">
        <v>37</v>
      </c>
      <c r="N175" s="6">
        <f t="shared" ref="N175:N193" si="31">J201/1000000000</f>
        <v>15.954499999999999</v>
      </c>
      <c r="O175" s="6">
        <f t="shared" si="29"/>
        <v>-75.212913999999998</v>
      </c>
      <c r="P175" s="36">
        <f>ABS(AVERAGE(O175:O193)-(P174-1)*5)</f>
        <v>71.00042894736842</v>
      </c>
    </row>
    <row r="176" spans="2:16" x14ac:dyDescent="0.25">
      <c r="B176" s="88" t="s">
        <v>19</v>
      </c>
      <c r="C176" s="88" t="s">
        <v>128</v>
      </c>
      <c r="D176" s="88" t="s">
        <v>38</v>
      </c>
      <c r="F176" s="6">
        <f t="shared" si="30"/>
        <v>16.845916666667001</v>
      </c>
      <c r="G176" s="6">
        <f t="shared" si="28"/>
        <v>-54.753760999999997</v>
      </c>
      <c r="J176" s="88" t="s">
        <v>19</v>
      </c>
      <c r="K176" s="88" t="s">
        <v>128</v>
      </c>
      <c r="L176" s="88" t="s">
        <v>38</v>
      </c>
      <c r="N176" s="6">
        <f t="shared" si="31"/>
        <v>16.845916666667001</v>
      </c>
      <c r="O176" s="6">
        <f t="shared" si="29"/>
        <v>-76.586403000000004</v>
      </c>
    </row>
    <row r="177" spans="2:15" x14ac:dyDescent="0.25">
      <c r="B177" s="88">
        <v>11954500000</v>
      </c>
      <c r="C177" s="88">
        <v>-51.313065000000002</v>
      </c>
      <c r="D177" s="88">
        <v>-44.649475000000002</v>
      </c>
      <c r="F177" s="6">
        <f t="shared" si="30"/>
        <v>17.737333333333002</v>
      </c>
      <c r="G177" s="6">
        <f t="shared" si="28"/>
        <v>-56.276229999999998</v>
      </c>
      <c r="J177" s="88">
        <v>11954500000</v>
      </c>
      <c r="K177" s="88">
        <v>-51.057915000000001</v>
      </c>
      <c r="L177" s="88">
        <v>-40.767997999999999</v>
      </c>
      <c r="N177" s="6">
        <f t="shared" si="31"/>
        <v>17.737333333333002</v>
      </c>
      <c r="O177" s="6">
        <f t="shared" si="29"/>
        <v>-70.895545999999996</v>
      </c>
    </row>
    <row r="178" spans="2:15" x14ac:dyDescent="0.25">
      <c r="B178" s="88">
        <v>13068138888.889</v>
      </c>
      <c r="C178" s="88">
        <v>-51.950564999999997</v>
      </c>
      <c r="D178" s="88">
        <v>-45.223258999999999</v>
      </c>
      <c r="F178" s="6">
        <f t="shared" si="30"/>
        <v>18.62875</v>
      </c>
      <c r="G178" s="6">
        <f t="shared" si="28"/>
        <v>-56.233021000000001</v>
      </c>
      <c r="J178" s="88">
        <v>13068138888.889</v>
      </c>
      <c r="K178" s="88">
        <v>-55.791106999999997</v>
      </c>
      <c r="L178" s="88">
        <v>-47.113239</v>
      </c>
      <c r="N178" s="6">
        <f t="shared" si="31"/>
        <v>18.62875</v>
      </c>
      <c r="O178" s="6">
        <f t="shared" si="29"/>
        <v>-67.617324999999994</v>
      </c>
    </row>
    <row r="179" spans="2:15" x14ac:dyDescent="0.25">
      <c r="B179" s="88">
        <v>14181777777.778</v>
      </c>
      <c r="C179" s="88">
        <v>-48.127464000000003</v>
      </c>
      <c r="D179" s="88">
        <v>-41.019996999999996</v>
      </c>
      <c r="F179" s="6">
        <f t="shared" si="30"/>
        <v>19.520166666666999</v>
      </c>
      <c r="G179" s="6">
        <f t="shared" si="28"/>
        <v>-55.846943000000003</v>
      </c>
      <c r="J179" s="88">
        <v>14181777777.778</v>
      </c>
      <c r="K179" s="88">
        <v>-66.440475000000006</v>
      </c>
      <c r="L179" s="88">
        <v>-57.932808000000001</v>
      </c>
      <c r="N179" s="6">
        <f t="shared" si="31"/>
        <v>19.520166666666999</v>
      </c>
      <c r="O179" s="6">
        <f t="shared" si="29"/>
        <v>-64.99324</v>
      </c>
    </row>
    <row r="180" spans="2:15" x14ac:dyDescent="0.25">
      <c r="B180" s="88">
        <v>15295416666.667</v>
      </c>
      <c r="C180" s="88">
        <v>-48.377892000000003</v>
      </c>
      <c r="D180" s="88">
        <v>-41.204963999999997</v>
      </c>
      <c r="F180" s="6">
        <f t="shared" si="30"/>
        <v>20.411583333332999</v>
      </c>
      <c r="G180" s="6">
        <f t="shared" si="28"/>
        <v>-60.644866999999998</v>
      </c>
      <c r="J180" s="88">
        <v>15295416666.667</v>
      </c>
      <c r="K180" s="88">
        <v>-55.060668999999997</v>
      </c>
      <c r="L180" s="88">
        <v>-46.795650000000002</v>
      </c>
      <c r="N180" s="6">
        <f t="shared" si="31"/>
        <v>20.411583333332999</v>
      </c>
      <c r="O180" s="6">
        <f t="shared" si="29"/>
        <v>-69.362724</v>
      </c>
    </row>
    <row r="181" spans="2:15" x14ac:dyDescent="0.25">
      <c r="B181" s="88">
        <v>16409055555.556</v>
      </c>
      <c r="C181" s="88">
        <v>-47.097214000000001</v>
      </c>
      <c r="D181" s="88">
        <v>-40.151477999999997</v>
      </c>
      <c r="F181" s="6">
        <f t="shared" si="30"/>
        <v>21.303000000000001</v>
      </c>
      <c r="G181" s="6">
        <f t="shared" si="28"/>
        <v>-62.015067999999999</v>
      </c>
      <c r="J181" s="88">
        <v>16409055555.556</v>
      </c>
      <c r="K181" s="88">
        <v>-50.418415000000003</v>
      </c>
      <c r="L181" s="88">
        <v>-42.403934</v>
      </c>
      <c r="N181" s="6">
        <f t="shared" si="31"/>
        <v>21.303000000000001</v>
      </c>
      <c r="O181" s="6">
        <f t="shared" si="29"/>
        <v>-64.454070999999999</v>
      </c>
    </row>
    <row r="182" spans="2:15" x14ac:dyDescent="0.25">
      <c r="B182" s="88">
        <v>17522694444.444</v>
      </c>
      <c r="C182" s="88">
        <v>-48.119076</v>
      </c>
      <c r="D182" s="88">
        <v>-41.040889999999997</v>
      </c>
      <c r="F182" s="6">
        <f t="shared" si="30"/>
        <v>22.194416666666999</v>
      </c>
      <c r="G182" s="6">
        <f t="shared" si="28"/>
        <v>-73.194389000000001</v>
      </c>
      <c r="J182" s="88">
        <v>17522694444.444</v>
      </c>
      <c r="K182" s="88">
        <v>-51.346874</v>
      </c>
      <c r="L182" s="88">
        <v>-42.243031000000002</v>
      </c>
      <c r="N182" s="6">
        <f t="shared" si="31"/>
        <v>22.194416666666999</v>
      </c>
      <c r="O182" s="6">
        <f t="shared" si="29"/>
        <v>-68.245255</v>
      </c>
    </row>
    <row r="183" spans="2:15" x14ac:dyDescent="0.25">
      <c r="B183" s="88">
        <v>18636333333.333</v>
      </c>
      <c r="C183" s="88">
        <v>-50.699837000000002</v>
      </c>
      <c r="D183" s="88">
        <v>-43.679431999999998</v>
      </c>
      <c r="F183" s="6">
        <f t="shared" si="30"/>
        <v>23.085833333332999</v>
      </c>
      <c r="G183" s="6">
        <f t="shared" si="28"/>
        <v>-61.694614000000001</v>
      </c>
      <c r="J183" s="88">
        <v>18636333333.333</v>
      </c>
      <c r="K183" s="88">
        <v>-51.456848000000001</v>
      </c>
      <c r="L183" s="88">
        <v>-41.847175999999997</v>
      </c>
      <c r="N183" s="6">
        <f t="shared" si="31"/>
        <v>23.085833333332999</v>
      </c>
      <c r="O183" s="6">
        <f t="shared" si="29"/>
        <v>-68.224304000000004</v>
      </c>
    </row>
    <row r="184" spans="2:15" x14ac:dyDescent="0.25">
      <c r="B184" s="88">
        <v>19749972222.222</v>
      </c>
      <c r="C184" s="88">
        <v>-54.597244000000003</v>
      </c>
      <c r="D184" s="88">
        <v>-47.323753000000004</v>
      </c>
      <c r="F184" s="6">
        <f t="shared" si="30"/>
        <v>23.977250000000002</v>
      </c>
      <c r="G184" s="6">
        <f t="shared" si="28"/>
        <v>-66.923705999999996</v>
      </c>
      <c r="J184" s="88">
        <v>19749972222.222</v>
      </c>
      <c r="K184" s="88">
        <v>-49.659168000000001</v>
      </c>
      <c r="L184" s="88">
        <v>-40.169567000000001</v>
      </c>
      <c r="N184" s="6">
        <f t="shared" si="31"/>
        <v>23.977250000000002</v>
      </c>
      <c r="O184" s="6">
        <f t="shared" si="29"/>
        <v>-69.104018999999994</v>
      </c>
    </row>
    <row r="185" spans="2:15" x14ac:dyDescent="0.25">
      <c r="B185" s="88">
        <v>20863611111.111</v>
      </c>
      <c r="C185" s="88">
        <v>-59.497962999999999</v>
      </c>
      <c r="D185" s="88">
        <v>-51.979934999999998</v>
      </c>
      <c r="F185" s="6">
        <f t="shared" si="30"/>
        <v>24.868666666667</v>
      </c>
      <c r="G185" s="6">
        <f t="shared" si="28"/>
        <v>-60.173557000000002</v>
      </c>
      <c r="J185" s="88">
        <v>20863611111.111</v>
      </c>
      <c r="K185" s="88">
        <v>-46.883243999999998</v>
      </c>
      <c r="L185" s="88">
        <v>-37.691982000000003</v>
      </c>
      <c r="N185" s="6">
        <f t="shared" si="31"/>
        <v>24.868666666667</v>
      </c>
      <c r="O185" s="6">
        <f t="shared" si="29"/>
        <v>-63.445796999999999</v>
      </c>
    </row>
    <row r="186" spans="2:15" x14ac:dyDescent="0.25">
      <c r="B186" s="88">
        <v>21977250000</v>
      </c>
      <c r="C186" s="88">
        <v>-70.779990999999995</v>
      </c>
      <c r="D186" s="88">
        <v>-63.022647999999997</v>
      </c>
      <c r="F186" s="6">
        <f t="shared" si="30"/>
        <v>25.760083333333</v>
      </c>
      <c r="G186" s="6">
        <f t="shared" si="28"/>
        <v>-56.415421000000002</v>
      </c>
      <c r="J186" s="88">
        <v>21977250000</v>
      </c>
      <c r="K186" s="88">
        <v>-44.925255</v>
      </c>
      <c r="L186" s="88">
        <v>-36.155697000000004</v>
      </c>
      <c r="N186" s="6">
        <f t="shared" si="31"/>
        <v>25.760083333333</v>
      </c>
      <c r="O186" s="6">
        <f t="shared" si="29"/>
        <v>-58.197814999999999</v>
      </c>
    </row>
    <row r="187" spans="2:15" x14ac:dyDescent="0.25">
      <c r="B187" s="88">
        <v>23090888888.889</v>
      </c>
      <c r="C187" s="88">
        <v>-75.34787</v>
      </c>
      <c r="D187" s="88">
        <v>-67.412750000000003</v>
      </c>
      <c r="F187" s="6">
        <f t="shared" si="30"/>
        <v>26.651499999999999</v>
      </c>
      <c r="G187" s="6">
        <f t="shared" si="28"/>
        <v>-56.249305999999997</v>
      </c>
      <c r="J187" s="88">
        <v>23090888888.889</v>
      </c>
      <c r="K187" s="88">
        <v>-43.061222000000001</v>
      </c>
      <c r="L187" s="88">
        <v>-34.272224000000001</v>
      </c>
      <c r="N187" s="6">
        <f t="shared" si="31"/>
        <v>26.651499999999999</v>
      </c>
      <c r="O187" s="6">
        <f t="shared" si="29"/>
        <v>-63.258347000000001</v>
      </c>
    </row>
    <row r="188" spans="2:15" x14ac:dyDescent="0.25">
      <c r="B188" s="88">
        <v>24204527777.778</v>
      </c>
      <c r="C188" s="88">
        <v>-68.895409000000001</v>
      </c>
      <c r="D188" s="88">
        <v>-60.784176000000002</v>
      </c>
      <c r="F188" s="6">
        <f t="shared" si="30"/>
        <v>27.542916666667001</v>
      </c>
      <c r="G188" s="6">
        <f t="shared" si="28"/>
        <v>-54.876143999999996</v>
      </c>
      <c r="J188" s="88">
        <v>24204527777.778</v>
      </c>
      <c r="K188" s="88">
        <v>-44.925803999999999</v>
      </c>
      <c r="L188" s="88">
        <v>-35.772823000000002</v>
      </c>
      <c r="N188" s="6">
        <f t="shared" si="31"/>
        <v>27.542916666667001</v>
      </c>
      <c r="O188" s="6">
        <f t="shared" si="29"/>
        <v>-60.133727999999998</v>
      </c>
    </row>
    <row r="189" spans="2:15" x14ac:dyDescent="0.25">
      <c r="B189" s="88">
        <v>25318166666.667</v>
      </c>
      <c r="C189" s="88">
        <v>-64.770454000000001</v>
      </c>
      <c r="D189" s="88">
        <v>-56.572558999999998</v>
      </c>
      <c r="F189" s="6">
        <f t="shared" si="30"/>
        <v>28.434333333333001</v>
      </c>
      <c r="G189" s="6">
        <f t="shared" si="28"/>
        <v>-53.102009000000002</v>
      </c>
      <c r="J189" s="88">
        <v>25318166666.667</v>
      </c>
      <c r="K189" s="88">
        <v>-46.40992</v>
      </c>
      <c r="L189" s="88">
        <v>-37.573757000000001</v>
      </c>
      <c r="N189" s="6">
        <f t="shared" si="31"/>
        <v>28.434333333333001</v>
      </c>
      <c r="O189" s="6">
        <f t="shared" si="29"/>
        <v>-62.688580000000002</v>
      </c>
    </row>
    <row r="190" spans="2:15" x14ac:dyDescent="0.25">
      <c r="B190" s="88">
        <v>26431805555.556</v>
      </c>
      <c r="C190" s="88">
        <v>-59.551136</v>
      </c>
      <c r="D190" s="88">
        <v>-51.398670000000003</v>
      </c>
      <c r="F190" s="6">
        <f t="shared" si="30"/>
        <v>29.325749999999999</v>
      </c>
      <c r="G190" s="6">
        <f t="shared" si="28"/>
        <v>-54.484977999999998</v>
      </c>
      <c r="J190" s="88">
        <v>26431805555.556</v>
      </c>
      <c r="K190" s="88">
        <v>-62.066085999999999</v>
      </c>
      <c r="L190" s="88">
        <v>-53.086609000000003</v>
      </c>
      <c r="N190" s="6">
        <f t="shared" si="31"/>
        <v>29.325749999999999</v>
      </c>
      <c r="O190" s="6">
        <f t="shared" si="29"/>
        <v>-61.516922000000001</v>
      </c>
    </row>
    <row r="191" spans="2:15" x14ac:dyDescent="0.25">
      <c r="B191" s="88">
        <v>27545444444.444</v>
      </c>
      <c r="C191" s="88">
        <v>-62.371161999999998</v>
      </c>
      <c r="D191" s="88">
        <v>-53.835354000000002</v>
      </c>
      <c r="F191" s="6">
        <f t="shared" si="30"/>
        <v>30.217166666667001</v>
      </c>
      <c r="G191" s="6">
        <f t="shared" si="28"/>
        <v>-58.298904</v>
      </c>
      <c r="J191" s="88">
        <v>27545444444.444</v>
      </c>
      <c r="K191" s="88">
        <v>-51.651409000000001</v>
      </c>
      <c r="L191" s="88">
        <v>-42.525803000000003</v>
      </c>
      <c r="N191" s="6">
        <f t="shared" si="31"/>
        <v>30.217166666667001</v>
      </c>
      <c r="O191" s="6">
        <f t="shared" si="29"/>
        <v>-66.591842999999997</v>
      </c>
    </row>
    <row r="192" spans="2:15" x14ac:dyDescent="0.25">
      <c r="B192" s="88">
        <v>28659083333.333</v>
      </c>
      <c r="C192" s="88">
        <v>-71.422218000000001</v>
      </c>
      <c r="D192" s="88">
        <v>-62.845505000000003</v>
      </c>
      <c r="F192" s="6">
        <f t="shared" si="30"/>
        <v>31.108583333333002</v>
      </c>
      <c r="G192" s="6">
        <f t="shared" si="28"/>
        <v>-62.542526000000002</v>
      </c>
      <c r="J192" s="88">
        <v>28659083333.333</v>
      </c>
      <c r="K192" s="88">
        <v>-45.526173</v>
      </c>
      <c r="L192" s="88">
        <v>-36.384295999999999</v>
      </c>
      <c r="N192" s="6">
        <f t="shared" si="31"/>
        <v>31.108583333333002</v>
      </c>
      <c r="O192" s="6">
        <f t="shared" si="29"/>
        <v>-61.917431000000001</v>
      </c>
    </row>
    <row r="193" spans="2:16" x14ac:dyDescent="0.25">
      <c r="B193" s="88">
        <v>29772722222.222</v>
      </c>
      <c r="C193" s="88">
        <v>-67.459372999999999</v>
      </c>
      <c r="D193" s="88">
        <v>-58.833396999999998</v>
      </c>
      <c r="F193" s="6">
        <f t="shared" si="30"/>
        <v>32</v>
      </c>
      <c r="G193" s="6">
        <f t="shared" si="28"/>
        <v>-61.479073</v>
      </c>
      <c r="J193" s="88">
        <v>29772722222.222</v>
      </c>
      <c r="K193" s="88">
        <v>-48.883845999999998</v>
      </c>
      <c r="L193" s="88">
        <v>-39.805869999999999</v>
      </c>
      <c r="N193" s="6">
        <f t="shared" si="31"/>
        <v>32</v>
      </c>
      <c r="O193" s="6">
        <f t="shared" si="29"/>
        <v>-61.561886000000001</v>
      </c>
    </row>
    <row r="194" spans="2:16" x14ac:dyDescent="0.25">
      <c r="B194" s="88">
        <v>30886361111.111</v>
      </c>
      <c r="C194" s="88">
        <v>-63.224421999999997</v>
      </c>
      <c r="D194" s="88">
        <v>-54.341763</v>
      </c>
      <c r="F194" s="6" t="s">
        <v>21</v>
      </c>
      <c r="J194" s="88">
        <v>30886361111.111</v>
      </c>
      <c r="K194" s="88">
        <v>-48.809441</v>
      </c>
      <c r="L194" s="88">
        <v>-39.597267000000002</v>
      </c>
      <c r="N194" s="6" t="s">
        <v>21</v>
      </c>
    </row>
    <row r="195" spans="2:16" x14ac:dyDescent="0.25">
      <c r="B195" s="88">
        <v>32000000000</v>
      </c>
      <c r="C195" s="88">
        <v>-64.241355999999996</v>
      </c>
      <c r="D195" s="88">
        <v>-55.152676</v>
      </c>
      <c r="J195" s="88">
        <v>32000000000</v>
      </c>
      <c r="K195" s="88">
        <v>-47.880206999999999</v>
      </c>
      <c r="L195" s="88">
        <v>-38.147472</v>
      </c>
    </row>
    <row r="196" spans="2:16" x14ac:dyDescent="0.25">
      <c r="B196" s="88" t="s">
        <v>21</v>
      </c>
      <c r="J196" s="88" t="s">
        <v>21</v>
      </c>
    </row>
    <row r="197" spans="2:16" x14ac:dyDescent="0.25">
      <c r="F197" s="6" t="s">
        <v>41</v>
      </c>
      <c r="N197" s="6" t="s">
        <v>41</v>
      </c>
    </row>
    <row r="198" spans="2:16" ht="15.75" x14ac:dyDescent="0.25">
      <c r="F198" s="6" t="s">
        <v>19</v>
      </c>
      <c r="G198" s="6" t="str">
        <f t="shared" ref="G198:G217" si="32">D224</f>
        <v>2Rx5L dBc Log Mag(dB)</v>
      </c>
      <c r="H198" s="35">
        <v>2</v>
      </c>
      <c r="N198" s="6" t="s">
        <v>19</v>
      </c>
      <c r="O198" s="6" t="str">
        <f t="shared" ref="O198:O217" si="33">L224</f>
        <v>2Rx5L dBc Log Mag(dB)</v>
      </c>
      <c r="P198" s="35">
        <v>2</v>
      </c>
    </row>
    <row r="199" spans="2:16" ht="15.75" x14ac:dyDescent="0.25">
      <c r="B199" s="88" t="s">
        <v>39</v>
      </c>
      <c r="F199" s="6">
        <f t="shared" ref="F199:F217" si="34">B225/1000000000</f>
        <v>19.954499999999999</v>
      </c>
      <c r="G199" s="6">
        <f t="shared" si="32"/>
        <v>-46.906844999999997</v>
      </c>
      <c r="H199" s="36">
        <f>ABS(AVERAGE(G199:G217)-(H198-1)*5)</f>
        <v>51.31040710526316</v>
      </c>
      <c r="J199" s="88" t="s">
        <v>39</v>
      </c>
      <c r="N199" s="6">
        <f t="shared" ref="N199:N217" si="35">J225/1000000000</f>
        <v>19.954499999999999</v>
      </c>
      <c r="O199" s="6">
        <f t="shared" si="33"/>
        <v>-42.308067000000001</v>
      </c>
      <c r="P199" s="36">
        <f>ABS(AVERAGE(O199:O217)-(P198-1)*5)</f>
        <v>48.831789263157887</v>
      </c>
    </row>
    <row r="200" spans="2:16" x14ac:dyDescent="0.25">
      <c r="B200" s="88" t="s">
        <v>19</v>
      </c>
      <c r="C200" s="88" t="s">
        <v>129</v>
      </c>
      <c r="D200" s="88" t="s">
        <v>40</v>
      </c>
      <c r="F200" s="6">
        <f t="shared" si="34"/>
        <v>20.623694444444002</v>
      </c>
      <c r="G200" s="6">
        <f t="shared" si="32"/>
        <v>-46.883105999999998</v>
      </c>
      <c r="J200" s="88" t="s">
        <v>19</v>
      </c>
      <c r="K200" s="88" t="s">
        <v>129</v>
      </c>
      <c r="L200" s="88" t="s">
        <v>40</v>
      </c>
      <c r="N200" s="6">
        <f t="shared" si="35"/>
        <v>20.623694444444002</v>
      </c>
      <c r="O200" s="6">
        <f t="shared" si="33"/>
        <v>-43.927157999999999</v>
      </c>
    </row>
    <row r="201" spans="2:16" x14ac:dyDescent="0.25">
      <c r="B201" s="88">
        <v>15954500000</v>
      </c>
      <c r="C201" s="88">
        <v>-64.389336</v>
      </c>
      <c r="D201" s="88">
        <v>-57.725741999999997</v>
      </c>
      <c r="F201" s="6">
        <f t="shared" si="34"/>
        <v>21.292888888888999</v>
      </c>
      <c r="G201" s="6">
        <f t="shared" si="32"/>
        <v>-48.040657000000003</v>
      </c>
      <c r="J201" s="88">
        <v>15954500000</v>
      </c>
      <c r="K201" s="88">
        <v>-85.502837999999997</v>
      </c>
      <c r="L201" s="88">
        <v>-75.212913999999998</v>
      </c>
      <c r="N201" s="6">
        <f t="shared" si="35"/>
        <v>21.292888888888999</v>
      </c>
      <c r="O201" s="6">
        <f t="shared" si="33"/>
        <v>-45.858500999999997</v>
      </c>
    </row>
    <row r="202" spans="2:16" x14ac:dyDescent="0.25">
      <c r="B202" s="88">
        <v>16845916666.667</v>
      </c>
      <c r="C202" s="88">
        <v>-61.481068</v>
      </c>
      <c r="D202" s="88">
        <v>-54.753760999999997</v>
      </c>
      <c r="F202" s="6">
        <f t="shared" si="34"/>
        <v>21.962083333333002</v>
      </c>
      <c r="G202" s="6">
        <f t="shared" si="32"/>
        <v>-47.653911999999998</v>
      </c>
      <c r="J202" s="88">
        <v>16845916666.667</v>
      </c>
      <c r="K202" s="88">
        <v>-85.264267000000004</v>
      </c>
      <c r="L202" s="88">
        <v>-76.586403000000004</v>
      </c>
      <c r="N202" s="6">
        <f t="shared" si="35"/>
        <v>21.962083333333002</v>
      </c>
      <c r="O202" s="6">
        <f t="shared" si="33"/>
        <v>-45.820278000000002</v>
      </c>
    </row>
    <row r="203" spans="2:16" x14ac:dyDescent="0.25">
      <c r="B203" s="88">
        <v>17737333333.333</v>
      </c>
      <c r="C203" s="88">
        <v>-63.383698000000003</v>
      </c>
      <c r="D203" s="88">
        <v>-56.276229999999998</v>
      </c>
      <c r="F203" s="6">
        <f t="shared" si="34"/>
        <v>22.631277777777999</v>
      </c>
      <c r="G203" s="6">
        <f t="shared" si="32"/>
        <v>-48.236023000000003</v>
      </c>
      <c r="J203" s="88">
        <v>17737333333.333</v>
      </c>
      <c r="K203" s="88">
        <v>-79.403205999999997</v>
      </c>
      <c r="L203" s="88">
        <v>-70.895545999999996</v>
      </c>
      <c r="N203" s="6">
        <f t="shared" si="35"/>
        <v>22.631277777777999</v>
      </c>
      <c r="O203" s="6">
        <f t="shared" si="33"/>
        <v>-49.600921999999997</v>
      </c>
    </row>
    <row r="204" spans="2:16" x14ac:dyDescent="0.25">
      <c r="B204" s="88">
        <v>18628750000</v>
      </c>
      <c r="C204" s="88">
        <v>-63.405949</v>
      </c>
      <c r="D204" s="88">
        <v>-56.233021000000001</v>
      </c>
      <c r="F204" s="6">
        <f t="shared" si="34"/>
        <v>23.300472222222002</v>
      </c>
      <c r="G204" s="6">
        <f t="shared" si="32"/>
        <v>-48.314514000000003</v>
      </c>
      <c r="J204" s="88">
        <v>18628750000</v>
      </c>
      <c r="K204" s="88">
        <v>-75.882346999999996</v>
      </c>
      <c r="L204" s="88">
        <v>-67.617324999999994</v>
      </c>
      <c r="N204" s="6">
        <f t="shared" si="35"/>
        <v>23.300472222222002</v>
      </c>
      <c r="O204" s="6">
        <f t="shared" si="33"/>
        <v>-47.656773000000001</v>
      </c>
    </row>
    <row r="205" spans="2:16" x14ac:dyDescent="0.25">
      <c r="B205" s="88">
        <v>19520166666.667</v>
      </c>
      <c r="C205" s="88">
        <v>-62.792675000000003</v>
      </c>
      <c r="D205" s="88">
        <v>-55.846943000000003</v>
      </c>
      <c r="F205" s="6">
        <f t="shared" si="34"/>
        <v>23.969666666666999</v>
      </c>
      <c r="G205" s="6">
        <f t="shared" si="32"/>
        <v>-48.537394999999997</v>
      </c>
      <c r="J205" s="88">
        <v>19520166666.667</v>
      </c>
      <c r="K205" s="88">
        <v>-73.007721000000004</v>
      </c>
      <c r="L205" s="88">
        <v>-64.99324</v>
      </c>
      <c r="N205" s="6">
        <f t="shared" si="35"/>
        <v>23.969666666666999</v>
      </c>
      <c r="O205" s="6">
        <f t="shared" si="33"/>
        <v>-43.313087000000003</v>
      </c>
    </row>
    <row r="206" spans="2:16" x14ac:dyDescent="0.25">
      <c r="B206" s="88">
        <v>20411583333.333</v>
      </c>
      <c r="C206" s="88">
        <v>-67.723052999999993</v>
      </c>
      <c r="D206" s="88">
        <v>-60.644866999999998</v>
      </c>
      <c r="F206" s="6">
        <f t="shared" si="34"/>
        <v>24.638861111111002</v>
      </c>
      <c r="G206" s="6">
        <f t="shared" si="32"/>
        <v>-46.015250999999999</v>
      </c>
      <c r="J206" s="88">
        <v>20411583333.333</v>
      </c>
      <c r="K206" s="88">
        <v>-78.466567999999995</v>
      </c>
      <c r="L206" s="88">
        <v>-69.362724</v>
      </c>
      <c r="N206" s="6">
        <f t="shared" si="35"/>
        <v>24.638861111111002</v>
      </c>
      <c r="O206" s="6">
        <f t="shared" si="33"/>
        <v>-41.025257000000003</v>
      </c>
    </row>
    <row r="207" spans="2:16" x14ac:dyDescent="0.25">
      <c r="B207" s="88">
        <v>21303000000</v>
      </c>
      <c r="C207" s="88">
        <v>-69.035469000000006</v>
      </c>
      <c r="D207" s="88">
        <v>-62.015067999999999</v>
      </c>
      <c r="F207" s="6">
        <f t="shared" si="34"/>
        <v>25.308055555555999</v>
      </c>
      <c r="G207" s="6">
        <f t="shared" si="32"/>
        <v>-48.176009999999998</v>
      </c>
      <c r="J207" s="88">
        <v>21303000000</v>
      </c>
      <c r="K207" s="88">
        <v>-74.063744</v>
      </c>
      <c r="L207" s="88">
        <v>-64.454070999999999</v>
      </c>
      <c r="N207" s="6">
        <f t="shared" si="35"/>
        <v>25.308055555555999</v>
      </c>
      <c r="O207" s="6">
        <f t="shared" si="33"/>
        <v>-41.32056</v>
      </c>
    </row>
    <row r="208" spans="2:16" x14ac:dyDescent="0.25">
      <c r="B208" s="88">
        <v>22194416666.667</v>
      </c>
      <c r="C208" s="88">
        <v>-80.467888000000002</v>
      </c>
      <c r="D208" s="88">
        <v>-73.194389000000001</v>
      </c>
      <c r="F208" s="6">
        <f t="shared" si="34"/>
        <v>25.977250000000002</v>
      </c>
      <c r="G208" s="6">
        <f t="shared" si="32"/>
        <v>-46.997967000000003</v>
      </c>
      <c r="J208" s="88">
        <v>22194416666.667</v>
      </c>
      <c r="K208" s="88">
        <v>-77.734855999999994</v>
      </c>
      <c r="L208" s="88">
        <v>-68.245255</v>
      </c>
      <c r="N208" s="6">
        <f t="shared" si="35"/>
        <v>25.977250000000002</v>
      </c>
      <c r="O208" s="6">
        <f t="shared" si="33"/>
        <v>-42.747771999999998</v>
      </c>
    </row>
    <row r="209" spans="2:16" x14ac:dyDescent="0.25">
      <c r="B209" s="88">
        <v>23085833333.333</v>
      </c>
      <c r="C209" s="88">
        <v>-69.212638999999996</v>
      </c>
      <c r="D209" s="88">
        <v>-61.694614000000001</v>
      </c>
      <c r="F209" s="6">
        <f t="shared" si="34"/>
        <v>26.646444444444001</v>
      </c>
      <c r="G209" s="6">
        <f t="shared" si="32"/>
        <v>-42.304955</v>
      </c>
      <c r="J209" s="88">
        <v>23085833333.333</v>
      </c>
      <c r="K209" s="88">
        <v>-77.415558000000004</v>
      </c>
      <c r="L209" s="88">
        <v>-68.224304000000004</v>
      </c>
      <c r="N209" s="6">
        <f t="shared" si="35"/>
        <v>26.646444444444001</v>
      </c>
      <c r="O209" s="6">
        <f t="shared" si="33"/>
        <v>-41.975121000000001</v>
      </c>
    </row>
    <row r="210" spans="2:16" x14ac:dyDescent="0.25">
      <c r="B210" s="88">
        <v>23977250000</v>
      </c>
      <c r="C210" s="88">
        <v>-74.681045999999995</v>
      </c>
      <c r="D210" s="88">
        <v>-66.923705999999996</v>
      </c>
      <c r="F210" s="6">
        <f t="shared" si="34"/>
        <v>27.315638888889001</v>
      </c>
      <c r="G210" s="6">
        <f t="shared" si="32"/>
        <v>-44.269134999999999</v>
      </c>
      <c r="J210" s="88">
        <v>23977250000</v>
      </c>
      <c r="K210" s="88">
        <v>-77.873572999999993</v>
      </c>
      <c r="L210" s="88">
        <v>-69.104018999999994</v>
      </c>
      <c r="N210" s="6">
        <f t="shared" si="35"/>
        <v>27.315638888889001</v>
      </c>
      <c r="O210" s="6">
        <f t="shared" si="33"/>
        <v>-43.848087</v>
      </c>
    </row>
    <row r="211" spans="2:16" x14ac:dyDescent="0.25">
      <c r="B211" s="88">
        <v>24868666666.667</v>
      </c>
      <c r="C211" s="88">
        <v>-68.108681000000004</v>
      </c>
      <c r="D211" s="88">
        <v>-60.173557000000002</v>
      </c>
      <c r="F211" s="6">
        <f t="shared" si="34"/>
        <v>27.984833333333</v>
      </c>
      <c r="G211" s="6">
        <f t="shared" si="32"/>
        <v>-44.975287999999999</v>
      </c>
      <c r="J211" s="88">
        <v>24868666666.667</v>
      </c>
      <c r="K211" s="88">
        <v>-72.234795000000005</v>
      </c>
      <c r="L211" s="88">
        <v>-63.445796999999999</v>
      </c>
      <c r="N211" s="6">
        <f t="shared" si="35"/>
        <v>27.984833333333</v>
      </c>
      <c r="O211" s="6">
        <f t="shared" si="33"/>
        <v>-43.242756</v>
      </c>
    </row>
    <row r="212" spans="2:16" x14ac:dyDescent="0.25">
      <c r="B212" s="88">
        <v>25760083333.333</v>
      </c>
      <c r="C212" s="88">
        <v>-64.526649000000006</v>
      </c>
      <c r="D212" s="88">
        <v>-56.415421000000002</v>
      </c>
      <c r="F212" s="6">
        <f t="shared" si="34"/>
        <v>28.654027777778001</v>
      </c>
      <c r="G212" s="6">
        <f t="shared" si="32"/>
        <v>-42.077198000000003</v>
      </c>
      <c r="J212" s="88">
        <v>25760083333.333</v>
      </c>
      <c r="K212" s="88">
        <v>-67.350791999999998</v>
      </c>
      <c r="L212" s="88">
        <v>-58.197814999999999</v>
      </c>
      <c r="N212" s="6">
        <f t="shared" si="35"/>
        <v>28.654027777778001</v>
      </c>
      <c r="O212" s="6">
        <f t="shared" si="33"/>
        <v>-43.460223999999997</v>
      </c>
    </row>
    <row r="213" spans="2:16" x14ac:dyDescent="0.25">
      <c r="B213" s="88">
        <v>26651500000</v>
      </c>
      <c r="C213" s="88">
        <v>-64.447204999999997</v>
      </c>
      <c r="D213" s="88">
        <v>-56.249305999999997</v>
      </c>
      <c r="F213" s="6">
        <f t="shared" si="34"/>
        <v>29.323222222222</v>
      </c>
      <c r="G213" s="6">
        <f t="shared" si="32"/>
        <v>-42.818783000000003</v>
      </c>
      <c r="J213" s="88">
        <v>26651500000</v>
      </c>
      <c r="K213" s="88">
        <v>-72.094513000000006</v>
      </c>
      <c r="L213" s="88">
        <v>-63.258347000000001</v>
      </c>
      <c r="N213" s="6">
        <f t="shared" si="35"/>
        <v>29.323222222222</v>
      </c>
      <c r="O213" s="6">
        <f t="shared" si="33"/>
        <v>-45.273842000000002</v>
      </c>
    </row>
    <row r="214" spans="2:16" x14ac:dyDescent="0.25">
      <c r="B214" s="88">
        <v>27542916666.667</v>
      </c>
      <c r="C214" s="88">
        <v>-63.02861</v>
      </c>
      <c r="D214" s="88">
        <v>-54.876143999999996</v>
      </c>
      <c r="F214" s="6">
        <f t="shared" si="34"/>
        <v>29.992416666667001</v>
      </c>
      <c r="G214" s="6">
        <f t="shared" si="32"/>
        <v>-46.718040000000002</v>
      </c>
      <c r="J214" s="88">
        <v>27542916666.667</v>
      </c>
      <c r="K214" s="88">
        <v>-69.113204999999994</v>
      </c>
      <c r="L214" s="88">
        <v>-60.133727999999998</v>
      </c>
      <c r="N214" s="6">
        <f t="shared" si="35"/>
        <v>29.992416666667001</v>
      </c>
      <c r="O214" s="6">
        <f t="shared" si="33"/>
        <v>-43.617134</v>
      </c>
    </row>
    <row r="215" spans="2:16" x14ac:dyDescent="0.25">
      <c r="B215" s="88">
        <v>28434333333.333</v>
      </c>
      <c r="C215" s="88">
        <v>-61.637816999999998</v>
      </c>
      <c r="D215" s="88">
        <v>-53.102009000000002</v>
      </c>
      <c r="F215" s="6">
        <f t="shared" si="34"/>
        <v>30.661611111111</v>
      </c>
      <c r="G215" s="6">
        <f t="shared" si="32"/>
        <v>-44.568314000000001</v>
      </c>
      <c r="J215" s="88">
        <v>28434333333.333</v>
      </c>
      <c r="K215" s="88">
        <v>-71.814186000000007</v>
      </c>
      <c r="L215" s="88">
        <v>-62.688580000000002</v>
      </c>
      <c r="N215" s="6">
        <f t="shared" si="35"/>
        <v>30.661611111111</v>
      </c>
      <c r="O215" s="6">
        <f t="shared" si="33"/>
        <v>-43.587994000000002</v>
      </c>
    </row>
    <row r="216" spans="2:16" x14ac:dyDescent="0.25">
      <c r="B216" s="88">
        <v>29325750000</v>
      </c>
      <c r="C216" s="88">
        <v>-63.061686999999999</v>
      </c>
      <c r="D216" s="88">
        <v>-54.484977999999998</v>
      </c>
      <c r="F216" s="6">
        <f t="shared" si="34"/>
        <v>31.330805555556001</v>
      </c>
      <c r="G216" s="6">
        <f t="shared" si="32"/>
        <v>-46.479819999999997</v>
      </c>
      <c r="J216" s="88">
        <v>29325750000</v>
      </c>
      <c r="K216" s="88">
        <v>-70.658798000000004</v>
      </c>
      <c r="L216" s="88">
        <v>-61.516922000000001</v>
      </c>
      <c r="N216" s="6">
        <f t="shared" si="35"/>
        <v>31.330805555556001</v>
      </c>
      <c r="O216" s="6">
        <f t="shared" si="33"/>
        <v>-44.597411999999998</v>
      </c>
    </row>
    <row r="217" spans="2:16" x14ac:dyDescent="0.25">
      <c r="B217" s="88">
        <v>30217166666.667</v>
      </c>
      <c r="C217" s="88">
        <v>-66.924873000000005</v>
      </c>
      <c r="D217" s="88">
        <v>-58.298904</v>
      </c>
      <c r="F217" s="6">
        <f t="shared" si="34"/>
        <v>32</v>
      </c>
      <c r="G217" s="6">
        <f t="shared" si="32"/>
        <v>-49.924522000000003</v>
      </c>
      <c r="J217" s="88">
        <v>30217166666.667</v>
      </c>
      <c r="K217" s="88">
        <v>-75.669815</v>
      </c>
      <c r="L217" s="88">
        <v>-66.591842999999997</v>
      </c>
      <c r="N217" s="6">
        <f t="shared" si="35"/>
        <v>32</v>
      </c>
      <c r="O217" s="6">
        <f t="shared" si="33"/>
        <v>-39.623050999999997</v>
      </c>
    </row>
    <row r="218" spans="2:16" x14ac:dyDescent="0.25">
      <c r="B218" s="88">
        <v>31108583333.333</v>
      </c>
      <c r="C218" s="88">
        <v>-71.425185999999997</v>
      </c>
      <c r="D218" s="88">
        <v>-62.542526000000002</v>
      </c>
      <c r="F218" s="6" t="s">
        <v>21</v>
      </c>
      <c r="J218" s="88">
        <v>31108583333.333</v>
      </c>
      <c r="K218" s="88">
        <v>-71.129600999999994</v>
      </c>
      <c r="L218" s="88">
        <v>-61.917431000000001</v>
      </c>
      <c r="N218" s="6" t="s">
        <v>21</v>
      </c>
    </row>
    <row r="219" spans="2:16" x14ac:dyDescent="0.25">
      <c r="B219" s="88">
        <v>32000000000</v>
      </c>
      <c r="C219" s="88">
        <v>-70.567757</v>
      </c>
      <c r="D219" s="88">
        <v>-61.479073</v>
      </c>
      <c r="J219" s="88">
        <v>32000000000</v>
      </c>
      <c r="K219" s="88">
        <v>-71.294623999999999</v>
      </c>
      <c r="L219" s="88">
        <v>-61.561886000000001</v>
      </c>
    </row>
    <row r="220" spans="2:16" x14ac:dyDescent="0.25">
      <c r="B220" s="88" t="s">
        <v>21</v>
      </c>
      <c r="J220" s="88" t="s">
        <v>21</v>
      </c>
    </row>
    <row r="221" spans="2:16" x14ac:dyDescent="0.25">
      <c r="F221" s="6" t="s">
        <v>43</v>
      </c>
      <c r="N221" s="6" t="s">
        <v>43</v>
      </c>
    </row>
    <row r="222" spans="2:16" ht="15.75" x14ac:dyDescent="0.25">
      <c r="F222" s="6" t="s">
        <v>19</v>
      </c>
      <c r="G222" s="6" t="str">
        <f t="shared" ref="G222:G241" si="36">D248</f>
        <v>3Rx1L dBc Log Mag(dB)</v>
      </c>
      <c r="H222" s="35">
        <v>3</v>
      </c>
      <c r="N222" s="6" t="s">
        <v>19</v>
      </c>
      <c r="O222" s="6" t="str">
        <f t="shared" ref="O222:O241" si="37">L248</f>
        <v>3Rx1L dBc Log Mag(dB)</v>
      </c>
      <c r="P222" s="35">
        <v>3</v>
      </c>
    </row>
    <row r="223" spans="2:16" ht="15.75" x14ac:dyDescent="0.25">
      <c r="B223" s="88" t="s">
        <v>41</v>
      </c>
      <c r="F223" s="6">
        <f t="shared" ref="F223:F241" si="38">B249/1000000000</f>
        <v>8</v>
      </c>
      <c r="G223" s="6">
        <f t="shared" si="36"/>
        <v>-36.812328000000001</v>
      </c>
      <c r="H223" s="36">
        <f>ABS(AVERAGE(G223:G241)-(H222-1)*5)</f>
        <v>48.01129447368421</v>
      </c>
      <c r="J223" s="88" t="s">
        <v>41</v>
      </c>
      <c r="N223" s="6">
        <f t="shared" ref="N223:N241" si="39">J249/1000000000</f>
        <v>8</v>
      </c>
      <c r="O223" s="6">
        <f t="shared" si="37"/>
        <v>-47.219662</v>
      </c>
      <c r="P223" s="36">
        <f>ABS(AVERAGE(O223:O241)-(P222-1)*5)</f>
        <v>48.241106421052628</v>
      </c>
    </row>
    <row r="224" spans="2:16" x14ac:dyDescent="0.25">
      <c r="B224" s="88" t="s">
        <v>19</v>
      </c>
      <c r="C224" s="88" t="s">
        <v>130</v>
      </c>
      <c r="D224" s="88" t="s">
        <v>42</v>
      </c>
      <c r="F224" s="6">
        <f t="shared" si="38"/>
        <v>8.2979814814815001</v>
      </c>
      <c r="G224" s="6">
        <f t="shared" si="36"/>
        <v>-37.460411000000001</v>
      </c>
      <c r="J224" s="88" t="s">
        <v>19</v>
      </c>
      <c r="K224" s="88" t="s">
        <v>130</v>
      </c>
      <c r="L224" s="88" t="s">
        <v>42</v>
      </c>
      <c r="N224" s="6">
        <f t="shared" si="39"/>
        <v>8.2979814814815001</v>
      </c>
      <c r="O224" s="6">
        <f t="shared" si="37"/>
        <v>-47.612152000000002</v>
      </c>
    </row>
    <row r="225" spans="2:15" x14ac:dyDescent="0.25">
      <c r="B225" s="88">
        <v>19954500000</v>
      </c>
      <c r="C225" s="88">
        <v>-53.570435000000003</v>
      </c>
      <c r="D225" s="88">
        <v>-46.906844999999997</v>
      </c>
      <c r="F225" s="6">
        <f t="shared" si="38"/>
        <v>8.5959629629630001</v>
      </c>
      <c r="G225" s="6">
        <f t="shared" si="36"/>
        <v>-37.032691999999997</v>
      </c>
      <c r="J225" s="88">
        <v>19954500000</v>
      </c>
      <c r="K225" s="88">
        <v>-52.597983999999997</v>
      </c>
      <c r="L225" s="88">
        <v>-42.308067000000001</v>
      </c>
      <c r="N225" s="6">
        <f t="shared" si="39"/>
        <v>8.5959629629630001</v>
      </c>
      <c r="O225" s="6">
        <f t="shared" si="37"/>
        <v>-45.770111</v>
      </c>
    </row>
    <row r="226" spans="2:15" x14ac:dyDescent="0.25">
      <c r="B226" s="88">
        <v>20623694444.444</v>
      </c>
      <c r="C226" s="88">
        <v>-53.610413000000001</v>
      </c>
      <c r="D226" s="88">
        <v>-46.883105999999998</v>
      </c>
      <c r="F226" s="6">
        <f t="shared" si="38"/>
        <v>8.8939444444444007</v>
      </c>
      <c r="G226" s="6">
        <f t="shared" si="36"/>
        <v>-37.085743000000001</v>
      </c>
      <c r="J226" s="88">
        <v>20623694444.444</v>
      </c>
      <c r="K226" s="88">
        <v>-52.605026000000002</v>
      </c>
      <c r="L226" s="88">
        <v>-43.927157999999999</v>
      </c>
      <c r="N226" s="6">
        <f t="shared" si="39"/>
        <v>8.8939444444444007</v>
      </c>
      <c r="O226" s="6">
        <f t="shared" si="37"/>
        <v>-42.794552000000003</v>
      </c>
    </row>
    <row r="227" spans="2:15" x14ac:dyDescent="0.25">
      <c r="B227" s="88">
        <v>21292888888.889</v>
      </c>
      <c r="C227" s="88">
        <v>-55.148121000000003</v>
      </c>
      <c r="D227" s="88">
        <v>-48.040657000000003</v>
      </c>
      <c r="F227" s="6">
        <f t="shared" si="38"/>
        <v>9.191925925925899</v>
      </c>
      <c r="G227" s="6">
        <f t="shared" si="36"/>
        <v>-37.123707000000003</v>
      </c>
      <c r="J227" s="88">
        <v>21292888888.889</v>
      </c>
      <c r="K227" s="88">
        <v>-54.366165000000002</v>
      </c>
      <c r="L227" s="88">
        <v>-45.858500999999997</v>
      </c>
      <c r="N227" s="6">
        <f t="shared" si="39"/>
        <v>9.191925925925899</v>
      </c>
      <c r="O227" s="6">
        <f t="shared" si="37"/>
        <v>-40.490265000000001</v>
      </c>
    </row>
    <row r="228" spans="2:15" x14ac:dyDescent="0.25">
      <c r="B228" s="88">
        <v>21962083333.333</v>
      </c>
      <c r="C228" s="88">
        <v>-54.826839</v>
      </c>
      <c r="D228" s="88">
        <v>-47.653911999999998</v>
      </c>
      <c r="F228" s="6">
        <f t="shared" si="38"/>
        <v>9.4899074074074008</v>
      </c>
      <c r="G228" s="6">
        <f t="shared" si="36"/>
        <v>-36.425033999999997</v>
      </c>
      <c r="J228" s="88">
        <v>21962083333.333</v>
      </c>
      <c r="K228" s="88">
        <v>-54.085299999999997</v>
      </c>
      <c r="L228" s="88">
        <v>-45.820278000000002</v>
      </c>
      <c r="N228" s="6">
        <f t="shared" si="39"/>
        <v>9.4899074074074008</v>
      </c>
      <c r="O228" s="6">
        <f t="shared" si="37"/>
        <v>-37.189697000000002</v>
      </c>
    </row>
    <row r="229" spans="2:15" x14ac:dyDescent="0.25">
      <c r="B229" s="88">
        <v>22631277777.778</v>
      </c>
      <c r="C229" s="88">
        <v>-55.181759</v>
      </c>
      <c r="D229" s="88">
        <v>-48.236023000000003</v>
      </c>
      <c r="F229" s="6">
        <f t="shared" si="38"/>
        <v>9.7878888888889009</v>
      </c>
      <c r="G229" s="6">
        <f t="shared" si="36"/>
        <v>-34.939041000000003</v>
      </c>
      <c r="J229" s="88">
        <v>22631277777.778</v>
      </c>
      <c r="K229" s="88">
        <v>-57.615397999999999</v>
      </c>
      <c r="L229" s="88">
        <v>-49.600921999999997</v>
      </c>
      <c r="N229" s="6">
        <f t="shared" si="39"/>
        <v>9.7878888888889009</v>
      </c>
      <c r="O229" s="6">
        <f t="shared" si="37"/>
        <v>-35.576934999999999</v>
      </c>
    </row>
    <row r="230" spans="2:15" x14ac:dyDescent="0.25">
      <c r="B230" s="88">
        <v>23300472222.222</v>
      </c>
      <c r="C230" s="88">
        <v>-55.392699999999998</v>
      </c>
      <c r="D230" s="88">
        <v>-48.314514000000003</v>
      </c>
      <c r="F230" s="6">
        <f t="shared" si="38"/>
        <v>10.085870370370001</v>
      </c>
      <c r="G230" s="6">
        <f t="shared" si="36"/>
        <v>-35.452567999999999</v>
      </c>
      <c r="J230" s="88">
        <v>23300472222.222</v>
      </c>
      <c r="K230" s="88">
        <v>-56.760615999999999</v>
      </c>
      <c r="L230" s="88">
        <v>-47.656773000000001</v>
      </c>
      <c r="N230" s="6">
        <f t="shared" si="39"/>
        <v>10.085870370370001</v>
      </c>
      <c r="O230" s="6">
        <f t="shared" si="37"/>
        <v>-35.410674999999998</v>
      </c>
    </row>
    <row r="231" spans="2:15" x14ac:dyDescent="0.25">
      <c r="B231" s="88">
        <v>23969666666.667</v>
      </c>
      <c r="C231" s="88">
        <v>-55.5578</v>
      </c>
      <c r="D231" s="88">
        <v>-48.537394999999997</v>
      </c>
      <c r="F231" s="6">
        <f t="shared" si="38"/>
        <v>10.383851851851999</v>
      </c>
      <c r="G231" s="6">
        <f t="shared" si="36"/>
        <v>-36.656486999999998</v>
      </c>
      <c r="J231" s="88">
        <v>23969666666.667</v>
      </c>
      <c r="K231" s="88">
        <v>-52.922759999999997</v>
      </c>
      <c r="L231" s="88">
        <v>-43.313087000000003</v>
      </c>
      <c r="N231" s="6">
        <f t="shared" si="39"/>
        <v>10.383851851851999</v>
      </c>
      <c r="O231" s="6">
        <f t="shared" si="37"/>
        <v>-37.523735000000002</v>
      </c>
    </row>
    <row r="232" spans="2:15" x14ac:dyDescent="0.25">
      <c r="B232" s="88">
        <v>24638861111.111</v>
      </c>
      <c r="C232" s="88">
        <v>-53.288741999999999</v>
      </c>
      <c r="D232" s="88">
        <v>-46.015250999999999</v>
      </c>
      <c r="F232" s="6">
        <f t="shared" si="38"/>
        <v>10.681833333333</v>
      </c>
      <c r="G232" s="6">
        <f t="shared" si="36"/>
        <v>-36.043101999999998</v>
      </c>
      <c r="J232" s="88">
        <v>24638861111.111</v>
      </c>
      <c r="K232" s="88">
        <v>-50.514857999999997</v>
      </c>
      <c r="L232" s="88">
        <v>-41.025257000000003</v>
      </c>
      <c r="N232" s="6">
        <f t="shared" si="39"/>
        <v>10.681833333333</v>
      </c>
      <c r="O232" s="6">
        <f t="shared" si="37"/>
        <v>-35.640984000000003</v>
      </c>
    </row>
    <row r="233" spans="2:15" x14ac:dyDescent="0.25">
      <c r="B233" s="88">
        <v>25308055555.556</v>
      </c>
      <c r="C233" s="88">
        <v>-55.694035</v>
      </c>
      <c r="D233" s="88">
        <v>-48.176009999999998</v>
      </c>
      <c r="F233" s="6">
        <f t="shared" si="38"/>
        <v>10.979814814815001</v>
      </c>
      <c r="G233" s="6">
        <f t="shared" si="36"/>
        <v>-37.251483999999998</v>
      </c>
      <c r="J233" s="88">
        <v>25308055555.556</v>
      </c>
      <c r="K233" s="88">
        <v>-50.511817999999998</v>
      </c>
      <c r="L233" s="88">
        <v>-41.32056</v>
      </c>
      <c r="N233" s="6">
        <f t="shared" si="39"/>
        <v>10.979814814815001</v>
      </c>
      <c r="O233" s="6">
        <f t="shared" si="37"/>
        <v>-37.911555999999997</v>
      </c>
    </row>
    <row r="234" spans="2:15" x14ac:dyDescent="0.25">
      <c r="B234" s="88">
        <v>25977250000</v>
      </c>
      <c r="C234" s="88">
        <v>-54.755305999999997</v>
      </c>
      <c r="D234" s="88">
        <v>-46.997967000000003</v>
      </c>
      <c r="F234" s="6">
        <f t="shared" si="38"/>
        <v>11.277796296296</v>
      </c>
      <c r="G234" s="6">
        <f t="shared" si="36"/>
        <v>-38.970408999999997</v>
      </c>
      <c r="J234" s="88">
        <v>25977250000</v>
      </c>
      <c r="K234" s="88">
        <v>-51.517325999999997</v>
      </c>
      <c r="L234" s="88">
        <v>-42.747771999999998</v>
      </c>
      <c r="N234" s="6">
        <f t="shared" si="39"/>
        <v>11.277796296296</v>
      </c>
      <c r="O234" s="6">
        <f t="shared" si="37"/>
        <v>-38.745621</v>
      </c>
    </row>
    <row r="235" spans="2:15" x14ac:dyDescent="0.25">
      <c r="B235" s="88">
        <v>26646444444.444</v>
      </c>
      <c r="C235" s="88">
        <v>-50.240077999999997</v>
      </c>
      <c r="D235" s="88">
        <v>-42.304955</v>
      </c>
      <c r="F235" s="6">
        <f t="shared" si="38"/>
        <v>11.575777777778001</v>
      </c>
      <c r="G235" s="6">
        <f t="shared" si="36"/>
        <v>-39.508941999999998</v>
      </c>
      <c r="J235" s="88">
        <v>26646444444.444</v>
      </c>
      <c r="K235" s="88">
        <v>-50.764118000000003</v>
      </c>
      <c r="L235" s="88">
        <v>-41.975121000000001</v>
      </c>
      <c r="N235" s="6">
        <f t="shared" si="39"/>
        <v>11.575777777778001</v>
      </c>
      <c r="O235" s="6">
        <f t="shared" si="37"/>
        <v>-39.384234999999997</v>
      </c>
    </row>
    <row r="236" spans="2:15" x14ac:dyDescent="0.25">
      <c r="B236" s="88">
        <v>27315638888.889</v>
      </c>
      <c r="C236" s="88">
        <v>-52.380367</v>
      </c>
      <c r="D236" s="88">
        <v>-44.269134999999999</v>
      </c>
      <c r="F236" s="6">
        <f t="shared" si="38"/>
        <v>11.873759259259002</v>
      </c>
      <c r="G236" s="6">
        <f t="shared" si="36"/>
        <v>-40.446632000000001</v>
      </c>
      <c r="J236" s="88">
        <v>27315638888.889</v>
      </c>
      <c r="K236" s="88">
        <v>-53.001064</v>
      </c>
      <c r="L236" s="88">
        <v>-43.848087</v>
      </c>
      <c r="N236" s="6">
        <f t="shared" si="39"/>
        <v>11.873759259259002</v>
      </c>
      <c r="O236" s="6">
        <f t="shared" si="37"/>
        <v>-36.939075000000003</v>
      </c>
    </row>
    <row r="237" spans="2:15" x14ac:dyDescent="0.25">
      <c r="B237" s="88">
        <v>27984833333.333</v>
      </c>
      <c r="C237" s="88">
        <v>-53.173186999999999</v>
      </c>
      <c r="D237" s="88">
        <v>-44.975287999999999</v>
      </c>
      <c r="F237" s="6">
        <f t="shared" si="38"/>
        <v>12.171740740740999</v>
      </c>
      <c r="G237" s="6">
        <f t="shared" si="36"/>
        <v>-42.368155999999999</v>
      </c>
      <c r="J237" s="88">
        <v>27984833333.333</v>
      </c>
      <c r="K237" s="88">
        <v>-52.078918000000002</v>
      </c>
      <c r="L237" s="88">
        <v>-43.242756</v>
      </c>
      <c r="N237" s="6">
        <f t="shared" si="39"/>
        <v>12.171740740740999</v>
      </c>
      <c r="O237" s="6">
        <f t="shared" si="37"/>
        <v>-35.584251000000002</v>
      </c>
    </row>
    <row r="238" spans="2:15" x14ac:dyDescent="0.25">
      <c r="B238" s="88">
        <v>28654027777.778</v>
      </c>
      <c r="C238" s="88">
        <v>-50.229664</v>
      </c>
      <c r="D238" s="88">
        <v>-42.077198000000003</v>
      </c>
      <c r="F238" s="6">
        <f t="shared" si="38"/>
        <v>12.469722222222</v>
      </c>
      <c r="G238" s="6">
        <f t="shared" si="36"/>
        <v>-43.683872000000001</v>
      </c>
      <c r="J238" s="88">
        <v>28654027777.778</v>
      </c>
      <c r="K238" s="88">
        <v>-52.439697000000002</v>
      </c>
      <c r="L238" s="88">
        <v>-43.460223999999997</v>
      </c>
      <c r="N238" s="6">
        <f t="shared" si="39"/>
        <v>12.469722222222</v>
      </c>
      <c r="O238" s="6">
        <f t="shared" si="37"/>
        <v>-37.694865999999998</v>
      </c>
    </row>
    <row r="239" spans="2:15" x14ac:dyDescent="0.25">
      <c r="B239" s="88">
        <v>29323222222.222</v>
      </c>
      <c r="C239" s="88">
        <v>-51.354590999999999</v>
      </c>
      <c r="D239" s="88">
        <v>-42.818783000000003</v>
      </c>
      <c r="F239" s="6">
        <f t="shared" si="38"/>
        <v>12.767703703704001</v>
      </c>
      <c r="G239" s="6">
        <f t="shared" si="36"/>
        <v>-44.146388999999999</v>
      </c>
      <c r="J239" s="88">
        <v>29323222222.222</v>
      </c>
      <c r="K239" s="88">
        <v>-54.399445</v>
      </c>
      <c r="L239" s="88">
        <v>-45.273842000000002</v>
      </c>
      <c r="N239" s="6">
        <f t="shared" si="39"/>
        <v>12.767703703704001</v>
      </c>
      <c r="O239" s="6">
        <f t="shared" si="37"/>
        <v>-34.188763000000002</v>
      </c>
    </row>
    <row r="240" spans="2:15" x14ac:dyDescent="0.25">
      <c r="B240" s="88">
        <v>29992416666.667</v>
      </c>
      <c r="C240" s="88">
        <v>-55.294753999999998</v>
      </c>
      <c r="D240" s="88">
        <v>-46.718040000000002</v>
      </c>
      <c r="F240" s="6">
        <f t="shared" si="38"/>
        <v>13.065685185185</v>
      </c>
      <c r="G240" s="6">
        <f t="shared" si="36"/>
        <v>-39.817905000000003</v>
      </c>
      <c r="J240" s="88">
        <v>29992416666.667</v>
      </c>
      <c r="K240" s="88">
        <v>-52.759010000000004</v>
      </c>
      <c r="L240" s="88">
        <v>-43.617134</v>
      </c>
      <c r="N240" s="6">
        <f t="shared" si="39"/>
        <v>13.065685185185</v>
      </c>
      <c r="O240" s="6">
        <f t="shared" si="37"/>
        <v>-32.629826000000001</v>
      </c>
    </row>
    <row r="241" spans="2:16" x14ac:dyDescent="0.25">
      <c r="B241" s="88">
        <v>30661611111.111</v>
      </c>
      <c r="C241" s="88">
        <v>-53.194285999999998</v>
      </c>
      <c r="D241" s="88">
        <v>-44.568314000000001</v>
      </c>
      <c r="F241" s="6">
        <f t="shared" si="38"/>
        <v>13.363666666666999</v>
      </c>
      <c r="G241" s="6">
        <f t="shared" si="36"/>
        <v>-30.989692999999999</v>
      </c>
      <c r="J241" s="88">
        <v>30661611111.111</v>
      </c>
      <c r="K241" s="88">
        <v>-52.665970000000002</v>
      </c>
      <c r="L241" s="88">
        <v>-43.587994000000002</v>
      </c>
      <c r="N241" s="6">
        <f t="shared" si="39"/>
        <v>13.363666666666999</v>
      </c>
      <c r="O241" s="6">
        <f t="shared" si="37"/>
        <v>-28.274061</v>
      </c>
    </row>
    <row r="242" spans="2:16" x14ac:dyDescent="0.25">
      <c r="B242" s="88">
        <v>31330805555.556</v>
      </c>
      <c r="C242" s="88">
        <v>-55.362479999999998</v>
      </c>
      <c r="D242" s="88">
        <v>-46.479819999999997</v>
      </c>
      <c r="F242" s="6" t="s">
        <v>21</v>
      </c>
      <c r="J242" s="88">
        <v>31330805555.556</v>
      </c>
      <c r="K242" s="88">
        <v>-53.809586000000003</v>
      </c>
      <c r="L242" s="88">
        <v>-44.597411999999998</v>
      </c>
      <c r="N242" s="6" t="s">
        <v>21</v>
      </c>
    </row>
    <row r="243" spans="2:16" x14ac:dyDescent="0.25">
      <c r="B243" s="88">
        <v>32000000000</v>
      </c>
      <c r="C243" s="88">
        <v>-59.013205999999997</v>
      </c>
      <c r="D243" s="88">
        <v>-49.924522000000003</v>
      </c>
      <c r="J243" s="88">
        <v>32000000000</v>
      </c>
      <c r="K243" s="88">
        <v>-49.355784999999997</v>
      </c>
      <c r="L243" s="88">
        <v>-39.623050999999997</v>
      </c>
    </row>
    <row r="244" spans="2:16" x14ac:dyDescent="0.25">
      <c r="B244" s="88" t="s">
        <v>21</v>
      </c>
      <c r="J244" s="88" t="s">
        <v>21</v>
      </c>
    </row>
    <row r="245" spans="2:16" x14ac:dyDescent="0.25">
      <c r="F245" s="6" t="s">
        <v>45</v>
      </c>
      <c r="N245" s="6" t="s">
        <v>45</v>
      </c>
    </row>
    <row r="246" spans="2:16" ht="15.75" x14ac:dyDescent="0.25">
      <c r="F246" s="6" t="s">
        <v>19</v>
      </c>
      <c r="G246" s="6" t="str">
        <f t="shared" ref="G246:G265" si="40">D272</f>
        <v>3Rx2L dBc Log Mag(dB)</v>
      </c>
      <c r="H246" s="35">
        <v>3</v>
      </c>
      <c r="N246" s="6" t="s">
        <v>19</v>
      </c>
      <c r="O246" s="6" t="str">
        <f t="shared" ref="O246:O265" si="41">L272</f>
        <v>3Rx2L dBc Log Mag(dB)</v>
      </c>
      <c r="P246" s="35">
        <v>3</v>
      </c>
    </row>
    <row r="247" spans="2:16" ht="15.75" x14ac:dyDescent="0.25">
      <c r="B247" s="88" t="s">
        <v>43</v>
      </c>
      <c r="F247" s="6">
        <f t="shared" ref="F247:F265" si="42">B273/1000000000</f>
        <v>8</v>
      </c>
      <c r="G247" s="6">
        <f t="shared" si="40"/>
        <v>-55.080696000000003</v>
      </c>
      <c r="H247" s="36">
        <f>ABS(AVERAGE(G247:G265)-(H246-1)*5)</f>
        <v>68.382947736842084</v>
      </c>
      <c r="J247" s="88" t="s">
        <v>43</v>
      </c>
      <c r="N247" s="6">
        <f t="shared" ref="N247:N265" si="43">J273/1000000000</f>
        <v>8</v>
      </c>
      <c r="O247" s="6">
        <f t="shared" si="41"/>
        <v>-72.664901999999998</v>
      </c>
      <c r="P247" s="36">
        <f>ABS(AVERAGE(O247:O265)-(P246-1)*5)</f>
        <v>85.024372263157886</v>
      </c>
    </row>
    <row r="248" spans="2:16" x14ac:dyDescent="0.25">
      <c r="B248" s="88" t="s">
        <v>19</v>
      </c>
      <c r="C248" s="88" t="s">
        <v>131</v>
      </c>
      <c r="D248" s="88" t="s">
        <v>44</v>
      </c>
      <c r="F248" s="6">
        <f t="shared" si="42"/>
        <v>8.7424259259259003</v>
      </c>
      <c r="G248" s="6">
        <f t="shared" si="40"/>
        <v>-58.535919</v>
      </c>
      <c r="J248" s="88" t="s">
        <v>19</v>
      </c>
      <c r="K248" s="88" t="s">
        <v>131</v>
      </c>
      <c r="L248" s="88" t="s">
        <v>44</v>
      </c>
      <c r="N248" s="6">
        <f t="shared" si="43"/>
        <v>8.7424259259259003</v>
      </c>
      <c r="O248" s="6">
        <f t="shared" si="41"/>
        <v>-75.379562000000007</v>
      </c>
    </row>
    <row r="249" spans="2:16" x14ac:dyDescent="0.25">
      <c r="B249" s="88">
        <v>8000000000</v>
      </c>
      <c r="C249" s="88">
        <v>-43.475921999999997</v>
      </c>
      <c r="D249" s="88">
        <v>-36.812328000000001</v>
      </c>
      <c r="F249" s="6">
        <f t="shared" si="42"/>
        <v>9.4848518518519001</v>
      </c>
      <c r="G249" s="6">
        <f t="shared" si="40"/>
        <v>-63.598370000000003</v>
      </c>
      <c r="J249" s="88">
        <v>8000000000</v>
      </c>
      <c r="K249" s="88">
        <v>-57.509579000000002</v>
      </c>
      <c r="L249" s="88">
        <v>-47.219662</v>
      </c>
      <c r="N249" s="6">
        <f t="shared" si="43"/>
        <v>9.4848518518519001</v>
      </c>
      <c r="O249" s="6">
        <f t="shared" si="41"/>
        <v>-81.157630999999995</v>
      </c>
    </row>
    <row r="250" spans="2:16" x14ac:dyDescent="0.25">
      <c r="B250" s="88">
        <v>8297981481.4814997</v>
      </c>
      <c r="C250" s="88">
        <v>-44.187716999999999</v>
      </c>
      <c r="D250" s="88">
        <v>-37.460411000000001</v>
      </c>
      <c r="F250" s="6">
        <f t="shared" si="42"/>
        <v>10.227277777777999</v>
      </c>
      <c r="G250" s="6">
        <f t="shared" si="40"/>
        <v>-61.275356000000002</v>
      </c>
      <c r="J250" s="88">
        <v>8297981481.4814997</v>
      </c>
      <c r="K250" s="88">
        <v>-56.290019999999998</v>
      </c>
      <c r="L250" s="88">
        <v>-47.612152000000002</v>
      </c>
      <c r="N250" s="6">
        <f t="shared" si="43"/>
        <v>10.227277777777999</v>
      </c>
      <c r="O250" s="6">
        <f t="shared" si="41"/>
        <v>-71.849213000000006</v>
      </c>
    </row>
    <row r="251" spans="2:16" x14ac:dyDescent="0.25">
      <c r="B251" s="88">
        <v>8595962962.9629993</v>
      </c>
      <c r="C251" s="88">
        <v>-44.140155999999998</v>
      </c>
      <c r="D251" s="88">
        <v>-37.032691999999997</v>
      </c>
      <c r="F251" s="6">
        <f t="shared" si="42"/>
        <v>10.969703703704001</v>
      </c>
      <c r="G251" s="6">
        <f t="shared" si="40"/>
        <v>-61.102263999999998</v>
      </c>
      <c r="J251" s="88">
        <v>8595962962.9629993</v>
      </c>
      <c r="K251" s="88">
        <v>-54.277774999999998</v>
      </c>
      <c r="L251" s="88">
        <v>-45.770111</v>
      </c>
      <c r="N251" s="6">
        <f t="shared" si="43"/>
        <v>10.969703703704001</v>
      </c>
      <c r="O251" s="6">
        <f t="shared" si="41"/>
        <v>-75.961731</v>
      </c>
    </row>
    <row r="252" spans="2:16" x14ac:dyDescent="0.25">
      <c r="B252" s="88">
        <v>8893944444.4444008</v>
      </c>
      <c r="C252" s="88">
        <v>-44.258671</v>
      </c>
      <c r="D252" s="88">
        <v>-37.085743000000001</v>
      </c>
      <c r="F252" s="6">
        <f t="shared" si="42"/>
        <v>11.712129629629999</v>
      </c>
      <c r="G252" s="6">
        <f t="shared" si="40"/>
        <v>-59.145065000000002</v>
      </c>
      <c r="J252" s="88">
        <v>8893944444.4444008</v>
      </c>
      <c r="K252" s="88">
        <v>-51.059570000000001</v>
      </c>
      <c r="L252" s="88">
        <v>-42.794552000000003</v>
      </c>
      <c r="N252" s="6">
        <f t="shared" si="43"/>
        <v>11.712129629629999</v>
      </c>
      <c r="O252" s="6">
        <f t="shared" si="41"/>
        <v>-89.123092999999997</v>
      </c>
    </row>
    <row r="253" spans="2:16" x14ac:dyDescent="0.25">
      <c r="B253" s="88">
        <v>9191925925.9258995</v>
      </c>
      <c r="C253" s="88">
        <v>-44.069443</v>
      </c>
      <c r="D253" s="88">
        <v>-37.123707000000003</v>
      </c>
      <c r="F253" s="6">
        <f t="shared" si="42"/>
        <v>12.454555555556</v>
      </c>
      <c r="G253" s="6">
        <f t="shared" si="40"/>
        <v>-63.563366000000002</v>
      </c>
      <c r="J253" s="88">
        <v>9191925925.9258995</v>
      </c>
      <c r="K253" s="88">
        <v>-48.504742</v>
      </c>
      <c r="L253" s="88">
        <v>-40.490265000000001</v>
      </c>
      <c r="N253" s="6">
        <f t="shared" si="43"/>
        <v>12.454555555556</v>
      </c>
      <c r="O253" s="6">
        <f t="shared" si="41"/>
        <v>-72.404678000000004</v>
      </c>
    </row>
    <row r="254" spans="2:16" x14ac:dyDescent="0.25">
      <c r="B254" s="88">
        <v>9489907407.4074001</v>
      </c>
      <c r="C254" s="88">
        <v>-43.503219999999999</v>
      </c>
      <c r="D254" s="88">
        <v>-36.425033999999997</v>
      </c>
      <c r="F254" s="6">
        <f t="shared" si="42"/>
        <v>13.196981481481</v>
      </c>
      <c r="G254" s="6">
        <f t="shared" si="40"/>
        <v>-64.316688999999997</v>
      </c>
      <c r="J254" s="88">
        <v>9489907407.4074001</v>
      </c>
      <c r="K254" s="88">
        <v>-46.293540999999998</v>
      </c>
      <c r="L254" s="88">
        <v>-37.189697000000002</v>
      </c>
      <c r="N254" s="6">
        <f t="shared" si="43"/>
        <v>13.196981481481</v>
      </c>
      <c r="O254" s="6">
        <f t="shared" si="41"/>
        <v>-71.869506999999999</v>
      </c>
    </row>
    <row r="255" spans="2:16" x14ac:dyDescent="0.25">
      <c r="B255" s="88">
        <v>9787888888.8889008</v>
      </c>
      <c r="C255" s="88">
        <v>-41.959446</v>
      </c>
      <c r="D255" s="88">
        <v>-34.939041000000003</v>
      </c>
      <c r="F255" s="6">
        <f t="shared" si="42"/>
        <v>13.939407407407</v>
      </c>
      <c r="G255" s="6">
        <f t="shared" si="40"/>
        <v>-63.632137</v>
      </c>
      <c r="J255" s="88">
        <v>9787888888.8889008</v>
      </c>
      <c r="K255" s="88">
        <v>-45.186607000000002</v>
      </c>
      <c r="L255" s="88">
        <v>-35.576934999999999</v>
      </c>
      <c r="N255" s="6">
        <f t="shared" si="43"/>
        <v>13.939407407407</v>
      </c>
      <c r="O255" s="6">
        <f t="shared" si="41"/>
        <v>-76.363585999999998</v>
      </c>
    </row>
    <row r="256" spans="2:16" x14ac:dyDescent="0.25">
      <c r="B256" s="88">
        <v>10085870370.370001</v>
      </c>
      <c r="C256" s="88">
        <v>-42.726058999999999</v>
      </c>
      <c r="D256" s="88">
        <v>-35.452567999999999</v>
      </c>
      <c r="F256" s="6">
        <f t="shared" si="42"/>
        <v>14.681833333333</v>
      </c>
      <c r="G256" s="6">
        <f t="shared" si="40"/>
        <v>-56.192157999999999</v>
      </c>
      <c r="J256" s="88">
        <v>10085870370.370001</v>
      </c>
      <c r="K256" s="88">
        <v>-44.900275999999998</v>
      </c>
      <c r="L256" s="88">
        <v>-35.410674999999998</v>
      </c>
      <c r="N256" s="6">
        <f t="shared" si="43"/>
        <v>14.681833333333</v>
      </c>
      <c r="O256" s="6">
        <f t="shared" si="41"/>
        <v>-78.150253000000006</v>
      </c>
    </row>
    <row r="257" spans="2:16" x14ac:dyDescent="0.25">
      <c r="B257" s="88">
        <v>10383851851.851999</v>
      </c>
      <c r="C257" s="88">
        <v>-44.174511000000003</v>
      </c>
      <c r="D257" s="88">
        <v>-36.656486999999998</v>
      </c>
      <c r="F257" s="6">
        <f t="shared" si="42"/>
        <v>15.424259259259001</v>
      </c>
      <c r="G257" s="6">
        <f t="shared" si="40"/>
        <v>-53.878979000000001</v>
      </c>
      <c r="J257" s="88">
        <v>10383851851.851999</v>
      </c>
      <c r="K257" s="88">
        <v>-46.714993</v>
      </c>
      <c r="L257" s="88">
        <v>-37.523735000000002</v>
      </c>
      <c r="N257" s="6">
        <f t="shared" si="43"/>
        <v>15.424259259259001</v>
      </c>
      <c r="O257" s="6">
        <f t="shared" si="41"/>
        <v>-83.946098000000006</v>
      </c>
    </row>
    <row r="258" spans="2:16" x14ac:dyDescent="0.25">
      <c r="B258" s="88">
        <v>10681833333.333</v>
      </c>
      <c r="C258" s="88">
        <v>-43.800441999999997</v>
      </c>
      <c r="D258" s="88">
        <v>-36.043101999999998</v>
      </c>
      <c r="F258" s="6">
        <f t="shared" si="42"/>
        <v>16.166685185184999</v>
      </c>
      <c r="G258" s="6">
        <f t="shared" si="40"/>
        <v>-56.183990000000001</v>
      </c>
      <c r="J258" s="88">
        <v>10681833333.333</v>
      </c>
      <c r="K258" s="88">
        <v>-44.410538000000003</v>
      </c>
      <c r="L258" s="88">
        <v>-35.640984000000003</v>
      </c>
      <c r="N258" s="6">
        <f t="shared" si="43"/>
        <v>16.166685185184999</v>
      </c>
      <c r="O258" s="6">
        <f t="shared" si="41"/>
        <v>-70.474838000000005</v>
      </c>
    </row>
    <row r="259" spans="2:16" x14ac:dyDescent="0.25">
      <c r="B259" s="88">
        <v>10979814814.815001</v>
      </c>
      <c r="C259" s="88">
        <v>-45.186607000000002</v>
      </c>
      <c r="D259" s="88">
        <v>-37.251483999999998</v>
      </c>
      <c r="F259" s="6">
        <f t="shared" si="42"/>
        <v>16.909111111110999</v>
      </c>
      <c r="G259" s="6">
        <f t="shared" si="40"/>
        <v>-55.535812</v>
      </c>
      <c r="J259" s="88">
        <v>10979814814.815001</v>
      </c>
      <c r="K259" s="88">
        <v>-46.700553999999997</v>
      </c>
      <c r="L259" s="88">
        <v>-37.911555999999997</v>
      </c>
      <c r="N259" s="6">
        <f t="shared" si="43"/>
        <v>16.909111111110999</v>
      </c>
      <c r="O259" s="6">
        <f t="shared" si="41"/>
        <v>-78.738663000000003</v>
      </c>
    </row>
    <row r="260" spans="2:16" x14ac:dyDescent="0.25">
      <c r="B260" s="88">
        <v>11277796296.296</v>
      </c>
      <c r="C260" s="88">
        <v>-47.081642000000002</v>
      </c>
      <c r="D260" s="88">
        <v>-38.970408999999997</v>
      </c>
      <c r="F260" s="6">
        <f t="shared" si="42"/>
        <v>17.651537037036999</v>
      </c>
      <c r="G260" s="6">
        <f t="shared" si="40"/>
        <v>-59.344875000000002</v>
      </c>
      <c r="J260" s="88">
        <v>11277796296.296</v>
      </c>
      <c r="K260" s="88">
        <v>-47.898598</v>
      </c>
      <c r="L260" s="88">
        <v>-38.745621</v>
      </c>
      <c r="N260" s="6">
        <f t="shared" si="43"/>
        <v>17.651537037036999</v>
      </c>
      <c r="O260" s="6">
        <f t="shared" si="41"/>
        <v>-71.199050999999997</v>
      </c>
    </row>
    <row r="261" spans="2:16" x14ac:dyDescent="0.25">
      <c r="B261" s="88">
        <v>11575777777.778</v>
      </c>
      <c r="C261" s="88">
        <v>-47.706837</v>
      </c>
      <c r="D261" s="88">
        <v>-39.508941999999998</v>
      </c>
      <c r="F261" s="6">
        <f t="shared" si="42"/>
        <v>18.393962962963002</v>
      </c>
      <c r="G261" s="6">
        <f t="shared" si="40"/>
        <v>-53.431319999999999</v>
      </c>
      <c r="J261" s="88">
        <v>11575777777.778</v>
      </c>
      <c r="K261" s="88">
        <v>-48.220398000000003</v>
      </c>
      <c r="L261" s="88">
        <v>-39.384234999999997</v>
      </c>
      <c r="N261" s="6">
        <f t="shared" si="43"/>
        <v>18.393962962963002</v>
      </c>
      <c r="O261" s="6">
        <f t="shared" si="41"/>
        <v>-70.690437000000003</v>
      </c>
    </row>
    <row r="262" spans="2:16" x14ac:dyDescent="0.25">
      <c r="B262" s="88">
        <v>11873759259.259001</v>
      </c>
      <c r="C262" s="88">
        <v>-48.599097999999998</v>
      </c>
      <c r="D262" s="88">
        <v>-40.446632000000001</v>
      </c>
      <c r="F262" s="6">
        <f t="shared" si="42"/>
        <v>19.136388888889002</v>
      </c>
      <c r="G262" s="6">
        <f t="shared" si="40"/>
        <v>-53.264918999999999</v>
      </c>
      <c r="J262" s="88">
        <v>11873759259.259001</v>
      </c>
      <c r="K262" s="88">
        <v>-45.918551999999998</v>
      </c>
      <c r="L262" s="88">
        <v>-36.939075000000003</v>
      </c>
      <c r="N262" s="6">
        <f t="shared" si="43"/>
        <v>19.136388888889002</v>
      </c>
      <c r="O262" s="6">
        <f t="shared" si="41"/>
        <v>-77.379112000000006</v>
      </c>
    </row>
    <row r="263" spans="2:16" x14ac:dyDescent="0.25">
      <c r="B263" s="88">
        <v>12171740740.740999</v>
      </c>
      <c r="C263" s="88">
        <v>-50.903964999999999</v>
      </c>
      <c r="D263" s="88">
        <v>-42.368155999999999</v>
      </c>
      <c r="F263" s="6">
        <f t="shared" si="42"/>
        <v>19.878814814814998</v>
      </c>
      <c r="G263" s="6">
        <f t="shared" si="40"/>
        <v>-54.486443000000001</v>
      </c>
      <c r="J263" s="88">
        <v>12171740740.740999</v>
      </c>
      <c r="K263" s="88">
        <v>-44.709857999999997</v>
      </c>
      <c r="L263" s="88">
        <v>-35.584251000000002</v>
      </c>
      <c r="N263" s="6">
        <f t="shared" si="43"/>
        <v>19.878814814814998</v>
      </c>
      <c r="O263" s="6">
        <f t="shared" si="41"/>
        <v>-70.054023999999998</v>
      </c>
    </row>
    <row r="264" spans="2:16" x14ac:dyDescent="0.25">
      <c r="B264" s="88">
        <v>12469722222.222</v>
      </c>
      <c r="C264" s="88">
        <v>-52.260586000000004</v>
      </c>
      <c r="D264" s="88">
        <v>-43.683872000000001</v>
      </c>
      <c r="F264" s="6">
        <f t="shared" si="42"/>
        <v>20.621240740741001</v>
      </c>
      <c r="G264" s="6">
        <f t="shared" si="40"/>
        <v>-58.808159000000003</v>
      </c>
      <c r="J264" s="88">
        <v>12469722222.222</v>
      </c>
      <c r="K264" s="88">
        <v>-46.836745999999998</v>
      </c>
      <c r="L264" s="88">
        <v>-37.694865999999998</v>
      </c>
      <c r="N264" s="6">
        <f t="shared" si="43"/>
        <v>20.621240740741001</v>
      </c>
      <c r="O264" s="6">
        <f t="shared" si="41"/>
        <v>-70.334655999999995</v>
      </c>
    </row>
    <row r="265" spans="2:16" x14ac:dyDescent="0.25">
      <c r="B265" s="88">
        <v>12767703703.704</v>
      </c>
      <c r="C265" s="88">
        <v>-52.772362000000001</v>
      </c>
      <c r="D265" s="88">
        <v>-44.146388999999999</v>
      </c>
      <c r="F265" s="6">
        <f t="shared" si="42"/>
        <v>21.363666666667001</v>
      </c>
      <c r="G265" s="6">
        <f t="shared" si="40"/>
        <v>-57.89949</v>
      </c>
      <c r="J265" s="88">
        <v>12767703703.704</v>
      </c>
      <c r="K265" s="88">
        <v>-43.266739000000001</v>
      </c>
      <c r="L265" s="88">
        <v>-34.188763000000002</v>
      </c>
      <c r="N265" s="6">
        <f t="shared" si="43"/>
        <v>21.363666666667001</v>
      </c>
      <c r="O265" s="6">
        <f t="shared" si="41"/>
        <v>-67.722037999999998</v>
      </c>
    </row>
    <row r="266" spans="2:16" x14ac:dyDescent="0.25">
      <c r="B266" s="88">
        <v>13065685185.184999</v>
      </c>
      <c r="C266" s="88">
        <v>-48.700564999999997</v>
      </c>
      <c r="D266" s="88">
        <v>-39.817905000000003</v>
      </c>
      <c r="F266" s="6" t="s">
        <v>21</v>
      </c>
      <c r="J266" s="88">
        <v>13065685185.184999</v>
      </c>
      <c r="K266" s="88">
        <v>-41.841999000000001</v>
      </c>
      <c r="L266" s="88">
        <v>-32.629826000000001</v>
      </c>
      <c r="N266" s="6" t="s">
        <v>21</v>
      </c>
    </row>
    <row r="267" spans="2:16" x14ac:dyDescent="0.25">
      <c r="B267" s="88">
        <v>13363666666.667</v>
      </c>
      <c r="C267" s="88">
        <v>-40.078377000000003</v>
      </c>
      <c r="D267" s="88">
        <v>-30.989692999999999</v>
      </c>
      <c r="J267" s="88">
        <v>13363666666.667</v>
      </c>
      <c r="K267" s="88">
        <v>-38.006793999999999</v>
      </c>
      <c r="L267" s="88">
        <v>-28.274061</v>
      </c>
    </row>
    <row r="268" spans="2:16" x14ac:dyDescent="0.25">
      <c r="B268" s="88" t="s">
        <v>21</v>
      </c>
      <c r="J268" s="88" t="s">
        <v>21</v>
      </c>
    </row>
    <row r="269" spans="2:16" x14ac:dyDescent="0.25">
      <c r="F269" s="6" t="s">
        <v>47</v>
      </c>
      <c r="N269" s="6" t="s">
        <v>47</v>
      </c>
    </row>
    <row r="270" spans="2:16" ht="15.75" x14ac:dyDescent="0.25">
      <c r="F270" s="6" t="s">
        <v>19</v>
      </c>
      <c r="G270" s="6" t="str">
        <f t="shared" ref="G270:G289" si="44">D296</f>
        <v>3Rx3L dBc Log Mag(dB)</v>
      </c>
      <c r="H270" s="35">
        <v>3</v>
      </c>
      <c r="N270" s="6" t="s">
        <v>19</v>
      </c>
      <c r="O270" s="6" t="str">
        <f t="shared" ref="O270:O289" si="45">L296</f>
        <v>3Rx3L dBc Log Mag(dB)</v>
      </c>
      <c r="P270" s="35">
        <v>3</v>
      </c>
    </row>
    <row r="271" spans="2:16" ht="15.75" x14ac:dyDescent="0.25">
      <c r="B271" s="88" t="s">
        <v>45</v>
      </c>
      <c r="F271" s="6">
        <f t="shared" ref="F271:F289" si="46">B297/1000000000</f>
        <v>8</v>
      </c>
      <c r="G271" s="6">
        <f t="shared" si="44"/>
        <v>-28.546925000000002</v>
      </c>
      <c r="H271" s="36">
        <f>ABS(AVERAGE(G271:G289)-(H270-1)*5)</f>
        <v>57.29863447368421</v>
      </c>
      <c r="J271" s="88" t="s">
        <v>45</v>
      </c>
      <c r="N271" s="6">
        <f t="shared" ref="N271:N289" si="47">J297/1000000000</f>
        <v>8</v>
      </c>
      <c r="O271" s="6">
        <f t="shared" si="45"/>
        <v>-33.800488000000001</v>
      </c>
      <c r="P271" s="36">
        <f>ABS(AVERAGE(O271:O289)-(P270-1)*5)</f>
        <v>57.802818789473683</v>
      </c>
    </row>
    <row r="272" spans="2:16" x14ac:dyDescent="0.25">
      <c r="B272" s="88" t="s">
        <v>19</v>
      </c>
      <c r="C272" s="88" t="s">
        <v>132</v>
      </c>
      <c r="D272" s="88" t="s">
        <v>46</v>
      </c>
      <c r="F272" s="6">
        <f t="shared" si="46"/>
        <v>9.3316481481480995</v>
      </c>
      <c r="G272" s="6">
        <f t="shared" si="44"/>
        <v>-36.761684000000002</v>
      </c>
      <c r="J272" s="88" t="s">
        <v>19</v>
      </c>
      <c r="K272" s="88" t="s">
        <v>132</v>
      </c>
      <c r="L272" s="88" t="s">
        <v>46</v>
      </c>
      <c r="N272" s="6">
        <f t="shared" si="47"/>
        <v>9.3316481481480995</v>
      </c>
      <c r="O272" s="6">
        <f t="shared" si="45"/>
        <v>-38.559525000000001</v>
      </c>
    </row>
    <row r="273" spans="2:15" x14ac:dyDescent="0.25">
      <c r="B273" s="88">
        <v>8000000000</v>
      </c>
      <c r="C273" s="88">
        <v>-61.744286000000002</v>
      </c>
      <c r="D273" s="88">
        <v>-55.080696000000003</v>
      </c>
      <c r="F273" s="6">
        <f t="shared" si="46"/>
        <v>10.663296296296</v>
      </c>
      <c r="G273" s="6">
        <f t="shared" si="44"/>
        <v>-42.358158000000003</v>
      </c>
      <c r="J273" s="88">
        <v>8000000000</v>
      </c>
      <c r="K273" s="88">
        <v>-82.954819000000001</v>
      </c>
      <c r="L273" s="88">
        <v>-72.664901999999998</v>
      </c>
      <c r="N273" s="6">
        <f t="shared" si="47"/>
        <v>10.663296296296</v>
      </c>
      <c r="O273" s="6">
        <f t="shared" si="45"/>
        <v>-45.065193000000001</v>
      </c>
    </row>
    <row r="274" spans="2:15" x14ac:dyDescent="0.25">
      <c r="B274" s="88">
        <v>8742425925.9258995</v>
      </c>
      <c r="C274" s="88">
        <v>-65.263228999999995</v>
      </c>
      <c r="D274" s="88">
        <v>-58.535919</v>
      </c>
      <c r="F274" s="6">
        <f t="shared" si="46"/>
        <v>11.994944444444</v>
      </c>
      <c r="G274" s="6">
        <f t="shared" si="44"/>
        <v>-45.724705</v>
      </c>
      <c r="J274" s="88">
        <v>8742425925.9258995</v>
      </c>
      <c r="K274" s="88">
        <v>-84.057434000000001</v>
      </c>
      <c r="L274" s="88">
        <v>-75.379562000000007</v>
      </c>
      <c r="N274" s="6">
        <f t="shared" si="47"/>
        <v>11.994944444444</v>
      </c>
      <c r="O274" s="6">
        <f t="shared" si="45"/>
        <v>-46.193237000000003</v>
      </c>
    </row>
    <row r="275" spans="2:15" x14ac:dyDescent="0.25">
      <c r="B275" s="88">
        <v>9484851851.8519001</v>
      </c>
      <c r="C275" s="88">
        <v>-70.705832999999998</v>
      </c>
      <c r="D275" s="88">
        <v>-63.598370000000003</v>
      </c>
      <c r="F275" s="6">
        <f t="shared" si="46"/>
        <v>13.326592592593</v>
      </c>
      <c r="G275" s="6">
        <f t="shared" si="44"/>
        <v>-49.032890000000002</v>
      </c>
      <c r="J275" s="88">
        <v>9484851851.8519001</v>
      </c>
      <c r="K275" s="88">
        <v>-89.665298000000007</v>
      </c>
      <c r="L275" s="88">
        <v>-81.157630999999995</v>
      </c>
      <c r="N275" s="6">
        <f t="shared" si="47"/>
        <v>13.326592592593</v>
      </c>
      <c r="O275" s="6">
        <f t="shared" si="45"/>
        <v>-51.134788999999998</v>
      </c>
    </row>
    <row r="276" spans="2:15" x14ac:dyDescent="0.25">
      <c r="B276" s="88">
        <v>10227277777.778</v>
      </c>
      <c r="C276" s="88">
        <v>-68.448288000000005</v>
      </c>
      <c r="D276" s="88">
        <v>-61.275356000000002</v>
      </c>
      <c r="F276" s="6">
        <f t="shared" si="46"/>
        <v>14.658240740740998</v>
      </c>
      <c r="G276" s="6">
        <f t="shared" si="44"/>
        <v>-45.912509999999997</v>
      </c>
      <c r="J276" s="88">
        <v>10227277777.778</v>
      </c>
      <c r="K276" s="88">
        <v>-80.114227</v>
      </c>
      <c r="L276" s="88">
        <v>-71.849213000000006</v>
      </c>
      <c r="N276" s="6">
        <f t="shared" si="47"/>
        <v>14.658240740740998</v>
      </c>
      <c r="O276" s="6">
        <f t="shared" si="45"/>
        <v>-54.209713000000001</v>
      </c>
    </row>
    <row r="277" spans="2:15" x14ac:dyDescent="0.25">
      <c r="B277" s="88">
        <v>10969703703.704</v>
      </c>
      <c r="C277" s="88">
        <v>-68.047996999999995</v>
      </c>
      <c r="D277" s="88">
        <v>-61.102263999999998</v>
      </c>
      <c r="F277" s="6">
        <f t="shared" si="46"/>
        <v>15.989888888889</v>
      </c>
      <c r="G277" s="6">
        <f t="shared" si="44"/>
        <v>-42.411152000000001</v>
      </c>
      <c r="J277" s="88">
        <v>10969703703.704</v>
      </c>
      <c r="K277" s="88">
        <v>-83.976203999999996</v>
      </c>
      <c r="L277" s="88">
        <v>-75.961731</v>
      </c>
      <c r="N277" s="6">
        <f t="shared" si="47"/>
        <v>15.989888888889</v>
      </c>
      <c r="O277" s="6">
        <f t="shared" si="45"/>
        <v>-51.079715999999998</v>
      </c>
    </row>
    <row r="278" spans="2:15" x14ac:dyDescent="0.25">
      <c r="B278" s="88">
        <v>11712129629.629999</v>
      </c>
      <c r="C278" s="88">
        <v>-66.223251000000005</v>
      </c>
      <c r="D278" s="88">
        <v>-59.145065000000002</v>
      </c>
      <c r="F278" s="6">
        <f t="shared" si="46"/>
        <v>17.321537037037</v>
      </c>
      <c r="G278" s="6">
        <f t="shared" si="44"/>
        <v>-43.046348999999999</v>
      </c>
      <c r="J278" s="88">
        <v>11712129629.629999</v>
      </c>
      <c r="K278" s="88">
        <v>-98.226935999999995</v>
      </c>
      <c r="L278" s="88">
        <v>-89.123092999999997</v>
      </c>
      <c r="N278" s="6">
        <f t="shared" si="47"/>
        <v>17.321537037037</v>
      </c>
      <c r="O278" s="6">
        <f t="shared" si="45"/>
        <v>-51.344219000000002</v>
      </c>
    </row>
    <row r="279" spans="2:15" x14ac:dyDescent="0.25">
      <c r="B279" s="88">
        <v>12454555555.556</v>
      </c>
      <c r="C279" s="88">
        <v>-70.583770999999999</v>
      </c>
      <c r="D279" s="88">
        <v>-63.563366000000002</v>
      </c>
      <c r="F279" s="6">
        <f t="shared" si="46"/>
        <v>18.653185185185002</v>
      </c>
      <c r="G279" s="6">
        <f t="shared" si="44"/>
        <v>-44.843902999999997</v>
      </c>
      <c r="J279" s="88">
        <v>12454555555.556</v>
      </c>
      <c r="K279" s="88">
        <v>-82.014351000000005</v>
      </c>
      <c r="L279" s="88">
        <v>-72.404678000000004</v>
      </c>
      <c r="N279" s="6">
        <f t="shared" si="47"/>
        <v>18.653185185185002</v>
      </c>
      <c r="O279" s="6">
        <f t="shared" si="45"/>
        <v>-49.505977999999999</v>
      </c>
    </row>
    <row r="280" spans="2:15" x14ac:dyDescent="0.25">
      <c r="B280" s="88">
        <v>13196981481.481001</v>
      </c>
      <c r="C280" s="88">
        <v>-71.590179000000006</v>
      </c>
      <c r="D280" s="88">
        <v>-64.316688999999997</v>
      </c>
      <c r="F280" s="6">
        <f t="shared" si="46"/>
        <v>19.984833333333</v>
      </c>
      <c r="G280" s="6">
        <f t="shared" si="44"/>
        <v>-49.219867999999998</v>
      </c>
      <c r="J280" s="88">
        <v>13196981481.481001</v>
      </c>
      <c r="K280" s="88">
        <v>-81.359108000000006</v>
      </c>
      <c r="L280" s="88">
        <v>-71.869506999999999</v>
      </c>
      <c r="N280" s="6">
        <f t="shared" si="47"/>
        <v>19.984833333333</v>
      </c>
      <c r="O280" s="6">
        <f t="shared" si="45"/>
        <v>-47.932423</v>
      </c>
    </row>
    <row r="281" spans="2:15" x14ac:dyDescent="0.25">
      <c r="B281" s="88">
        <v>13939407407.407</v>
      </c>
      <c r="C281" s="88">
        <v>-71.150161999999995</v>
      </c>
      <c r="D281" s="88">
        <v>-63.632137</v>
      </c>
      <c r="F281" s="6">
        <f t="shared" si="46"/>
        <v>21.316481481480999</v>
      </c>
      <c r="G281" s="6">
        <f t="shared" si="44"/>
        <v>-51.635399</v>
      </c>
      <c r="J281" s="88">
        <v>13939407407.407</v>
      </c>
      <c r="K281" s="88">
        <v>-85.554839999999999</v>
      </c>
      <c r="L281" s="88">
        <v>-76.363585999999998</v>
      </c>
      <c r="N281" s="6">
        <f t="shared" si="47"/>
        <v>21.316481481480999</v>
      </c>
      <c r="O281" s="6">
        <f t="shared" si="45"/>
        <v>-50.377040999999998</v>
      </c>
    </row>
    <row r="282" spans="2:15" x14ac:dyDescent="0.25">
      <c r="B282" s="88">
        <v>14681833333.333</v>
      </c>
      <c r="C282" s="88">
        <v>-63.949497000000001</v>
      </c>
      <c r="D282" s="88">
        <v>-56.192157999999999</v>
      </c>
      <c r="F282" s="6">
        <f t="shared" si="46"/>
        <v>22.648129629630002</v>
      </c>
      <c r="G282" s="6">
        <f t="shared" si="44"/>
        <v>-54.027442999999998</v>
      </c>
      <c r="J282" s="88">
        <v>14681833333.333</v>
      </c>
      <c r="K282" s="88">
        <v>-86.919807000000006</v>
      </c>
      <c r="L282" s="88">
        <v>-78.150253000000006</v>
      </c>
      <c r="N282" s="6">
        <f t="shared" si="47"/>
        <v>22.648129629630002</v>
      </c>
      <c r="O282" s="6">
        <f t="shared" si="45"/>
        <v>-51.018329999999999</v>
      </c>
    </row>
    <row r="283" spans="2:15" x14ac:dyDescent="0.25">
      <c r="B283" s="88">
        <v>15424259259.259001</v>
      </c>
      <c r="C283" s="88">
        <v>-61.814106000000002</v>
      </c>
      <c r="D283" s="88">
        <v>-53.878979000000001</v>
      </c>
      <c r="F283" s="6">
        <f t="shared" si="46"/>
        <v>23.979777777778001</v>
      </c>
      <c r="G283" s="6">
        <f t="shared" si="44"/>
        <v>-50.457099999999997</v>
      </c>
      <c r="J283" s="88">
        <v>15424259259.259001</v>
      </c>
      <c r="K283" s="88">
        <v>-92.735091999999995</v>
      </c>
      <c r="L283" s="88">
        <v>-83.946098000000006</v>
      </c>
      <c r="N283" s="6">
        <f t="shared" si="47"/>
        <v>23.979777777778001</v>
      </c>
      <c r="O283" s="6">
        <f t="shared" si="45"/>
        <v>-49.324471000000003</v>
      </c>
    </row>
    <row r="284" spans="2:15" x14ac:dyDescent="0.25">
      <c r="B284" s="88">
        <v>16166685185.184999</v>
      </c>
      <c r="C284" s="88">
        <v>-64.295219000000003</v>
      </c>
      <c r="D284" s="88">
        <v>-56.183990000000001</v>
      </c>
      <c r="F284" s="6">
        <f t="shared" si="46"/>
        <v>25.311425925925999</v>
      </c>
      <c r="G284" s="6">
        <f t="shared" si="44"/>
        <v>-51.866954999999997</v>
      </c>
      <c r="J284" s="88">
        <v>16166685185.184999</v>
      </c>
      <c r="K284" s="88">
        <v>-79.627814999999998</v>
      </c>
      <c r="L284" s="88">
        <v>-70.474838000000005</v>
      </c>
      <c r="N284" s="6">
        <f t="shared" si="47"/>
        <v>25.311425925925999</v>
      </c>
      <c r="O284" s="6">
        <f t="shared" si="45"/>
        <v>-50.146507</v>
      </c>
    </row>
    <row r="285" spans="2:15" x14ac:dyDescent="0.25">
      <c r="B285" s="88">
        <v>16909111111.111</v>
      </c>
      <c r="C285" s="88">
        <v>-63.733711</v>
      </c>
      <c r="D285" s="88">
        <v>-55.535812</v>
      </c>
      <c r="F285" s="6">
        <f t="shared" si="46"/>
        <v>26.643074074074001</v>
      </c>
      <c r="G285" s="6">
        <f t="shared" si="44"/>
        <v>-59.085406999999996</v>
      </c>
      <c r="J285" s="88">
        <v>16909111111.111</v>
      </c>
      <c r="K285" s="88">
        <v>-87.574828999999994</v>
      </c>
      <c r="L285" s="88">
        <v>-78.738663000000003</v>
      </c>
      <c r="N285" s="6">
        <f t="shared" si="47"/>
        <v>26.643074074074001</v>
      </c>
      <c r="O285" s="6">
        <f t="shared" si="45"/>
        <v>-49.470295</v>
      </c>
    </row>
    <row r="286" spans="2:15" x14ac:dyDescent="0.25">
      <c r="B286" s="88">
        <v>17651537037.036999</v>
      </c>
      <c r="C286" s="88">
        <v>-67.497337000000002</v>
      </c>
      <c r="D286" s="88">
        <v>-59.344875000000002</v>
      </c>
      <c r="F286" s="6">
        <f t="shared" si="46"/>
        <v>27.974722222221999</v>
      </c>
      <c r="G286" s="6">
        <f t="shared" si="44"/>
        <v>-53.788460000000001</v>
      </c>
      <c r="J286" s="88">
        <v>17651537037.036999</v>
      </c>
      <c r="K286" s="88">
        <v>-80.178528</v>
      </c>
      <c r="L286" s="88">
        <v>-71.199050999999997</v>
      </c>
      <c r="N286" s="6">
        <f t="shared" si="47"/>
        <v>27.974722222221999</v>
      </c>
      <c r="O286" s="6">
        <f t="shared" si="45"/>
        <v>-48.717148000000002</v>
      </c>
    </row>
    <row r="287" spans="2:15" x14ac:dyDescent="0.25">
      <c r="B287" s="88">
        <v>18393962962.963001</v>
      </c>
      <c r="C287" s="88">
        <v>-61.967125000000003</v>
      </c>
      <c r="D287" s="88">
        <v>-53.431319999999999</v>
      </c>
      <c r="F287" s="6">
        <f t="shared" si="46"/>
        <v>29.306370370370001</v>
      </c>
      <c r="G287" s="6">
        <f t="shared" si="44"/>
        <v>-49.394455000000001</v>
      </c>
      <c r="J287" s="88">
        <v>18393962962.963001</v>
      </c>
      <c r="K287" s="88">
        <v>-79.816040000000001</v>
      </c>
      <c r="L287" s="88">
        <v>-70.690437000000003</v>
      </c>
      <c r="N287" s="6">
        <f t="shared" si="47"/>
        <v>29.306370370370001</v>
      </c>
      <c r="O287" s="6">
        <f t="shared" si="45"/>
        <v>-46.427531999999999</v>
      </c>
    </row>
    <row r="288" spans="2:15" x14ac:dyDescent="0.25">
      <c r="B288" s="88">
        <v>19136388888.889</v>
      </c>
      <c r="C288" s="88">
        <v>-61.841628999999998</v>
      </c>
      <c r="D288" s="88">
        <v>-53.264918999999999</v>
      </c>
      <c r="F288" s="6">
        <f t="shared" si="46"/>
        <v>30.638018518519001</v>
      </c>
      <c r="G288" s="6">
        <f t="shared" si="44"/>
        <v>-50.525505000000003</v>
      </c>
      <c r="J288" s="88">
        <v>19136388888.889</v>
      </c>
      <c r="K288" s="88">
        <v>-86.520988000000003</v>
      </c>
      <c r="L288" s="88">
        <v>-77.379112000000006</v>
      </c>
      <c r="N288" s="6">
        <f t="shared" si="47"/>
        <v>30.638018518519001</v>
      </c>
      <c r="O288" s="6">
        <f t="shared" si="45"/>
        <v>-45.387217999999997</v>
      </c>
    </row>
    <row r="289" spans="2:16" x14ac:dyDescent="0.25">
      <c r="B289" s="88">
        <v>19878814814.814999</v>
      </c>
      <c r="C289" s="88">
        <v>-63.112414999999999</v>
      </c>
      <c r="D289" s="88">
        <v>-54.486443000000001</v>
      </c>
      <c r="F289" s="6">
        <f t="shared" si="46"/>
        <v>31.969666666666999</v>
      </c>
      <c r="G289" s="6">
        <f t="shared" si="44"/>
        <v>-50.035187000000001</v>
      </c>
      <c r="J289" s="88">
        <v>19878814814.814999</v>
      </c>
      <c r="K289" s="88">
        <v>-79.131996000000001</v>
      </c>
      <c r="L289" s="88">
        <v>-70.054023999999998</v>
      </c>
      <c r="N289" s="6">
        <f t="shared" si="47"/>
        <v>31.969666666666999</v>
      </c>
      <c r="O289" s="6">
        <f t="shared" si="45"/>
        <v>-48.559733999999999</v>
      </c>
    </row>
    <row r="290" spans="2:16" x14ac:dyDescent="0.25">
      <c r="B290" s="88">
        <v>20621240740.741001</v>
      </c>
      <c r="C290" s="88">
        <v>-67.690819000000005</v>
      </c>
      <c r="D290" s="88">
        <v>-58.808159000000003</v>
      </c>
      <c r="F290" s="6" t="s">
        <v>21</v>
      </c>
      <c r="J290" s="88">
        <v>20621240740.741001</v>
      </c>
      <c r="K290" s="88">
        <v>-79.546829000000002</v>
      </c>
      <c r="L290" s="88">
        <v>-70.334655999999995</v>
      </c>
      <c r="N290" s="6" t="s">
        <v>21</v>
      </c>
    </row>
    <row r="291" spans="2:16" x14ac:dyDescent="0.25">
      <c r="B291" s="88">
        <v>21363666666.667</v>
      </c>
      <c r="C291" s="88">
        <v>-66.988174000000001</v>
      </c>
      <c r="D291" s="88">
        <v>-57.89949</v>
      </c>
      <c r="J291" s="88">
        <v>21363666666.667</v>
      </c>
      <c r="K291" s="88">
        <v>-77.454773000000003</v>
      </c>
      <c r="L291" s="88">
        <v>-67.722037999999998</v>
      </c>
    </row>
    <row r="292" spans="2:16" x14ac:dyDescent="0.25">
      <c r="B292" s="88" t="s">
        <v>21</v>
      </c>
      <c r="J292" s="88" t="s">
        <v>21</v>
      </c>
    </row>
    <row r="293" spans="2:16" x14ac:dyDescent="0.25">
      <c r="F293" s="6" t="s">
        <v>49</v>
      </c>
      <c r="N293" s="6" t="s">
        <v>49</v>
      </c>
    </row>
    <row r="294" spans="2:16" ht="15.75" x14ac:dyDescent="0.25">
      <c r="F294" s="6" t="s">
        <v>19</v>
      </c>
      <c r="G294" s="6" t="str">
        <f t="shared" ref="G294:G313" si="48">D320</f>
        <v>3Rx4L dBc Log Mag(dB)</v>
      </c>
      <c r="H294" s="35">
        <v>3</v>
      </c>
      <c r="N294" s="6" t="s">
        <v>19</v>
      </c>
      <c r="O294" s="6" t="str">
        <f t="shared" ref="O294:O313" si="49">L320</f>
        <v>3Rx4L dBc Log Mag(dB)</v>
      </c>
      <c r="P294" s="35">
        <v>3</v>
      </c>
    </row>
    <row r="295" spans="2:16" ht="15.75" x14ac:dyDescent="0.25">
      <c r="B295" s="88" t="s">
        <v>47</v>
      </c>
      <c r="F295" s="6">
        <f t="shared" ref="F295:F313" si="50">B321/1000000000</f>
        <v>10.636333333333001</v>
      </c>
      <c r="G295" s="6">
        <f t="shared" si="48"/>
        <v>-49.544853000000003</v>
      </c>
      <c r="H295" s="36">
        <f>ABS(AVERAGE(G295:G313)-(H294-1)*5)</f>
        <v>63.849821578947363</v>
      </c>
      <c r="J295" s="88" t="s">
        <v>47</v>
      </c>
      <c r="N295" s="6">
        <f t="shared" ref="N295:N313" si="51">J321/1000000000</f>
        <v>10.636333333333001</v>
      </c>
      <c r="O295" s="6">
        <f t="shared" si="49"/>
        <v>-57.558166999999997</v>
      </c>
      <c r="P295" s="36">
        <f>ABS(AVERAGE(O295:O313)-(P294-1)*5)</f>
        <v>78.444290315789488</v>
      </c>
    </row>
    <row r="296" spans="2:16" x14ac:dyDescent="0.25">
      <c r="B296" s="88" t="s">
        <v>19</v>
      </c>
      <c r="C296" s="88" t="s">
        <v>133</v>
      </c>
      <c r="D296" s="88" t="s">
        <v>48</v>
      </c>
      <c r="F296" s="6">
        <f t="shared" si="50"/>
        <v>11.823203703704001</v>
      </c>
      <c r="G296" s="6">
        <f t="shared" si="48"/>
        <v>-50.519066000000002</v>
      </c>
      <c r="J296" s="88" t="s">
        <v>19</v>
      </c>
      <c r="K296" s="88" t="s">
        <v>133</v>
      </c>
      <c r="L296" s="88" t="s">
        <v>48</v>
      </c>
      <c r="N296" s="6">
        <f t="shared" si="51"/>
        <v>11.823203703704001</v>
      </c>
      <c r="O296" s="6">
        <f t="shared" si="49"/>
        <v>-62.314143999999999</v>
      </c>
    </row>
    <row r="297" spans="2:16" x14ac:dyDescent="0.25">
      <c r="B297" s="88">
        <v>8000000000</v>
      </c>
      <c r="C297" s="88">
        <v>-35.210518</v>
      </c>
      <c r="D297" s="88">
        <v>-28.546925000000002</v>
      </c>
      <c r="F297" s="6">
        <f t="shared" si="50"/>
        <v>13.010074074074</v>
      </c>
      <c r="G297" s="6">
        <f t="shared" si="48"/>
        <v>-48.466442000000001</v>
      </c>
      <c r="J297" s="88">
        <v>8000000000</v>
      </c>
      <c r="K297" s="88">
        <v>-44.090407999999996</v>
      </c>
      <c r="L297" s="88">
        <v>-33.800488000000001</v>
      </c>
      <c r="N297" s="6">
        <f t="shared" si="51"/>
        <v>13.010074074074</v>
      </c>
      <c r="O297" s="6">
        <f t="shared" si="49"/>
        <v>-63.362296999999998</v>
      </c>
    </row>
    <row r="298" spans="2:16" x14ac:dyDescent="0.25">
      <c r="B298" s="88">
        <v>9331648148.1480999</v>
      </c>
      <c r="C298" s="88">
        <v>-43.488990999999999</v>
      </c>
      <c r="D298" s="88">
        <v>-36.761684000000002</v>
      </c>
      <c r="F298" s="6">
        <f t="shared" si="50"/>
        <v>14.196944444444</v>
      </c>
      <c r="G298" s="6">
        <f t="shared" si="48"/>
        <v>-50.052238000000003</v>
      </c>
      <c r="J298" s="88">
        <v>9331648148.1480999</v>
      </c>
      <c r="K298" s="88">
        <v>-47.237395999999997</v>
      </c>
      <c r="L298" s="88">
        <v>-38.559525000000001</v>
      </c>
      <c r="N298" s="6">
        <f t="shared" si="51"/>
        <v>14.196944444444</v>
      </c>
      <c r="O298" s="6">
        <f t="shared" si="49"/>
        <v>-68.768562000000003</v>
      </c>
    </row>
    <row r="299" spans="2:16" x14ac:dyDescent="0.25">
      <c r="B299" s="88">
        <v>10663296296.296</v>
      </c>
      <c r="C299" s="88">
        <v>-49.465626</v>
      </c>
      <c r="D299" s="88">
        <v>-42.358158000000003</v>
      </c>
      <c r="F299" s="6">
        <f t="shared" si="50"/>
        <v>15.383814814815</v>
      </c>
      <c r="G299" s="6">
        <f t="shared" si="48"/>
        <v>-52.556198000000002</v>
      </c>
      <c r="J299" s="88">
        <v>10663296296.296</v>
      </c>
      <c r="K299" s="88">
        <v>-53.572856999999999</v>
      </c>
      <c r="L299" s="88">
        <v>-45.065193000000001</v>
      </c>
      <c r="N299" s="6">
        <f t="shared" si="51"/>
        <v>15.383814814815</v>
      </c>
      <c r="O299" s="6">
        <f t="shared" si="49"/>
        <v>-69.592308000000003</v>
      </c>
    </row>
    <row r="300" spans="2:16" x14ac:dyDescent="0.25">
      <c r="B300" s="88">
        <v>11994944444.444</v>
      </c>
      <c r="C300" s="88">
        <v>-52.897632999999999</v>
      </c>
      <c r="D300" s="88">
        <v>-45.724705</v>
      </c>
      <c r="F300" s="6">
        <f t="shared" si="50"/>
        <v>16.570685185184999</v>
      </c>
      <c r="G300" s="6">
        <f t="shared" si="48"/>
        <v>-56.180140999999999</v>
      </c>
      <c r="J300" s="88">
        <v>11994944444.444</v>
      </c>
      <c r="K300" s="88">
        <v>-54.458255999999999</v>
      </c>
      <c r="L300" s="88">
        <v>-46.193237000000003</v>
      </c>
      <c r="N300" s="6">
        <f t="shared" si="51"/>
        <v>16.570685185184999</v>
      </c>
      <c r="O300" s="6">
        <f t="shared" si="49"/>
        <v>-73.707779000000002</v>
      </c>
    </row>
    <row r="301" spans="2:16" x14ac:dyDescent="0.25">
      <c r="B301" s="88">
        <v>13326592592.593</v>
      </c>
      <c r="C301" s="88">
        <v>-55.978625999999998</v>
      </c>
      <c r="D301" s="88">
        <v>-49.032890000000002</v>
      </c>
      <c r="F301" s="6">
        <f t="shared" si="50"/>
        <v>17.757555555555999</v>
      </c>
      <c r="G301" s="6">
        <f t="shared" si="48"/>
        <v>-50.676723000000003</v>
      </c>
      <c r="J301" s="88">
        <v>13326592592.593</v>
      </c>
      <c r="K301" s="88">
        <v>-59.149268999999997</v>
      </c>
      <c r="L301" s="88">
        <v>-51.134788999999998</v>
      </c>
      <c r="N301" s="6">
        <f t="shared" si="51"/>
        <v>17.757555555555999</v>
      </c>
      <c r="O301" s="6">
        <f t="shared" si="49"/>
        <v>-75.885361000000003</v>
      </c>
    </row>
    <row r="302" spans="2:16" x14ac:dyDescent="0.25">
      <c r="B302" s="88">
        <v>14658240740.740999</v>
      </c>
      <c r="C302" s="88">
        <v>-52.990696</v>
      </c>
      <c r="D302" s="88">
        <v>-45.912509999999997</v>
      </c>
      <c r="F302" s="6">
        <f t="shared" si="50"/>
        <v>18.944425925925998</v>
      </c>
      <c r="G302" s="6">
        <f t="shared" si="48"/>
        <v>-52.633651999999998</v>
      </c>
      <c r="J302" s="88">
        <v>14658240740.740999</v>
      </c>
      <c r="K302" s="88">
        <v>-63.313552999999999</v>
      </c>
      <c r="L302" s="88">
        <v>-54.209713000000001</v>
      </c>
      <c r="N302" s="6">
        <f t="shared" si="51"/>
        <v>18.944425925925998</v>
      </c>
      <c r="O302" s="6">
        <f t="shared" si="49"/>
        <v>-75.437781999999999</v>
      </c>
    </row>
    <row r="303" spans="2:16" x14ac:dyDescent="0.25">
      <c r="B303" s="88">
        <v>15989888888.889</v>
      </c>
      <c r="C303" s="88">
        <v>-49.431553000000001</v>
      </c>
      <c r="D303" s="88">
        <v>-42.411152000000001</v>
      </c>
      <c r="F303" s="6">
        <f t="shared" si="50"/>
        <v>20.131296296296</v>
      </c>
      <c r="G303" s="6">
        <f t="shared" si="48"/>
        <v>-53.088009</v>
      </c>
      <c r="J303" s="88">
        <v>15989888888.889</v>
      </c>
      <c r="K303" s="88">
        <v>-60.689383999999997</v>
      </c>
      <c r="L303" s="88">
        <v>-51.079715999999998</v>
      </c>
      <c r="N303" s="6">
        <f t="shared" si="51"/>
        <v>20.131296296296</v>
      </c>
      <c r="O303" s="6">
        <f t="shared" si="49"/>
        <v>-72.143874999999994</v>
      </c>
    </row>
    <row r="304" spans="2:16" x14ac:dyDescent="0.25">
      <c r="B304" s="88">
        <v>17321537037.036999</v>
      </c>
      <c r="C304" s="88">
        <v>-50.319839000000002</v>
      </c>
      <c r="D304" s="88">
        <v>-43.046348999999999</v>
      </c>
      <c r="F304" s="6">
        <f t="shared" si="50"/>
        <v>21.318166666667</v>
      </c>
      <c r="G304" s="6">
        <f t="shared" si="48"/>
        <v>-50.942619000000001</v>
      </c>
      <c r="J304" s="88">
        <v>17321537037.036999</v>
      </c>
      <c r="K304" s="88">
        <v>-60.833820000000003</v>
      </c>
      <c r="L304" s="88">
        <v>-51.344219000000002</v>
      </c>
      <c r="N304" s="6">
        <f t="shared" si="51"/>
        <v>21.318166666667</v>
      </c>
      <c r="O304" s="6">
        <f t="shared" si="49"/>
        <v>-73.872512999999998</v>
      </c>
    </row>
    <row r="305" spans="2:16" x14ac:dyDescent="0.25">
      <c r="B305" s="88">
        <v>18653185185.185001</v>
      </c>
      <c r="C305" s="88">
        <v>-52.361927000000001</v>
      </c>
      <c r="D305" s="88">
        <v>-44.843902999999997</v>
      </c>
      <c r="F305" s="6">
        <f t="shared" si="50"/>
        <v>22.505037037036999</v>
      </c>
      <c r="G305" s="6">
        <f t="shared" si="48"/>
        <v>-50.080604999999998</v>
      </c>
      <c r="J305" s="88">
        <v>18653185185.185001</v>
      </c>
      <c r="K305" s="88">
        <v>-58.697234999999999</v>
      </c>
      <c r="L305" s="88">
        <v>-49.505977999999999</v>
      </c>
      <c r="N305" s="6">
        <f t="shared" si="51"/>
        <v>22.505037037036999</v>
      </c>
      <c r="O305" s="6">
        <f t="shared" si="49"/>
        <v>-70.339072999999999</v>
      </c>
    </row>
    <row r="306" spans="2:16" x14ac:dyDescent="0.25">
      <c r="B306" s="88">
        <v>19984833333.333</v>
      </c>
      <c r="C306" s="88">
        <v>-56.977207</v>
      </c>
      <c r="D306" s="88">
        <v>-49.219867999999998</v>
      </c>
      <c r="F306" s="6">
        <f t="shared" si="50"/>
        <v>23.691907407407001</v>
      </c>
      <c r="G306" s="6">
        <f t="shared" si="48"/>
        <v>-50.041179999999997</v>
      </c>
      <c r="J306" s="88">
        <v>19984833333.333</v>
      </c>
      <c r="K306" s="88">
        <v>-56.701976999999999</v>
      </c>
      <c r="L306" s="88">
        <v>-47.932423</v>
      </c>
      <c r="N306" s="6">
        <f t="shared" si="51"/>
        <v>23.691907407407001</v>
      </c>
      <c r="O306" s="6">
        <f t="shared" si="49"/>
        <v>-75.495468000000002</v>
      </c>
    </row>
    <row r="307" spans="2:16" x14ac:dyDescent="0.25">
      <c r="B307" s="88">
        <v>21316481481.480999</v>
      </c>
      <c r="C307" s="88">
        <v>-59.570521999999997</v>
      </c>
      <c r="D307" s="88">
        <v>-51.635399</v>
      </c>
      <c r="F307" s="6">
        <f t="shared" si="50"/>
        <v>24.878777777778001</v>
      </c>
      <c r="G307" s="6">
        <f t="shared" si="48"/>
        <v>-49.368918999999998</v>
      </c>
      <c r="J307" s="88">
        <v>21316481481.480999</v>
      </c>
      <c r="K307" s="88">
        <v>-59.166038999999998</v>
      </c>
      <c r="L307" s="88">
        <v>-50.377040999999998</v>
      </c>
      <c r="N307" s="6">
        <f t="shared" si="51"/>
        <v>24.878777777778001</v>
      </c>
      <c r="O307" s="6">
        <f t="shared" si="49"/>
        <v>-71.095496999999995</v>
      </c>
    </row>
    <row r="308" spans="2:16" x14ac:dyDescent="0.25">
      <c r="B308" s="88">
        <v>22648129629.630001</v>
      </c>
      <c r="C308" s="88">
        <v>-62.138675999999997</v>
      </c>
      <c r="D308" s="88">
        <v>-54.027442999999998</v>
      </c>
      <c r="F308" s="6">
        <f t="shared" si="50"/>
        <v>26.065648148148</v>
      </c>
      <c r="G308" s="6">
        <f t="shared" si="48"/>
        <v>-50.650669000000001</v>
      </c>
      <c r="J308" s="88">
        <v>22648129629.630001</v>
      </c>
      <c r="K308" s="88">
        <v>-60.171306999999999</v>
      </c>
      <c r="L308" s="88">
        <v>-51.018329999999999</v>
      </c>
      <c r="N308" s="6">
        <f t="shared" si="51"/>
        <v>26.065648148148</v>
      </c>
      <c r="O308" s="6">
        <f t="shared" si="49"/>
        <v>-66.148246999999998</v>
      </c>
    </row>
    <row r="309" spans="2:16" x14ac:dyDescent="0.25">
      <c r="B309" s="88">
        <v>23979777777.778</v>
      </c>
      <c r="C309" s="88">
        <v>-58.654995</v>
      </c>
      <c r="D309" s="88">
        <v>-50.457099999999997</v>
      </c>
      <c r="F309" s="6">
        <f t="shared" si="50"/>
        <v>27.252518518519</v>
      </c>
      <c r="G309" s="6">
        <f t="shared" si="48"/>
        <v>-53.289391000000002</v>
      </c>
      <c r="J309" s="88">
        <v>23979777777.778</v>
      </c>
      <c r="K309" s="88">
        <v>-58.160632999999997</v>
      </c>
      <c r="L309" s="88">
        <v>-49.324471000000003</v>
      </c>
      <c r="N309" s="6">
        <f t="shared" si="51"/>
        <v>27.252518518519</v>
      </c>
      <c r="O309" s="6">
        <f t="shared" si="49"/>
        <v>-64.080650000000006</v>
      </c>
    </row>
    <row r="310" spans="2:16" x14ac:dyDescent="0.25">
      <c r="B310" s="88">
        <v>25311425925.925999</v>
      </c>
      <c r="C310" s="88">
        <v>-60.019416999999997</v>
      </c>
      <c r="D310" s="88">
        <v>-51.866954999999997</v>
      </c>
      <c r="F310" s="6">
        <f t="shared" si="50"/>
        <v>28.439388888888999</v>
      </c>
      <c r="G310" s="6">
        <f t="shared" si="48"/>
        <v>-55.745494999999998</v>
      </c>
      <c r="J310" s="88">
        <v>25311425925.925999</v>
      </c>
      <c r="K310" s="88">
        <v>-59.125979999999998</v>
      </c>
      <c r="L310" s="88">
        <v>-50.146507</v>
      </c>
      <c r="N310" s="6">
        <f t="shared" si="51"/>
        <v>28.439388888888999</v>
      </c>
      <c r="O310" s="6">
        <f t="shared" si="49"/>
        <v>-67.592712000000006</v>
      </c>
    </row>
    <row r="311" spans="2:16" x14ac:dyDescent="0.25">
      <c r="B311" s="88">
        <v>26643074074.074001</v>
      </c>
      <c r="C311" s="88">
        <v>-67.621216000000004</v>
      </c>
      <c r="D311" s="88">
        <v>-59.085406999999996</v>
      </c>
      <c r="F311" s="6">
        <f t="shared" si="50"/>
        <v>29.626259259258998</v>
      </c>
      <c r="G311" s="6">
        <f t="shared" si="48"/>
        <v>-61.901916999999997</v>
      </c>
      <c r="J311" s="88">
        <v>26643074074.074001</v>
      </c>
      <c r="K311" s="88">
        <v>-58.595900999999998</v>
      </c>
      <c r="L311" s="88">
        <v>-49.470295</v>
      </c>
      <c r="N311" s="6">
        <f t="shared" si="51"/>
        <v>29.626259259258998</v>
      </c>
      <c r="O311" s="6">
        <f t="shared" si="49"/>
        <v>-65.256637999999995</v>
      </c>
    </row>
    <row r="312" spans="2:16" x14ac:dyDescent="0.25">
      <c r="B312" s="88">
        <v>27974722222.222</v>
      </c>
      <c r="C312" s="88">
        <v>-62.365169999999999</v>
      </c>
      <c r="D312" s="88">
        <v>-53.788460000000001</v>
      </c>
      <c r="F312" s="6">
        <f t="shared" si="50"/>
        <v>30.813129629630001</v>
      </c>
      <c r="G312" s="6">
        <f t="shared" si="48"/>
        <v>-75.468902999999997</v>
      </c>
      <c r="J312" s="88">
        <v>27974722222.222</v>
      </c>
      <c r="K312" s="88">
        <v>-57.859028000000002</v>
      </c>
      <c r="L312" s="88">
        <v>-48.717148000000002</v>
      </c>
      <c r="N312" s="6">
        <f t="shared" si="51"/>
        <v>30.813129629630001</v>
      </c>
      <c r="O312" s="6">
        <f t="shared" si="49"/>
        <v>-65.696158999999994</v>
      </c>
    </row>
    <row r="313" spans="2:16" x14ac:dyDescent="0.25">
      <c r="B313" s="88">
        <v>29306370370.369999</v>
      </c>
      <c r="C313" s="88">
        <v>-58.020428000000003</v>
      </c>
      <c r="D313" s="88">
        <v>-49.394455000000001</v>
      </c>
      <c r="F313" s="6">
        <f t="shared" si="50"/>
        <v>32</v>
      </c>
      <c r="G313" s="6">
        <f t="shared" si="48"/>
        <v>-61.939590000000003</v>
      </c>
      <c r="J313" s="88">
        <v>29306370370.369999</v>
      </c>
      <c r="K313" s="88">
        <v>-55.505504999999999</v>
      </c>
      <c r="L313" s="88">
        <v>-46.427531999999999</v>
      </c>
      <c r="N313" s="6">
        <f t="shared" si="51"/>
        <v>32</v>
      </c>
      <c r="O313" s="6">
        <f t="shared" si="49"/>
        <v>-62.094284000000002</v>
      </c>
    </row>
    <row r="314" spans="2:16" x14ac:dyDescent="0.25">
      <c r="B314" s="88">
        <v>30638018518.519001</v>
      </c>
      <c r="C314" s="88">
        <v>-59.408164999999997</v>
      </c>
      <c r="D314" s="88">
        <v>-50.525505000000003</v>
      </c>
      <c r="F314" s="6" t="s">
        <v>21</v>
      </c>
      <c r="J314" s="88">
        <v>30638018518.519001</v>
      </c>
      <c r="K314" s="88">
        <v>-54.599392000000002</v>
      </c>
      <c r="L314" s="88">
        <v>-45.387217999999997</v>
      </c>
      <c r="N314" s="6" t="s">
        <v>21</v>
      </c>
    </row>
    <row r="315" spans="2:16" x14ac:dyDescent="0.25">
      <c r="B315" s="88">
        <v>31969666666.667</v>
      </c>
      <c r="C315" s="88">
        <v>-59.123874999999998</v>
      </c>
      <c r="D315" s="88">
        <v>-50.035187000000001</v>
      </c>
      <c r="J315" s="88">
        <v>31969666666.667</v>
      </c>
      <c r="K315" s="88">
        <v>-58.292465</v>
      </c>
      <c r="L315" s="88">
        <v>-48.559733999999999</v>
      </c>
    </row>
    <row r="316" spans="2:16" x14ac:dyDescent="0.25">
      <c r="B316" s="88" t="s">
        <v>21</v>
      </c>
      <c r="J316" s="88" t="s">
        <v>21</v>
      </c>
    </row>
    <row r="317" spans="2:16" x14ac:dyDescent="0.25">
      <c r="F317" s="6" t="s">
        <v>51</v>
      </c>
      <c r="N317" s="6" t="s">
        <v>51</v>
      </c>
    </row>
    <row r="318" spans="2:16" ht="15.75" x14ac:dyDescent="0.25">
      <c r="F318" s="6" t="s">
        <v>19</v>
      </c>
      <c r="G318" s="6" t="str">
        <f t="shared" ref="G318:G337" si="52">D344</f>
        <v>3Rx5L dBc Log Mag(dB)</v>
      </c>
      <c r="H318" s="35">
        <v>3</v>
      </c>
      <c r="N318" s="6" t="s">
        <v>19</v>
      </c>
      <c r="O318" s="6" t="str">
        <f t="shared" ref="O318:O337" si="53">L344</f>
        <v>3Rx5L dBc Log Mag(dB)</v>
      </c>
      <c r="P318" s="35">
        <v>3</v>
      </c>
    </row>
    <row r="319" spans="2:16" ht="15.75" x14ac:dyDescent="0.25">
      <c r="B319" s="88" t="s">
        <v>49</v>
      </c>
      <c r="F319" s="6">
        <f t="shared" ref="F319:F337" si="54">B345/1000000000</f>
        <v>13.303000000000001</v>
      </c>
      <c r="G319" s="6">
        <f t="shared" si="52"/>
        <v>-38.314568000000001</v>
      </c>
      <c r="H319" s="36">
        <f>ABS(AVERAGE(G319:G337)-(H318-1)*5)</f>
        <v>53.218846421052632</v>
      </c>
      <c r="J319" s="88" t="s">
        <v>49</v>
      </c>
      <c r="N319" s="6">
        <f t="shared" ref="N319:N337" si="55">J345/1000000000</f>
        <v>13.303000000000001</v>
      </c>
      <c r="O319" s="6">
        <f t="shared" si="53"/>
        <v>-40.969588999999999</v>
      </c>
      <c r="P319" s="36">
        <f>ABS(AVERAGE(O319:O337)-(P318-1)*5)</f>
        <v>57.762363315789479</v>
      </c>
    </row>
    <row r="320" spans="2:16" x14ac:dyDescent="0.25">
      <c r="B320" s="88" t="s">
        <v>19</v>
      </c>
      <c r="C320" s="88" t="s">
        <v>134</v>
      </c>
      <c r="D320" s="88" t="s">
        <v>50</v>
      </c>
      <c r="F320" s="6">
        <f t="shared" si="54"/>
        <v>14.341722222222</v>
      </c>
      <c r="G320" s="6">
        <f t="shared" si="52"/>
        <v>-38.418250999999998</v>
      </c>
      <c r="J320" s="88" t="s">
        <v>19</v>
      </c>
      <c r="K320" s="88" t="s">
        <v>134</v>
      </c>
      <c r="L320" s="88" t="s">
        <v>50</v>
      </c>
      <c r="N320" s="6">
        <f t="shared" si="55"/>
        <v>14.341722222222</v>
      </c>
      <c r="O320" s="84">
        <f t="shared" si="53"/>
        <v>-44.367718000000004</v>
      </c>
    </row>
    <row r="321" spans="2:15" x14ac:dyDescent="0.25">
      <c r="B321" s="88">
        <v>10636333333.333</v>
      </c>
      <c r="C321" s="88">
        <v>-56.208443000000003</v>
      </c>
      <c r="D321" s="88">
        <v>-49.544853000000003</v>
      </c>
      <c r="F321" s="6">
        <f t="shared" si="54"/>
        <v>15.380444444444</v>
      </c>
      <c r="G321" s="6">
        <f t="shared" si="52"/>
        <v>-38.696575000000003</v>
      </c>
      <c r="J321" s="88">
        <v>10636333333.333</v>
      </c>
      <c r="K321" s="88">
        <v>-67.848083000000003</v>
      </c>
      <c r="L321" s="88">
        <v>-57.558166999999997</v>
      </c>
      <c r="N321" s="6">
        <f t="shared" si="55"/>
        <v>15.380444444444</v>
      </c>
      <c r="O321" s="84">
        <f t="shared" si="53"/>
        <v>-44.222115000000002</v>
      </c>
    </row>
    <row r="322" spans="2:15" x14ac:dyDescent="0.25">
      <c r="B322" s="88">
        <v>11823203703.704</v>
      </c>
      <c r="C322" s="88">
        <v>-57.246372000000001</v>
      </c>
      <c r="D322" s="88">
        <v>-50.519066000000002</v>
      </c>
      <c r="F322" s="6">
        <f t="shared" si="54"/>
        <v>16.419166666667</v>
      </c>
      <c r="G322" s="6">
        <f t="shared" si="52"/>
        <v>-41.622760999999997</v>
      </c>
      <c r="J322" s="88">
        <v>11823203703.704</v>
      </c>
      <c r="K322" s="88">
        <v>-70.992012000000003</v>
      </c>
      <c r="L322" s="88">
        <v>-62.314143999999999</v>
      </c>
      <c r="N322" s="6">
        <f t="shared" si="55"/>
        <v>16.419166666667</v>
      </c>
      <c r="O322" s="84">
        <f t="shared" si="53"/>
        <v>-46.955779999999997</v>
      </c>
    </row>
    <row r="323" spans="2:15" x14ac:dyDescent="0.25">
      <c r="B323" s="88">
        <v>13010074074.073999</v>
      </c>
      <c r="C323" s="88">
        <v>-55.573906000000001</v>
      </c>
      <c r="D323" s="88">
        <v>-48.466442000000001</v>
      </c>
      <c r="F323" s="6">
        <f t="shared" si="54"/>
        <v>17.457888888888998</v>
      </c>
      <c r="G323" s="6">
        <f t="shared" si="52"/>
        <v>-48.107979</v>
      </c>
      <c r="J323" s="88">
        <v>13010074074.073999</v>
      </c>
      <c r="K323" s="88">
        <v>-71.869964999999993</v>
      </c>
      <c r="L323" s="88">
        <v>-63.362296999999998</v>
      </c>
      <c r="N323" s="6">
        <f t="shared" si="55"/>
        <v>17.457888888888998</v>
      </c>
      <c r="O323" s="84">
        <f t="shared" si="53"/>
        <v>-54.021281999999999</v>
      </c>
    </row>
    <row r="324" spans="2:15" x14ac:dyDescent="0.25">
      <c r="B324" s="88">
        <v>14196944444.444</v>
      </c>
      <c r="C324" s="88">
        <v>-57.225166000000002</v>
      </c>
      <c r="D324" s="88">
        <v>-50.052238000000003</v>
      </c>
      <c r="F324" s="6">
        <f t="shared" si="54"/>
        <v>18.496611111111001</v>
      </c>
      <c r="G324" s="6">
        <f t="shared" si="52"/>
        <v>-42.678801999999997</v>
      </c>
      <c r="J324" s="88">
        <v>14196944444.444</v>
      </c>
      <c r="K324" s="88">
        <v>-77.033585000000002</v>
      </c>
      <c r="L324" s="88">
        <v>-68.768562000000003</v>
      </c>
      <c r="N324" s="6">
        <f t="shared" si="55"/>
        <v>18.496611111111001</v>
      </c>
      <c r="O324" s="84">
        <f t="shared" si="53"/>
        <v>-48.718387999999997</v>
      </c>
    </row>
    <row r="325" spans="2:15" x14ac:dyDescent="0.25">
      <c r="B325" s="88">
        <v>15383814814.815001</v>
      </c>
      <c r="C325" s="88">
        <v>-59.501930000000002</v>
      </c>
      <c r="D325" s="88">
        <v>-52.556198000000002</v>
      </c>
      <c r="F325" s="6">
        <f t="shared" si="54"/>
        <v>19.535333333333</v>
      </c>
      <c r="G325" s="6">
        <f t="shared" si="52"/>
        <v>-42.382057000000003</v>
      </c>
      <c r="J325" s="88">
        <v>15383814814.815001</v>
      </c>
      <c r="K325" s="88">
        <v>-77.606789000000006</v>
      </c>
      <c r="L325" s="88">
        <v>-69.592308000000003</v>
      </c>
      <c r="N325" s="6">
        <f t="shared" si="55"/>
        <v>19.535333333333</v>
      </c>
      <c r="O325" s="84">
        <f t="shared" si="53"/>
        <v>-45.241897999999999</v>
      </c>
    </row>
    <row r="326" spans="2:15" x14ac:dyDescent="0.25">
      <c r="B326" s="88">
        <v>16570685185.184999</v>
      </c>
      <c r="C326" s="88">
        <v>-63.258327000000001</v>
      </c>
      <c r="D326" s="88">
        <v>-56.180140999999999</v>
      </c>
      <c r="F326" s="6">
        <f t="shared" si="54"/>
        <v>20.574055555556001</v>
      </c>
      <c r="G326" s="6">
        <f t="shared" si="52"/>
        <v>-42.390205000000002</v>
      </c>
      <c r="J326" s="88">
        <v>16570685185.184999</v>
      </c>
      <c r="K326" s="88">
        <v>-82.811622999999997</v>
      </c>
      <c r="L326" s="88">
        <v>-73.707779000000002</v>
      </c>
      <c r="N326" s="6">
        <f t="shared" si="55"/>
        <v>20.574055555556001</v>
      </c>
      <c r="O326" s="84">
        <f t="shared" si="53"/>
        <v>-46.248047</v>
      </c>
    </row>
    <row r="327" spans="2:15" x14ac:dyDescent="0.25">
      <c r="B327" s="88">
        <v>17757555555.556</v>
      </c>
      <c r="C327" s="88">
        <v>-57.697124000000002</v>
      </c>
      <c r="D327" s="88">
        <v>-50.676723000000003</v>
      </c>
      <c r="F327" s="6">
        <f t="shared" si="54"/>
        <v>21.612777777778</v>
      </c>
      <c r="G327" s="6">
        <f t="shared" si="52"/>
        <v>-41.929862999999997</v>
      </c>
      <c r="J327" s="88">
        <v>17757555555.556</v>
      </c>
      <c r="K327" s="88">
        <v>-85.495033000000006</v>
      </c>
      <c r="L327" s="88">
        <v>-75.885361000000003</v>
      </c>
      <c r="N327" s="6">
        <f t="shared" si="55"/>
        <v>21.612777777778</v>
      </c>
      <c r="O327" s="84">
        <f t="shared" si="53"/>
        <v>-47.214328999999999</v>
      </c>
    </row>
    <row r="328" spans="2:15" x14ac:dyDescent="0.25">
      <c r="B328" s="88">
        <v>18944425925.925999</v>
      </c>
      <c r="C328" s="88">
        <v>-59.907145999999997</v>
      </c>
      <c r="D328" s="88">
        <v>-52.633651999999998</v>
      </c>
      <c r="F328" s="6">
        <f t="shared" si="54"/>
        <v>22.651499999999999</v>
      </c>
      <c r="G328" s="6">
        <f t="shared" si="52"/>
        <v>-41.248874999999998</v>
      </c>
      <c r="J328" s="88">
        <v>18944425925.925999</v>
      </c>
      <c r="K328" s="88">
        <v>-84.927383000000006</v>
      </c>
      <c r="L328" s="88">
        <v>-75.437781999999999</v>
      </c>
      <c r="N328" s="6">
        <f t="shared" si="55"/>
        <v>22.651499999999999</v>
      </c>
      <c r="O328" s="84">
        <f t="shared" si="53"/>
        <v>-47.827961000000002</v>
      </c>
    </row>
    <row r="329" spans="2:15" x14ac:dyDescent="0.25">
      <c r="B329" s="88">
        <v>20131296296.296001</v>
      </c>
      <c r="C329" s="88">
        <v>-60.606032999999996</v>
      </c>
      <c r="D329" s="88">
        <v>-53.088009</v>
      </c>
      <c r="F329" s="6">
        <f t="shared" si="54"/>
        <v>23.690222222222001</v>
      </c>
      <c r="G329" s="6">
        <f t="shared" si="52"/>
        <v>-41.392955999999998</v>
      </c>
      <c r="J329" s="88">
        <v>20131296296.296001</v>
      </c>
      <c r="K329" s="88">
        <v>-81.335128999999995</v>
      </c>
      <c r="L329" s="88">
        <v>-72.143874999999994</v>
      </c>
      <c r="N329" s="6">
        <f t="shared" si="55"/>
        <v>23.690222222222001</v>
      </c>
      <c r="O329" s="84">
        <f t="shared" si="53"/>
        <v>-47.016303999999998</v>
      </c>
    </row>
    <row r="330" spans="2:15" x14ac:dyDescent="0.25">
      <c r="B330" s="88">
        <v>21318166666.667</v>
      </c>
      <c r="C330" s="88">
        <v>-58.699962999999997</v>
      </c>
      <c r="D330" s="88">
        <v>-50.942619000000001</v>
      </c>
      <c r="F330" s="6">
        <f t="shared" si="54"/>
        <v>24.728944444444</v>
      </c>
      <c r="G330" s="6">
        <f t="shared" si="52"/>
        <v>-41.846237000000002</v>
      </c>
      <c r="J330" s="88">
        <v>21318166666.667</v>
      </c>
      <c r="K330" s="88">
        <v>-82.642066999999997</v>
      </c>
      <c r="L330" s="88">
        <v>-73.872512999999998</v>
      </c>
      <c r="N330" s="6">
        <f t="shared" si="55"/>
        <v>24.728944444444</v>
      </c>
      <c r="O330" s="84">
        <f t="shared" si="53"/>
        <v>-46.935397999999999</v>
      </c>
    </row>
    <row r="331" spans="2:15" x14ac:dyDescent="0.25">
      <c r="B331" s="88">
        <v>22505037037.036999</v>
      </c>
      <c r="C331" s="88">
        <v>-58.015728000000003</v>
      </c>
      <c r="D331" s="88">
        <v>-50.080604999999998</v>
      </c>
      <c r="F331" s="6">
        <f t="shared" si="54"/>
        <v>25.767666666667001</v>
      </c>
      <c r="G331" s="6">
        <f t="shared" si="52"/>
        <v>-41.266303999999998</v>
      </c>
      <c r="J331" s="88">
        <v>22505037037.036999</v>
      </c>
      <c r="K331" s="88">
        <v>-79.128074999999995</v>
      </c>
      <c r="L331" s="88">
        <v>-70.339072999999999</v>
      </c>
      <c r="N331" s="6">
        <f t="shared" si="55"/>
        <v>25.767666666667001</v>
      </c>
      <c r="O331" s="84">
        <f t="shared" si="53"/>
        <v>-46.155028999999999</v>
      </c>
    </row>
    <row r="332" spans="2:15" x14ac:dyDescent="0.25">
      <c r="B332" s="88">
        <v>23691907407.407001</v>
      </c>
      <c r="C332" s="88">
        <v>-58.152411999999998</v>
      </c>
      <c r="D332" s="88">
        <v>-50.041179999999997</v>
      </c>
      <c r="F332" s="6">
        <f t="shared" si="54"/>
        <v>26.806388888889</v>
      </c>
      <c r="G332" s="6">
        <f t="shared" si="52"/>
        <v>-42.738373000000003</v>
      </c>
      <c r="J332" s="88">
        <v>23691907407.407001</v>
      </c>
      <c r="K332" s="88">
        <v>-84.648444999999995</v>
      </c>
      <c r="L332" s="88">
        <v>-75.495468000000002</v>
      </c>
      <c r="N332" s="6">
        <f t="shared" si="55"/>
        <v>26.806388888889</v>
      </c>
      <c r="O332" s="84">
        <f t="shared" si="53"/>
        <v>-47.581977999999999</v>
      </c>
    </row>
    <row r="333" spans="2:15" x14ac:dyDescent="0.25">
      <c r="B333" s="88">
        <v>24878777777.778</v>
      </c>
      <c r="C333" s="88">
        <v>-57.566817999999998</v>
      </c>
      <c r="D333" s="88">
        <v>-49.368918999999998</v>
      </c>
      <c r="F333" s="6">
        <f t="shared" si="54"/>
        <v>27.845111111110999</v>
      </c>
      <c r="G333" s="6">
        <f t="shared" si="52"/>
        <v>-47.650222999999997</v>
      </c>
      <c r="J333" s="88">
        <v>24878777777.778</v>
      </c>
      <c r="K333" s="88">
        <v>-79.931656000000004</v>
      </c>
      <c r="L333" s="88">
        <v>-71.095496999999995</v>
      </c>
      <c r="N333" s="6">
        <f t="shared" si="55"/>
        <v>27.845111111110999</v>
      </c>
      <c r="O333" s="84">
        <f t="shared" si="53"/>
        <v>-53.012390000000003</v>
      </c>
    </row>
    <row r="334" spans="2:15" x14ac:dyDescent="0.25">
      <c r="B334" s="88">
        <v>26065648148.147999</v>
      </c>
      <c r="C334" s="88">
        <v>-58.803134999999997</v>
      </c>
      <c r="D334" s="88">
        <v>-50.650669000000001</v>
      </c>
      <c r="F334" s="6">
        <f t="shared" si="54"/>
        <v>28.883833333333001</v>
      </c>
      <c r="G334" s="6">
        <f t="shared" si="52"/>
        <v>-48.199547000000003</v>
      </c>
      <c r="J334" s="88">
        <v>26065648148.147999</v>
      </c>
      <c r="K334" s="88">
        <v>-75.127716000000007</v>
      </c>
      <c r="L334" s="88">
        <v>-66.148246999999998</v>
      </c>
      <c r="N334" s="6">
        <f t="shared" si="55"/>
        <v>28.883833333333001</v>
      </c>
      <c r="O334" s="84">
        <f t="shared" si="53"/>
        <v>-50.272723999999997</v>
      </c>
    </row>
    <row r="335" spans="2:15" x14ac:dyDescent="0.25">
      <c r="B335" s="88">
        <v>27252518518.519001</v>
      </c>
      <c r="C335" s="88">
        <v>-61.825198999999998</v>
      </c>
      <c r="D335" s="88">
        <v>-53.289391000000002</v>
      </c>
      <c r="F335" s="6">
        <f t="shared" si="54"/>
        <v>29.922555555555999</v>
      </c>
      <c r="G335" s="6">
        <f t="shared" si="52"/>
        <v>-45.893783999999997</v>
      </c>
      <c r="J335" s="88">
        <v>27252518518.519001</v>
      </c>
      <c r="K335" s="88">
        <v>-73.206253000000004</v>
      </c>
      <c r="L335" s="88">
        <v>-64.080650000000006</v>
      </c>
      <c r="N335" s="6">
        <f t="shared" si="55"/>
        <v>29.922555555555999</v>
      </c>
      <c r="O335" s="84">
        <f t="shared" si="53"/>
        <v>-47.245151999999997</v>
      </c>
    </row>
    <row r="336" spans="2:15" x14ac:dyDescent="0.25">
      <c r="B336" s="88">
        <v>28439388888.889</v>
      </c>
      <c r="C336" s="88">
        <v>-64.322204999999997</v>
      </c>
      <c r="D336" s="88">
        <v>-55.745494999999998</v>
      </c>
      <c r="F336" s="6">
        <f t="shared" si="54"/>
        <v>30.961277777778001</v>
      </c>
      <c r="G336" s="6">
        <f t="shared" si="52"/>
        <v>-46.944923000000003</v>
      </c>
      <c r="J336" s="88">
        <v>28439388888.889</v>
      </c>
      <c r="K336" s="88">
        <v>-76.734589</v>
      </c>
      <c r="L336" s="88">
        <v>-67.592712000000006</v>
      </c>
      <c r="N336" s="6">
        <f t="shared" si="55"/>
        <v>30.961277777778001</v>
      </c>
      <c r="O336" s="84">
        <f t="shared" si="53"/>
        <v>-49.215153000000001</v>
      </c>
    </row>
    <row r="337" spans="2:16" x14ac:dyDescent="0.25">
      <c r="B337" s="88">
        <v>29626259259.258999</v>
      </c>
      <c r="C337" s="88">
        <v>-70.527884999999998</v>
      </c>
      <c r="D337" s="88">
        <v>-61.901916999999997</v>
      </c>
      <c r="F337" s="6">
        <f t="shared" si="54"/>
        <v>32</v>
      </c>
      <c r="G337" s="6">
        <f t="shared" si="52"/>
        <v>-49.435799000000003</v>
      </c>
      <c r="J337" s="88">
        <v>29626259259.258999</v>
      </c>
      <c r="K337" s="88">
        <v>-74.334609999999998</v>
      </c>
      <c r="L337" s="88">
        <v>-65.256637999999995</v>
      </c>
      <c r="N337" s="6">
        <f t="shared" si="55"/>
        <v>32</v>
      </c>
      <c r="O337" s="84">
        <f t="shared" si="53"/>
        <v>-54.263668000000003</v>
      </c>
    </row>
    <row r="338" spans="2:16" x14ac:dyDescent="0.25">
      <c r="B338" s="88">
        <v>30813129629.630001</v>
      </c>
      <c r="C338" s="88">
        <v>-84.351562999999999</v>
      </c>
      <c r="D338" s="88">
        <v>-75.468902999999997</v>
      </c>
      <c r="F338" s="6" t="s">
        <v>21</v>
      </c>
      <c r="J338" s="88">
        <v>30813129629.630001</v>
      </c>
      <c r="K338" s="88">
        <v>-74.908332999999999</v>
      </c>
      <c r="L338" s="88">
        <v>-65.696158999999994</v>
      </c>
      <c r="N338" s="6" t="s">
        <v>21</v>
      </c>
    </row>
    <row r="339" spans="2:16" x14ac:dyDescent="0.25">
      <c r="B339" s="88">
        <v>32000000000</v>
      </c>
      <c r="C339" s="88">
        <v>-71.028274999999994</v>
      </c>
      <c r="D339" s="88">
        <v>-61.939590000000003</v>
      </c>
      <c r="J339" s="88">
        <v>32000000000</v>
      </c>
      <c r="K339" s="88">
        <v>-71.827019000000007</v>
      </c>
      <c r="L339" s="88">
        <v>-62.094284000000002</v>
      </c>
    </row>
    <row r="340" spans="2:16" x14ac:dyDescent="0.25">
      <c r="B340" s="88" t="s">
        <v>21</v>
      </c>
      <c r="J340" s="88" t="s">
        <v>21</v>
      </c>
    </row>
    <row r="341" spans="2:16" x14ac:dyDescent="0.25">
      <c r="F341" s="6" t="s">
        <v>53</v>
      </c>
      <c r="N341" s="6" t="s">
        <v>53</v>
      </c>
    </row>
    <row r="342" spans="2:16" ht="15.75" x14ac:dyDescent="0.25">
      <c r="F342" s="6" t="s">
        <v>19</v>
      </c>
      <c r="G342" s="6" t="str">
        <f t="shared" ref="G342:G361" si="56">D368</f>
        <v>4Rx1L dBc Log Mag(dB)</v>
      </c>
      <c r="H342" s="35">
        <v>4</v>
      </c>
      <c r="N342" s="6" t="s">
        <v>19</v>
      </c>
      <c r="O342" s="6" t="str">
        <f t="shared" ref="O342:O361" si="57">L368</f>
        <v>4Rx1L dBc Log Mag(dB)</v>
      </c>
      <c r="P342" s="35">
        <v>4</v>
      </c>
    </row>
    <row r="343" spans="2:16" ht="15.75" x14ac:dyDescent="0.25">
      <c r="B343" s="88" t="s">
        <v>51</v>
      </c>
      <c r="F343" s="6">
        <f t="shared" ref="F343:F361" si="58">B369/1000000000</f>
        <v>8</v>
      </c>
      <c r="G343" s="6">
        <f t="shared" si="56"/>
        <v>-70.980407999999997</v>
      </c>
      <c r="H343" s="36">
        <f>ABS(AVERAGE(G343:G361)-(H342-1)*10)</f>
        <v>94.565021526315789</v>
      </c>
      <c r="J343" s="88" t="s">
        <v>51</v>
      </c>
      <c r="N343" s="6">
        <f t="shared" ref="N343:N361" si="59">J369/1000000000</f>
        <v>8</v>
      </c>
      <c r="O343" s="6">
        <f t="shared" si="57"/>
        <v>-71.938164</v>
      </c>
      <c r="P343" s="36">
        <f>ABS(AVERAGE(O343:O361)-(P342-1)*10)</f>
        <v>87.027468105263168</v>
      </c>
    </row>
    <row r="344" spans="2:16" x14ac:dyDescent="0.25">
      <c r="B344" s="88" t="s">
        <v>19</v>
      </c>
      <c r="C344" s="88" t="s">
        <v>135</v>
      </c>
      <c r="D344" s="88" t="s">
        <v>52</v>
      </c>
      <c r="F344" s="6">
        <f t="shared" si="58"/>
        <v>8.1123750000000001</v>
      </c>
      <c r="G344" s="6">
        <f t="shared" si="56"/>
        <v>-76.142714999999995</v>
      </c>
      <c r="J344" s="88" t="s">
        <v>19</v>
      </c>
      <c r="K344" s="88" t="s">
        <v>135</v>
      </c>
      <c r="L344" s="88" t="s">
        <v>52</v>
      </c>
      <c r="N344" s="6">
        <f t="shared" si="59"/>
        <v>8.1123750000000001</v>
      </c>
      <c r="O344" s="6">
        <f t="shared" si="57"/>
        <v>-72.955680999999998</v>
      </c>
    </row>
    <row r="345" spans="2:16" x14ac:dyDescent="0.25">
      <c r="B345" s="88">
        <v>13303000000</v>
      </c>
      <c r="C345" s="88">
        <v>-44.978157000000003</v>
      </c>
      <c r="D345" s="88">
        <v>-38.314568000000001</v>
      </c>
      <c r="F345" s="6">
        <f t="shared" si="58"/>
        <v>8.2247500000000002</v>
      </c>
      <c r="G345" s="6">
        <f t="shared" si="56"/>
        <v>-74.455192999999994</v>
      </c>
      <c r="J345" s="88">
        <v>13303000000</v>
      </c>
      <c r="K345" s="88">
        <v>-51.259509999999999</v>
      </c>
      <c r="L345" s="88">
        <v>-40.969588999999999</v>
      </c>
      <c r="N345" s="6">
        <f t="shared" si="59"/>
        <v>8.2247500000000002</v>
      </c>
      <c r="O345" s="6">
        <f t="shared" si="57"/>
        <v>-78.894379000000001</v>
      </c>
    </row>
    <row r="346" spans="2:16" x14ac:dyDescent="0.25">
      <c r="B346" s="88">
        <v>14341722222.222</v>
      </c>
      <c r="C346" s="88">
        <v>-45.145556999999997</v>
      </c>
      <c r="D346" s="88">
        <v>-38.418250999999998</v>
      </c>
      <c r="F346" s="6">
        <f t="shared" si="58"/>
        <v>8.3371250000000003</v>
      </c>
      <c r="G346" s="6">
        <f t="shared" si="56"/>
        <v>-65.630454999999998</v>
      </c>
      <c r="J346" s="88">
        <v>14341722222.222</v>
      </c>
      <c r="K346" s="88">
        <v>-53.045586</v>
      </c>
      <c r="L346" s="88">
        <v>-44.367718000000004</v>
      </c>
      <c r="N346" s="6">
        <f t="shared" si="59"/>
        <v>8.3371250000000003</v>
      </c>
      <c r="O346" s="6">
        <f t="shared" si="57"/>
        <v>-78.599143999999995</v>
      </c>
    </row>
    <row r="347" spans="2:16" x14ac:dyDescent="0.25">
      <c r="B347" s="88">
        <v>15380444444.444</v>
      </c>
      <c r="C347" s="88">
        <v>-45.804043</v>
      </c>
      <c r="D347" s="88">
        <v>-38.696575000000003</v>
      </c>
      <c r="F347" s="6">
        <f t="shared" si="58"/>
        <v>8.4495000000000005</v>
      </c>
      <c r="G347" s="6">
        <f t="shared" si="56"/>
        <v>-64.376723999999996</v>
      </c>
      <c r="J347" s="88">
        <v>15380444444.444</v>
      </c>
      <c r="K347" s="88">
        <v>-52.729773999999999</v>
      </c>
      <c r="L347" s="88">
        <v>-44.222115000000002</v>
      </c>
      <c r="N347" s="6">
        <f t="shared" si="59"/>
        <v>8.4495000000000005</v>
      </c>
      <c r="O347" s="6">
        <f t="shared" si="57"/>
        <v>-85.651359999999997</v>
      </c>
    </row>
    <row r="348" spans="2:16" x14ac:dyDescent="0.25">
      <c r="B348" s="88">
        <v>16419166666.667</v>
      </c>
      <c r="C348" s="88">
        <v>-48.795689000000003</v>
      </c>
      <c r="D348" s="88">
        <v>-41.622760999999997</v>
      </c>
      <c r="F348" s="6">
        <f t="shared" si="58"/>
        <v>8.5618750000000006</v>
      </c>
      <c r="G348" s="6">
        <f t="shared" si="56"/>
        <v>-60.487907</v>
      </c>
      <c r="J348" s="88">
        <v>16419166666.667</v>
      </c>
      <c r="K348" s="88">
        <v>-55.220798000000002</v>
      </c>
      <c r="L348" s="88">
        <v>-46.955779999999997</v>
      </c>
      <c r="N348" s="6">
        <f t="shared" si="59"/>
        <v>8.5618750000000006</v>
      </c>
      <c r="O348" s="6">
        <f t="shared" si="57"/>
        <v>-81.370384000000001</v>
      </c>
    </row>
    <row r="349" spans="2:16" x14ac:dyDescent="0.25">
      <c r="B349" s="88">
        <v>17457888888.889</v>
      </c>
      <c r="C349" s="88">
        <v>-55.053711</v>
      </c>
      <c r="D349" s="88">
        <v>-48.107979</v>
      </c>
      <c r="F349" s="6">
        <f t="shared" si="58"/>
        <v>8.6742500000000007</v>
      </c>
      <c r="G349" s="6">
        <f t="shared" si="56"/>
        <v>-58.952019</v>
      </c>
      <c r="J349" s="88">
        <v>17457888888.889</v>
      </c>
      <c r="K349" s="88">
        <v>-62.035763000000003</v>
      </c>
      <c r="L349" s="88">
        <v>-54.021281999999999</v>
      </c>
      <c r="N349" s="6">
        <f t="shared" si="59"/>
        <v>8.6742500000000007</v>
      </c>
      <c r="O349" s="6">
        <f t="shared" si="57"/>
        <v>-68.560721999999998</v>
      </c>
    </row>
    <row r="350" spans="2:16" x14ac:dyDescent="0.25">
      <c r="B350" s="88">
        <v>18496611111.111</v>
      </c>
      <c r="C350" s="88">
        <v>-49.756988999999997</v>
      </c>
      <c r="D350" s="88">
        <v>-42.678801999999997</v>
      </c>
      <c r="F350" s="6">
        <f t="shared" si="58"/>
        <v>8.7866250000000008</v>
      </c>
      <c r="G350" s="6">
        <f t="shared" si="56"/>
        <v>-63.171902000000003</v>
      </c>
      <c r="J350" s="88">
        <v>18496611111.111</v>
      </c>
      <c r="K350" s="88">
        <v>-57.822231000000002</v>
      </c>
      <c r="L350" s="88">
        <v>-48.718387999999997</v>
      </c>
      <c r="N350" s="6">
        <f t="shared" si="59"/>
        <v>8.7866250000000008</v>
      </c>
      <c r="O350" s="6">
        <f t="shared" si="57"/>
        <v>-61.479011999999997</v>
      </c>
    </row>
    <row r="351" spans="2:16" x14ac:dyDescent="0.25">
      <c r="B351" s="88">
        <v>19535333333.333</v>
      </c>
      <c r="C351" s="88">
        <v>-49.402462</v>
      </c>
      <c r="D351" s="88">
        <v>-42.382057000000003</v>
      </c>
      <c r="F351" s="6">
        <f t="shared" si="58"/>
        <v>8.8989999999999991</v>
      </c>
      <c r="G351" s="6">
        <f t="shared" si="56"/>
        <v>-71.549346999999997</v>
      </c>
      <c r="J351" s="88">
        <v>19535333333.333</v>
      </c>
      <c r="K351" s="88">
        <v>-54.851570000000002</v>
      </c>
      <c r="L351" s="88">
        <v>-45.241897999999999</v>
      </c>
      <c r="N351" s="6">
        <f t="shared" si="59"/>
        <v>8.8989999999999991</v>
      </c>
      <c r="O351" s="6">
        <f t="shared" si="57"/>
        <v>-62.262211000000001</v>
      </c>
    </row>
    <row r="352" spans="2:16" x14ac:dyDescent="0.25">
      <c r="B352" s="88">
        <v>20574055555.556</v>
      </c>
      <c r="C352" s="88">
        <v>-49.663699999999999</v>
      </c>
      <c r="D352" s="88">
        <v>-42.390205000000002</v>
      </c>
      <c r="F352" s="6">
        <f t="shared" si="58"/>
        <v>9.0113749999999992</v>
      </c>
      <c r="G352" s="6">
        <f t="shared" si="56"/>
        <v>-86.805396999999999</v>
      </c>
      <c r="J352" s="88">
        <v>20574055555.556</v>
      </c>
      <c r="K352" s="88">
        <v>-55.737651999999997</v>
      </c>
      <c r="L352" s="88">
        <v>-46.248047</v>
      </c>
      <c r="N352" s="6">
        <f t="shared" si="59"/>
        <v>9.0113749999999992</v>
      </c>
      <c r="O352" s="6">
        <f t="shared" si="57"/>
        <v>-55.776038999999997</v>
      </c>
    </row>
    <row r="353" spans="2:16" x14ac:dyDescent="0.25">
      <c r="B353" s="88">
        <v>21612777777.778</v>
      </c>
      <c r="C353" s="88">
        <v>-49.447887000000001</v>
      </c>
      <c r="D353" s="88">
        <v>-41.929862999999997</v>
      </c>
      <c r="F353" s="6">
        <f t="shared" si="58"/>
        <v>9.1237499999999994</v>
      </c>
      <c r="G353" s="6">
        <f t="shared" si="56"/>
        <v>-67.230109999999996</v>
      </c>
      <c r="J353" s="88">
        <v>21612777777.778</v>
      </c>
      <c r="K353" s="88">
        <v>-56.405586</v>
      </c>
      <c r="L353" s="88">
        <v>-47.214328999999999</v>
      </c>
      <c r="N353" s="6">
        <f t="shared" si="59"/>
        <v>9.1237499999999994</v>
      </c>
      <c r="O353" s="6">
        <f t="shared" si="57"/>
        <v>-49.124133999999998</v>
      </c>
    </row>
    <row r="354" spans="2:16" x14ac:dyDescent="0.25">
      <c r="B354" s="88">
        <v>22651500000</v>
      </c>
      <c r="C354" s="88">
        <v>-49.006214</v>
      </c>
      <c r="D354" s="88">
        <v>-41.248874999999998</v>
      </c>
      <c r="F354" s="6">
        <f t="shared" si="58"/>
        <v>9.2361249999999995</v>
      </c>
      <c r="G354" s="6">
        <f t="shared" si="56"/>
        <v>-60.119273999999997</v>
      </c>
      <c r="J354" s="88">
        <v>22651500000</v>
      </c>
      <c r="K354" s="88">
        <v>-56.597515000000001</v>
      </c>
      <c r="L354" s="88">
        <v>-47.827961000000002</v>
      </c>
      <c r="N354" s="6">
        <f t="shared" si="59"/>
        <v>9.2361249999999995</v>
      </c>
      <c r="O354" s="6">
        <f t="shared" si="57"/>
        <v>-43.783554000000002</v>
      </c>
    </row>
    <row r="355" spans="2:16" x14ac:dyDescent="0.25">
      <c r="B355" s="88">
        <v>23690222222.222</v>
      </c>
      <c r="C355" s="88">
        <v>-49.328079000000002</v>
      </c>
      <c r="D355" s="88">
        <v>-41.392955999999998</v>
      </c>
      <c r="F355" s="6">
        <f t="shared" si="58"/>
        <v>9.3484999999999996</v>
      </c>
      <c r="G355" s="6">
        <f t="shared" si="56"/>
        <v>-59.856667000000002</v>
      </c>
      <c r="J355" s="88">
        <v>23690222222.222</v>
      </c>
      <c r="K355" s="88">
        <v>-55.805301999999998</v>
      </c>
      <c r="L355" s="88">
        <v>-47.016303999999998</v>
      </c>
      <c r="N355" s="6">
        <f t="shared" si="59"/>
        <v>9.3484999999999996</v>
      </c>
      <c r="O355" s="6">
        <f t="shared" si="57"/>
        <v>-40.905662999999997</v>
      </c>
    </row>
    <row r="356" spans="2:16" x14ac:dyDescent="0.25">
      <c r="B356" s="88">
        <v>24728944444.444</v>
      </c>
      <c r="C356" s="88">
        <v>-49.957470000000001</v>
      </c>
      <c r="D356" s="88">
        <v>-41.846237000000002</v>
      </c>
      <c r="F356" s="6">
        <f t="shared" si="58"/>
        <v>9.4608749999999997</v>
      </c>
      <c r="G356" s="6">
        <f t="shared" si="56"/>
        <v>-60.540615000000003</v>
      </c>
      <c r="J356" s="88">
        <v>24728944444.444</v>
      </c>
      <c r="K356" s="88">
        <v>-56.088374999999999</v>
      </c>
      <c r="L356" s="88">
        <v>-46.935397999999999</v>
      </c>
      <c r="N356" s="6">
        <f t="shared" si="59"/>
        <v>9.4608749999999997</v>
      </c>
      <c r="O356" s="6">
        <f t="shared" si="57"/>
        <v>-37.889938000000001</v>
      </c>
    </row>
    <row r="357" spans="2:16" x14ac:dyDescent="0.25">
      <c r="B357" s="88">
        <v>25767666666.667</v>
      </c>
      <c r="C357" s="88">
        <v>-49.464199000000001</v>
      </c>
      <c r="D357" s="88">
        <v>-41.266303999999998</v>
      </c>
      <c r="F357" s="6">
        <f t="shared" si="58"/>
        <v>9.5732499999999998</v>
      </c>
      <c r="G357" s="6">
        <f t="shared" si="56"/>
        <v>-60.837090000000003</v>
      </c>
      <c r="J357" s="88">
        <v>25767666666.667</v>
      </c>
      <c r="K357" s="88">
        <v>-54.991191999999998</v>
      </c>
      <c r="L357" s="88">
        <v>-46.155028999999999</v>
      </c>
      <c r="N357" s="6">
        <f t="shared" si="59"/>
        <v>9.5732499999999998</v>
      </c>
      <c r="O357" s="6">
        <f t="shared" si="57"/>
        <v>-37.131371000000001</v>
      </c>
    </row>
    <row r="358" spans="2:16" x14ac:dyDescent="0.25">
      <c r="B358" s="88">
        <v>26806388888.889</v>
      </c>
      <c r="C358" s="88">
        <v>-50.890839</v>
      </c>
      <c r="D358" s="88">
        <v>-42.738373000000003</v>
      </c>
      <c r="F358" s="6">
        <f t="shared" si="58"/>
        <v>9.6856249999999999</v>
      </c>
      <c r="G358" s="6">
        <f t="shared" si="56"/>
        <v>-60.401862999999999</v>
      </c>
      <c r="J358" s="88">
        <v>26806388888.889</v>
      </c>
      <c r="K358" s="88">
        <v>-56.561450999999998</v>
      </c>
      <c r="L358" s="88">
        <v>-47.581977999999999</v>
      </c>
      <c r="N358" s="6">
        <f t="shared" si="59"/>
        <v>9.6856249999999999</v>
      </c>
      <c r="O358" s="6">
        <f t="shared" si="57"/>
        <v>-39.571677999999999</v>
      </c>
    </row>
    <row r="359" spans="2:16" x14ac:dyDescent="0.25">
      <c r="B359" s="88">
        <v>27845111111.111</v>
      </c>
      <c r="C359" s="88">
        <v>-56.186031</v>
      </c>
      <c r="D359" s="88">
        <v>-47.650222999999997</v>
      </c>
      <c r="F359" s="6">
        <f t="shared" si="58"/>
        <v>9.798</v>
      </c>
      <c r="G359" s="6">
        <f t="shared" si="56"/>
        <v>-61.570435000000003</v>
      </c>
      <c r="J359" s="88">
        <v>27845111111.111</v>
      </c>
      <c r="K359" s="88">
        <v>-62.137996999999999</v>
      </c>
      <c r="L359" s="88">
        <v>-53.012390000000003</v>
      </c>
      <c r="N359" s="6">
        <f t="shared" si="59"/>
        <v>9.798</v>
      </c>
      <c r="O359" s="6">
        <f t="shared" si="57"/>
        <v>-37.607478999999998</v>
      </c>
    </row>
    <row r="360" spans="2:16" x14ac:dyDescent="0.25">
      <c r="B360" s="88">
        <v>28883833333.333</v>
      </c>
      <c r="C360" s="88">
        <v>-56.776260000000001</v>
      </c>
      <c r="D360" s="88">
        <v>-48.199547000000003</v>
      </c>
      <c r="F360" s="6">
        <f t="shared" si="58"/>
        <v>9.9103750000000002</v>
      </c>
      <c r="G360" s="6">
        <f t="shared" si="56"/>
        <v>-57.99427</v>
      </c>
      <c r="J360" s="88">
        <v>28883833333.333</v>
      </c>
      <c r="K360" s="88">
        <v>-59.4146</v>
      </c>
      <c r="L360" s="88">
        <v>-50.272723999999997</v>
      </c>
      <c r="N360" s="6">
        <f t="shared" si="59"/>
        <v>9.9103750000000002</v>
      </c>
      <c r="O360" s="6">
        <f t="shared" si="57"/>
        <v>-37.878498</v>
      </c>
    </row>
    <row r="361" spans="2:16" x14ac:dyDescent="0.25">
      <c r="B361" s="88">
        <v>29922555555.556</v>
      </c>
      <c r="C361" s="88">
        <v>-54.519759999999998</v>
      </c>
      <c r="D361" s="88">
        <v>-45.893783999999997</v>
      </c>
      <c r="F361" s="6">
        <f t="shared" si="58"/>
        <v>10.02275</v>
      </c>
      <c r="G361" s="6">
        <f t="shared" si="56"/>
        <v>-45.633018</v>
      </c>
      <c r="J361" s="88">
        <v>29922555555.556</v>
      </c>
      <c r="K361" s="88">
        <v>-56.323127999999997</v>
      </c>
      <c r="L361" s="88">
        <v>-47.245151999999997</v>
      </c>
      <c r="N361" s="6">
        <f t="shared" si="59"/>
        <v>10.02275</v>
      </c>
      <c r="O361" s="6">
        <f t="shared" si="57"/>
        <v>-42.142482999999999</v>
      </c>
    </row>
    <row r="362" spans="2:16" x14ac:dyDescent="0.25">
      <c r="B362" s="88">
        <v>30961277777.778</v>
      </c>
      <c r="C362" s="88">
        <v>-55.827582999999997</v>
      </c>
      <c r="D362" s="88">
        <v>-46.944923000000003</v>
      </c>
      <c r="F362" s="6" t="s">
        <v>21</v>
      </c>
      <c r="J362" s="88">
        <v>30961277777.778</v>
      </c>
      <c r="K362" s="88">
        <v>-58.427326000000001</v>
      </c>
      <c r="L362" s="88">
        <v>-49.215153000000001</v>
      </c>
      <c r="N362" s="6" t="s">
        <v>21</v>
      </c>
    </row>
    <row r="363" spans="2:16" x14ac:dyDescent="0.25">
      <c r="B363" s="88">
        <v>32000000000</v>
      </c>
      <c r="C363" s="88">
        <v>-58.524482999999996</v>
      </c>
      <c r="D363" s="88">
        <v>-49.435799000000003</v>
      </c>
      <c r="J363" s="88">
        <v>32000000000</v>
      </c>
      <c r="K363" s="88">
        <v>-63.996403000000001</v>
      </c>
      <c r="L363" s="88">
        <v>-54.263668000000003</v>
      </c>
    </row>
    <row r="364" spans="2:16" x14ac:dyDescent="0.25">
      <c r="B364" s="88" t="s">
        <v>21</v>
      </c>
      <c r="J364" s="88" t="s">
        <v>21</v>
      </c>
    </row>
    <row r="365" spans="2:16" x14ac:dyDescent="0.25">
      <c r="F365" s="6" t="s">
        <v>55</v>
      </c>
      <c r="N365" s="6" t="s">
        <v>55</v>
      </c>
    </row>
    <row r="366" spans="2:16" ht="15.75" x14ac:dyDescent="0.25">
      <c r="F366" s="6" t="s">
        <v>19</v>
      </c>
      <c r="G366" s="6" t="str">
        <f t="shared" ref="G366:G385" si="60">D392</f>
        <v>4Rx2L dBc Log Mag(dB)</v>
      </c>
      <c r="H366" s="35">
        <v>4</v>
      </c>
      <c r="N366" s="6" t="s">
        <v>19</v>
      </c>
      <c r="O366" s="6" t="str">
        <f t="shared" ref="O366:O385" si="61">L392</f>
        <v>4Rx2L dBc Log Mag(dB)</v>
      </c>
      <c r="P366" s="35">
        <v>4</v>
      </c>
    </row>
    <row r="367" spans="2:16" ht="15.75" x14ac:dyDescent="0.25">
      <c r="B367" s="88" t="s">
        <v>53</v>
      </c>
      <c r="F367" s="6">
        <f t="shared" ref="F367:F385" si="62">B393/1000000000</f>
        <v>8</v>
      </c>
      <c r="G367" s="6">
        <f t="shared" si="60"/>
        <v>-75.551993999999993</v>
      </c>
      <c r="H367" s="36">
        <f>ABS(AVERAGE(G367:G385)-(H366-1)*10)</f>
        <v>96.15965910526316</v>
      </c>
      <c r="J367" s="88" t="s">
        <v>53</v>
      </c>
      <c r="N367" s="6">
        <f t="shared" ref="N367:N385" si="63">J393/1000000000</f>
        <v>8</v>
      </c>
      <c r="O367" s="6">
        <f t="shared" si="61"/>
        <v>-71.391707999999994</v>
      </c>
      <c r="P367" s="36">
        <f>ABS(AVERAGE(O367:O385)-(P366-1)*10)</f>
        <v>93.889055526315786</v>
      </c>
    </row>
    <row r="368" spans="2:16" x14ac:dyDescent="0.25">
      <c r="B368" s="88" t="s">
        <v>19</v>
      </c>
      <c r="C368" s="88" t="s">
        <v>136</v>
      </c>
      <c r="D368" s="88" t="s">
        <v>54</v>
      </c>
      <c r="F368" s="6">
        <f t="shared" si="62"/>
        <v>8.4431805555555997</v>
      </c>
      <c r="G368" s="6">
        <f t="shared" si="60"/>
        <v>-76.088234</v>
      </c>
      <c r="J368" s="88" t="s">
        <v>19</v>
      </c>
      <c r="K368" s="88" t="s">
        <v>136</v>
      </c>
      <c r="L368" s="88" t="s">
        <v>54</v>
      </c>
      <c r="N368" s="6">
        <f t="shared" si="63"/>
        <v>8.4431805555555997</v>
      </c>
      <c r="O368" s="6">
        <f t="shared" si="61"/>
        <v>-74.429832000000005</v>
      </c>
    </row>
    <row r="369" spans="2:15" x14ac:dyDescent="0.25">
      <c r="B369" s="88">
        <v>8000000000</v>
      </c>
      <c r="C369" s="88">
        <v>-77.644005000000007</v>
      </c>
      <c r="D369" s="88">
        <v>-70.980407999999997</v>
      </c>
      <c r="F369" s="6">
        <f t="shared" si="62"/>
        <v>8.8863611111110998</v>
      </c>
      <c r="G369" s="6">
        <f t="shared" si="60"/>
        <v>-78.409317000000001</v>
      </c>
      <c r="J369" s="88">
        <v>8000000000</v>
      </c>
      <c r="K369" s="88">
        <v>-82.228088</v>
      </c>
      <c r="L369" s="88">
        <v>-71.938164</v>
      </c>
      <c r="N369" s="6">
        <f t="shared" si="63"/>
        <v>8.8863611111110998</v>
      </c>
      <c r="O369" s="6">
        <f t="shared" si="61"/>
        <v>-72.719673</v>
      </c>
    </row>
    <row r="370" spans="2:15" x14ac:dyDescent="0.25">
      <c r="B370" s="88">
        <v>8112375000</v>
      </c>
      <c r="C370" s="88">
        <v>-82.870025999999996</v>
      </c>
      <c r="D370" s="88">
        <v>-76.142714999999995</v>
      </c>
      <c r="F370" s="6">
        <f t="shared" si="62"/>
        <v>9.3295416666666995</v>
      </c>
      <c r="G370" s="6">
        <f t="shared" si="60"/>
        <v>-72.534462000000005</v>
      </c>
      <c r="J370" s="88">
        <v>8112375000</v>
      </c>
      <c r="K370" s="88">
        <v>-81.633553000000006</v>
      </c>
      <c r="L370" s="88">
        <v>-72.955680999999998</v>
      </c>
      <c r="N370" s="6">
        <f t="shared" si="63"/>
        <v>9.3295416666666995</v>
      </c>
      <c r="O370" s="6">
        <f t="shared" si="61"/>
        <v>-69.151214999999993</v>
      </c>
    </row>
    <row r="371" spans="2:15" x14ac:dyDescent="0.25">
      <c r="B371" s="88">
        <v>8224750000</v>
      </c>
      <c r="C371" s="88">
        <v>-81.562659999999994</v>
      </c>
      <c r="D371" s="88">
        <v>-74.455192999999994</v>
      </c>
      <c r="F371" s="6">
        <f t="shared" si="62"/>
        <v>9.7727222222221997</v>
      </c>
      <c r="G371" s="6">
        <f t="shared" si="60"/>
        <v>-68.670242000000002</v>
      </c>
      <c r="J371" s="88">
        <v>8224750000</v>
      </c>
      <c r="K371" s="88">
        <v>-87.402039000000002</v>
      </c>
      <c r="L371" s="88">
        <v>-78.894379000000001</v>
      </c>
      <c r="N371" s="6">
        <f t="shared" si="63"/>
        <v>9.7727222222221997</v>
      </c>
      <c r="O371" s="6">
        <f t="shared" si="61"/>
        <v>-67.289672999999993</v>
      </c>
    </row>
    <row r="372" spans="2:15" x14ac:dyDescent="0.25">
      <c r="B372" s="88">
        <v>8337125000</v>
      </c>
      <c r="C372" s="88">
        <v>-72.803382999999997</v>
      </c>
      <c r="D372" s="88">
        <v>-65.630454999999998</v>
      </c>
      <c r="F372" s="6">
        <f t="shared" si="62"/>
        <v>10.215902777778</v>
      </c>
      <c r="G372" s="6">
        <f t="shared" si="60"/>
        <v>-70.328911000000005</v>
      </c>
      <c r="J372" s="88">
        <v>8337125000</v>
      </c>
      <c r="K372" s="88">
        <v>-86.864165999999997</v>
      </c>
      <c r="L372" s="88">
        <v>-78.599143999999995</v>
      </c>
      <c r="N372" s="6">
        <f t="shared" si="63"/>
        <v>10.215902777778</v>
      </c>
      <c r="O372" s="6">
        <f t="shared" si="61"/>
        <v>-71.931174999999996</v>
      </c>
    </row>
    <row r="373" spans="2:15" x14ac:dyDescent="0.25">
      <c r="B373" s="88">
        <v>8449500000</v>
      </c>
      <c r="C373" s="88">
        <v>-71.322456000000003</v>
      </c>
      <c r="D373" s="88">
        <v>-64.376723999999996</v>
      </c>
      <c r="F373" s="6">
        <f t="shared" si="62"/>
        <v>10.659083333333001</v>
      </c>
      <c r="G373" s="6">
        <f t="shared" si="60"/>
        <v>-70.907494</v>
      </c>
      <c r="J373" s="88">
        <v>8449500000</v>
      </c>
      <c r="K373" s="88">
        <v>-93.665833000000006</v>
      </c>
      <c r="L373" s="88">
        <v>-85.651359999999997</v>
      </c>
      <c r="N373" s="6">
        <f t="shared" si="63"/>
        <v>10.659083333333001</v>
      </c>
      <c r="O373" s="6">
        <f t="shared" si="61"/>
        <v>-76.985862999999995</v>
      </c>
    </row>
    <row r="374" spans="2:15" x14ac:dyDescent="0.25">
      <c r="B374" s="88">
        <v>8561875000</v>
      </c>
      <c r="C374" s="88">
        <v>-67.566092999999995</v>
      </c>
      <c r="D374" s="88">
        <v>-60.487907</v>
      </c>
      <c r="F374" s="6">
        <f t="shared" si="62"/>
        <v>11.102263888889</v>
      </c>
      <c r="G374" s="6">
        <f t="shared" si="60"/>
        <v>-70.450653000000003</v>
      </c>
      <c r="J374" s="88">
        <v>8561875000</v>
      </c>
      <c r="K374" s="88">
        <v>-90.474220000000003</v>
      </c>
      <c r="L374" s="88">
        <v>-81.370384000000001</v>
      </c>
      <c r="N374" s="6">
        <f t="shared" si="63"/>
        <v>11.102263888889</v>
      </c>
      <c r="O374" s="6">
        <f t="shared" si="61"/>
        <v>-66.781242000000006</v>
      </c>
    </row>
    <row r="375" spans="2:15" x14ac:dyDescent="0.25">
      <c r="B375" s="88">
        <v>8674250000</v>
      </c>
      <c r="C375" s="88">
        <v>-65.97242</v>
      </c>
      <c r="D375" s="88">
        <v>-58.952019</v>
      </c>
      <c r="F375" s="6">
        <f t="shared" si="62"/>
        <v>11.545444444444</v>
      </c>
      <c r="G375" s="6">
        <f t="shared" si="60"/>
        <v>-71.946526000000006</v>
      </c>
      <c r="J375" s="88">
        <v>8674250000</v>
      </c>
      <c r="K375" s="88">
        <v>-78.170394999999999</v>
      </c>
      <c r="L375" s="88">
        <v>-68.560721999999998</v>
      </c>
      <c r="N375" s="6">
        <f t="shared" si="63"/>
        <v>11.545444444444</v>
      </c>
      <c r="O375" s="6">
        <f t="shared" si="61"/>
        <v>-66.936768000000001</v>
      </c>
    </row>
    <row r="376" spans="2:15" x14ac:dyDescent="0.25">
      <c r="B376" s="88">
        <v>8786625000</v>
      </c>
      <c r="C376" s="88">
        <v>-70.445396000000002</v>
      </c>
      <c r="D376" s="88">
        <v>-63.171902000000003</v>
      </c>
      <c r="F376" s="6">
        <f t="shared" si="62"/>
        <v>11.988625000000001</v>
      </c>
      <c r="G376" s="6">
        <f t="shared" si="60"/>
        <v>-70.219741999999997</v>
      </c>
      <c r="J376" s="88">
        <v>8786625000</v>
      </c>
      <c r="K376" s="88">
        <v>-70.968613000000005</v>
      </c>
      <c r="L376" s="88">
        <v>-61.479011999999997</v>
      </c>
      <c r="N376" s="6">
        <f t="shared" si="63"/>
        <v>11.988625000000001</v>
      </c>
      <c r="O376" s="6">
        <f t="shared" si="61"/>
        <v>-61.456386999999999</v>
      </c>
    </row>
    <row r="377" spans="2:15" x14ac:dyDescent="0.25">
      <c r="B377" s="88">
        <v>8899000000</v>
      </c>
      <c r="C377" s="88">
        <v>-79.067374999999998</v>
      </c>
      <c r="D377" s="88">
        <v>-71.549346999999997</v>
      </c>
      <c r="F377" s="6">
        <f t="shared" si="62"/>
        <v>12.431805555556</v>
      </c>
      <c r="G377" s="6">
        <f t="shared" si="60"/>
        <v>-70.173088000000007</v>
      </c>
      <c r="J377" s="88">
        <v>8899000000</v>
      </c>
      <c r="K377" s="88">
        <v>-71.453468000000001</v>
      </c>
      <c r="L377" s="88">
        <v>-62.262211000000001</v>
      </c>
      <c r="N377" s="6">
        <f t="shared" si="63"/>
        <v>12.431805555556</v>
      </c>
      <c r="O377" s="6">
        <f t="shared" si="61"/>
        <v>-59.331553999999997</v>
      </c>
    </row>
    <row r="378" spans="2:15" x14ac:dyDescent="0.25">
      <c r="B378" s="88">
        <v>9011375000</v>
      </c>
      <c r="C378" s="88">
        <v>-94.562736999999998</v>
      </c>
      <c r="D378" s="88">
        <v>-86.805396999999999</v>
      </c>
      <c r="F378" s="6">
        <f t="shared" si="62"/>
        <v>12.874986111110999</v>
      </c>
      <c r="G378" s="6">
        <f t="shared" si="60"/>
        <v>-65.055183</v>
      </c>
      <c r="J378" s="88">
        <v>9011375000</v>
      </c>
      <c r="K378" s="88">
        <v>-64.545592999999997</v>
      </c>
      <c r="L378" s="88">
        <v>-55.776038999999997</v>
      </c>
      <c r="N378" s="6">
        <f t="shared" si="63"/>
        <v>12.874986111110999</v>
      </c>
      <c r="O378" s="6">
        <f t="shared" si="61"/>
        <v>-50.909798000000002</v>
      </c>
    </row>
    <row r="379" spans="2:15" x14ac:dyDescent="0.25">
      <c r="B379" s="88">
        <v>9123750000</v>
      </c>
      <c r="C379" s="88">
        <v>-75.165229999999994</v>
      </c>
      <c r="D379" s="88">
        <v>-67.230109999999996</v>
      </c>
      <c r="F379" s="6">
        <f t="shared" si="62"/>
        <v>13.318166666667</v>
      </c>
      <c r="G379" s="6">
        <f t="shared" si="60"/>
        <v>-56.825507999999999</v>
      </c>
      <c r="J379" s="88">
        <v>9123750000</v>
      </c>
      <c r="K379" s="88">
        <v>-57.913131999999997</v>
      </c>
      <c r="L379" s="88">
        <v>-49.124133999999998</v>
      </c>
      <c r="N379" s="6">
        <f t="shared" si="63"/>
        <v>13.318166666667</v>
      </c>
      <c r="O379" s="6">
        <f t="shared" si="61"/>
        <v>-48.632438999999998</v>
      </c>
    </row>
    <row r="380" spans="2:15" x14ac:dyDescent="0.25">
      <c r="B380" s="88">
        <v>9236125000</v>
      </c>
      <c r="C380" s="88">
        <v>-68.230507000000003</v>
      </c>
      <c r="D380" s="88">
        <v>-60.119273999999997</v>
      </c>
      <c r="F380" s="6">
        <f t="shared" si="62"/>
        <v>13.761347222222</v>
      </c>
      <c r="G380" s="6">
        <f t="shared" si="60"/>
        <v>-55.975417999999998</v>
      </c>
      <c r="J380" s="88">
        <v>9236125000</v>
      </c>
      <c r="K380" s="88">
        <v>-52.936534999999999</v>
      </c>
      <c r="L380" s="88">
        <v>-43.783554000000002</v>
      </c>
      <c r="N380" s="6">
        <f t="shared" si="63"/>
        <v>13.761347222222</v>
      </c>
      <c r="O380" s="6">
        <f t="shared" si="61"/>
        <v>-50.912975000000003</v>
      </c>
    </row>
    <row r="381" spans="2:15" x14ac:dyDescent="0.25">
      <c r="B381" s="88">
        <v>9348500000</v>
      </c>
      <c r="C381" s="88">
        <v>-68.054564999999997</v>
      </c>
      <c r="D381" s="88">
        <v>-59.856667000000002</v>
      </c>
      <c r="F381" s="6">
        <f t="shared" si="62"/>
        <v>14.204527777777999</v>
      </c>
      <c r="G381" s="6">
        <f t="shared" si="60"/>
        <v>-53.819308999999997</v>
      </c>
      <c r="J381" s="88">
        <v>9348500000</v>
      </c>
      <c r="K381" s="88">
        <v>-49.741824999999999</v>
      </c>
      <c r="L381" s="88">
        <v>-40.905662999999997</v>
      </c>
      <c r="N381" s="6">
        <f t="shared" si="63"/>
        <v>14.204527777777999</v>
      </c>
      <c r="O381" s="6">
        <f t="shared" si="61"/>
        <v>-58.453677999999996</v>
      </c>
    </row>
    <row r="382" spans="2:15" x14ac:dyDescent="0.25">
      <c r="B382" s="88">
        <v>9460875000</v>
      </c>
      <c r="C382" s="88">
        <v>-68.693084999999996</v>
      </c>
      <c r="D382" s="88">
        <v>-60.540615000000003</v>
      </c>
      <c r="F382" s="6">
        <f t="shared" si="62"/>
        <v>14.647708333333</v>
      </c>
      <c r="G382" s="6">
        <f t="shared" si="60"/>
        <v>-55.219558999999997</v>
      </c>
      <c r="J382" s="88">
        <v>9460875000</v>
      </c>
      <c r="K382" s="88">
        <v>-46.869410999999999</v>
      </c>
      <c r="L382" s="88">
        <v>-37.889938000000001</v>
      </c>
      <c r="N382" s="6">
        <f t="shared" si="63"/>
        <v>14.647708333333</v>
      </c>
      <c r="O382" s="6">
        <f t="shared" si="61"/>
        <v>-64.824173000000002</v>
      </c>
    </row>
    <row r="383" spans="2:15" x14ac:dyDescent="0.25">
      <c r="B383" s="88">
        <v>9573250000</v>
      </c>
      <c r="C383" s="88">
        <v>-69.372894000000002</v>
      </c>
      <c r="D383" s="88">
        <v>-60.837090000000003</v>
      </c>
      <c r="F383" s="6">
        <f t="shared" si="62"/>
        <v>15.090888888888999</v>
      </c>
      <c r="G383" s="6">
        <f t="shared" si="60"/>
        <v>-55.484561999999997</v>
      </c>
      <c r="J383" s="88">
        <v>9573250000</v>
      </c>
      <c r="K383" s="88">
        <v>-46.256976999999999</v>
      </c>
      <c r="L383" s="88">
        <v>-37.131371000000001</v>
      </c>
      <c r="N383" s="6">
        <f t="shared" si="63"/>
        <v>15.090888888888999</v>
      </c>
      <c r="O383" s="6">
        <f t="shared" si="61"/>
        <v>-60.654029999999999</v>
      </c>
    </row>
    <row r="384" spans="2:15" x14ac:dyDescent="0.25">
      <c r="B384" s="88">
        <v>9685625000</v>
      </c>
      <c r="C384" s="88">
        <v>-68.978577000000001</v>
      </c>
      <c r="D384" s="88">
        <v>-60.401862999999999</v>
      </c>
      <c r="F384" s="6">
        <f t="shared" si="62"/>
        <v>15.534069444444</v>
      </c>
      <c r="G384" s="6">
        <f t="shared" si="60"/>
        <v>-60.844527999999997</v>
      </c>
      <c r="J384" s="88">
        <v>9685625000</v>
      </c>
      <c r="K384" s="88">
        <v>-48.713554000000002</v>
      </c>
      <c r="L384" s="88">
        <v>-39.571677999999999</v>
      </c>
      <c r="N384" s="6">
        <f t="shared" si="63"/>
        <v>15.534069444444</v>
      </c>
      <c r="O384" s="6">
        <f t="shared" si="61"/>
        <v>-59.536552</v>
      </c>
    </row>
    <row r="385" spans="2:16" x14ac:dyDescent="0.25">
      <c r="B385" s="88">
        <v>9798000000</v>
      </c>
      <c r="C385" s="88">
        <v>-70.196410999999998</v>
      </c>
      <c r="D385" s="88">
        <v>-61.570435000000003</v>
      </c>
      <c r="F385" s="6">
        <f t="shared" si="62"/>
        <v>15.97725</v>
      </c>
      <c r="G385" s="6">
        <f t="shared" si="60"/>
        <v>-58.528793</v>
      </c>
      <c r="J385" s="88">
        <v>9798000000</v>
      </c>
      <c r="K385" s="88">
        <v>-46.685454999999997</v>
      </c>
      <c r="L385" s="88">
        <v>-37.607478999999998</v>
      </c>
      <c r="N385" s="6">
        <f t="shared" si="63"/>
        <v>15.97725</v>
      </c>
      <c r="O385" s="6">
        <f t="shared" si="61"/>
        <v>-61.563319999999997</v>
      </c>
    </row>
    <row r="386" spans="2:16" x14ac:dyDescent="0.25">
      <c r="B386" s="88">
        <v>9910375000</v>
      </c>
      <c r="C386" s="88">
        <v>-66.876930000000002</v>
      </c>
      <c r="D386" s="88">
        <v>-57.99427</v>
      </c>
      <c r="F386" s="6" t="s">
        <v>21</v>
      </c>
      <c r="J386" s="88">
        <v>9910375000</v>
      </c>
      <c r="K386" s="88">
        <v>-47.090668000000001</v>
      </c>
      <c r="L386" s="88">
        <v>-37.878498</v>
      </c>
      <c r="N386" s="6" t="s">
        <v>21</v>
      </c>
    </row>
    <row r="387" spans="2:16" x14ac:dyDescent="0.25">
      <c r="B387" s="88">
        <v>10022750000</v>
      </c>
      <c r="C387" s="88">
        <v>-54.721705999999998</v>
      </c>
      <c r="D387" s="88">
        <v>-45.633018</v>
      </c>
      <c r="J387" s="88">
        <v>10022750000</v>
      </c>
      <c r="K387" s="88">
        <v>-51.875216999999999</v>
      </c>
      <c r="L387" s="88">
        <v>-42.142482999999999</v>
      </c>
    </row>
    <row r="388" spans="2:16" x14ac:dyDescent="0.25">
      <c r="B388" s="88" t="s">
        <v>21</v>
      </c>
      <c r="J388" s="88" t="s">
        <v>21</v>
      </c>
    </row>
    <row r="389" spans="2:16" x14ac:dyDescent="0.25">
      <c r="F389" s="6" t="s">
        <v>57</v>
      </c>
      <c r="N389" s="6" t="s">
        <v>57</v>
      </c>
    </row>
    <row r="390" spans="2:16" ht="15.75" x14ac:dyDescent="0.25">
      <c r="F390" s="6" t="s">
        <v>19</v>
      </c>
      <c r="G390" s="6" t="str">
        <f t="shared" ref="G390:G409" si="64">D416</f>
        <v>4Rx3L dBc Log Mag(dB)</v>
      </c>
      <c r="H390" s="35">
        <v>4</v>
      </c>
      <c r="N390" s="6" t="s">
        <v>19</v>
      </c>
      <c r="O390" s="6" t="str">
        <f t="shared" ref="O390:O409" si="65">L416</f>
        <v>4Rx3L dBc Log Mag(dB)</v>
      </c>
      <c r="P390" s="35">
        <v>4</v>
      </c>
    </row>
    <row r="391" spans="2:16" ht="15.75" x14ac:dyDescent="0.25">
      <c r="B391" s="88" t="s">
        <v>55</v>
      </c>
      <c r="F391" s="6">
        <f t="shared" ref="F391:F409" si="66">B417/1000000000</f>
        <v>8</v>
      </c>
      <c r="G391" s="6">
        <f t="shared" si="64"/>
        <v>-54.810200000000002</v>
      </c>
      <c r="H391" s="36">
        <f>ABS(AVERAGE(G391:G409)-(H390-1)*10)</f>
        <v>100.01515410526315</v>
      </c>
      <c r="J391" s="88" t="s">
        <v>55</v>
      </c>
      <c r="N391" s="6">
        <f t="shared" ref="N391:N409" si="67">J417/1000000000</f>
        <v>8</v>
      </c>
      <c r="O391" s="6">
        <f t="shared" si="65"/>
        <v>-58.369984000000002</v>
      </c>
      <c r="P391" s="36">
        <f>ABS(AVERAGE(O391:O409)-(P390-1)*10)</f>
        <v>85.374026263157873</v>
      </c>
    </row>
    <row r="392" spans="2:16" x14ac:dyDescent="0.25">
      <c r="B392" s="88" t="s">
        <v>19</v>
      </c>
      <c r="C392" s="88" t="s">
        <v>137</v>
      </c>
      <c r="D392" s="88" t="s">
        <v>56</v>
      </c>
      <c r="F392" s="6">
        <f t="shared" si="66"/>
        <v>8.8876249999999999</v>
      </c>
      <c r="G392" s="6">
        <f t="shared" si="64"/>
        <v>-52.085186</v>
      </c>
      <c r="J392" s="88" t="s">
        <v>19</v>
      </c>
      <c r="K392" s="88" t="s">
        <v>137</v>
      </c>
      <c r="L392" s="88" t="s">
        <v>56</v>
      </c>
      <c r="N392" s="6">
        <f t="shared" si="67"/>
        <v>8.8876249999999999</v>
      </c>
      <c r="O392" s="6">
        <f t="shared" si="65"/>
        <v>-53.282004999999998</v>
      </c>
    </row>
    <row r="393" spans="2:16" x14ac:dyDescent="0.25">
      <c r="B393" s="88">
        <v>8000000000</v>
      </c>
      <c r="C393" s="88">
        <v>-82.215584000000007</v>
      </c>
      <c r="D393" s="88">
        <v>-75.551993999999993</v>
      </c>
      <c r="F393" s="6">
        <f t="shared" si="66"/>
        <v>9.7752499999999998</v>
      </c>
      <c r="G393" s="6">
        <f t="shared" si="64"/>
        <v>-59.308261999999999</v>
      </c>
      <c r="J393" s="88">
        <v>8000000000</v>
      </c>
      <c r="K393" s="88">
        <v>-81.681624999999997</v>
      </c>
      <c r="L393" s="88">
        <v>-71.391707999999994</v>
      </c>
      <c r="N393" s="6">
        <f t="shared" si="67"/>
        <v>9.7752499999999998</v>
      </c>
      <c r="O393" s="6">
        <f t="shared" si="65"/>
        <v>-52.667999000000002</v>
      </c>
    </row>
    <row r="394" spans="2:16" x14ac:dyDescent="0.25">
      <c r="B394" s="88">
        <v>8443180555.5556002</v>
      </c>
      <c r="C394" s="88">
        <v>-82.815535999999994</v>
      </c>
      <c r="D394" s="88">
        <v>-76.088234</v>
      </c>
      <c r="F394" s="6">
        <f t="shared" si="66"/>
        <v>10.662875</v>
      </c>
      <c r="G394" s="6">
        <f t="shared" si="64"/>
        <v>-67.843497999999997</v>
      </c>
      <c r="J394" s="88">
        <v>8443180555.5556002</v>
      </c>
      <c r="K394" s="88">
        <v>-83.107703999999998</v>
      </c>
      <c r="L394" s="88">
        <v>-74.429832000000005</v>
      </c>
      <c r="N394" s="6">
        <f t="shared" si="67"/>
        <v>10.662875</v>
      </c>
      <c r="O394" s="6">
        <f t="shared" si="65"/>
        <v>-52.235722000000003</v>
      </c>
    </row>
    <row r="395" spans="2:16" x14ac:dyDescent="0.25">
      <c r="B395" s="88">
        <v>8886361111.1110992</v>
      </c>
      <c r="C395" s="88">
        <v>-85.516784999999999</v>
      </c>
      <c r="D395" s="88">
        <v>-78.409317000000001</v>
      </c>
      <c r="F395" s="6">
        <f t="shared" si="66"/>
        <v>11.5505</v>
      </c>
      <c r="G395" s="6">
        <f t="shared" si="64"/>
        <v>-68.141434000000004</v>
      </c>
      <c r="J395" s="88">
        <v>8886361111.1110992</v>
      </c>
      <c r="K395" s="88">
        <v>-81.227340999999996</v>
      </c>
      <c r="L395" s="88">
        <v>-72.719673</v>
      </c>
      <c r="N395" s="6">
        <f t="shared" si="67"/>
        <v>11.5505</v>
      </c>
      <c r="O395" s="6">
        <f t="shared" si="65"/>
        <v>-54.272964000000002</v>
      </c>
    </row>
    <row r="396" spans="2:16" x14ac:dyDescent="0.25">
      <c r="B396" s="88">
        <v>9329541666.6667004</v>
      </c>
      <c r="C396" s="88">
        <v>-79.707390000000004</v>
      </c>
      <c r="D396" s="88">
        <v>-72.534462000000005</v>
      </c>
      <c r="F396" s="6">
        <f t="shared" si="66"/>
        <v>12.438124999999999</v>
      </c>
      <c r="G396" s="6">
        <f t="shared" si="64"/>
        <v>-78.625122000000005</v>
      </c>
      <c r="J396" s="88">
        <v>9329541666.6667004</v>
      </c>
      <c r="K396" s="88">
        <v>-77.416229000000001</v>
      </c>
      <c r="L396" s="88">
        <v>-69.151214999999993</v>
      </c>
      <c r="N396" s="6">
        <f t="shared" si="67"/>
        <v>12.438124999999999</v>
      </c>
      <c r="O396" s="6">
        <f t="shared" si="65"/>
        <v>-49.391807999999997</v>
      </c>
    </row>
    <row r="397" spans="2:16" x14ac:dyDescent="0.25">
      <c r="B397" s="88">
        <v>9772722222.2222004</v>
      </c>
      <c r="C397" s="88">
        <v>-75.615982000000002</v>
      </c>
      <c r="D397" s="88">
        <v>-68.670242000000002</v>
      </c>
      <c r="F397" s="6">
        <f t="shared" si="66"/>
        <v>13.325749999999999</v>
      </c>
      <c r="G397" s="6">
        <f t="shared" si="64"/>
        <v>-79.980545000000006</v>
      </c>
      <c r="J397" s="88">
        <v>9772722222.2222004</v>
      </c>
      <c r="K397" s="88">
        <v>-75.304146000000003</v>
      </c>
      <c r="L397" s="88">
        <v>-67.289672999999993</v>
      </c>
      <c r="N397" s="6">
        <f t="shared" si="67"/>
        <v>13.325749999999999</v>
      </c>
      <c r="O397" s="6">
        <f t="shared" si="65"/>
        <v>-47.157753</v>
      </c>
    </row>
    <row r="398" spans="2:16" x14ac:dyDescent="0.25">
      <c r="B398" s="88">
        <v>10215902777.778</v>
      </c>
      <c r="C398" s="88">
        <v>-77.407096999999993</v>
      </c>
      <c r="D398" s="88">
        <v>-70.328911000000005</v>
      </c>
      <c r="F398" s="6">
        <f t="shared" si="66"/>
        <v>14.213374999999999</v>
      </c>
      <c r="G398" s="6">
        <f t="shared" si="64"/>
        <v>-73.415237000000005</v>
      </c>
      <c r="J398" s="88">
        <v>10215902777.778</v>
      </c>
      <c r="K398" s="88">
        <v>-81.035019000000005</v>
      </c>
      <c r="L398" s="88">
        <v>-71.931174999999996</v>
      </c>
      <c r="N398" s="6">
        <f t="shared" si="67"/>
        <v>14.213374999999999</v>
      </c>
      <c r="O398" s="6">
        <f t="shared" si="65"/>
        <v>-49.132088000000003</v>
      </c>
    </row>
    <row r="399" spans="2:16" x14ac:dyDescent="0.25">
      <c r="B399" s="88">
        <v>10659083333.333</v>
      </c>
      <c r="C399" s="88">
        <v>-77.927895000000007</v>
      </c>
      <c r="D399" s="88">
        <v>-70.907494</v>
      </c>
      <c r="F399" s="6">
        <f t="shared" si="66"/>
        <v>15.101000000000001</v>
      </c>
      <c r="G399" s="6">
        <f t="shared" si="64"/>
        <v>-69.530013999999994</v>
      </c>
      <c r="J399" s="88">
        <v>10659083333.333</v>
      </c>
      <c r="K399" s="88">
        <v>-86.595528000000002</v>
      </c>
      <c r="L399" s="88">
        <v>-76.985862999999995</v>
      </c>
      <c r="N399" s="6">
        <f t="shared" si="67"/>
        <v>15.101000000000001</v>
      </c>
      <c r="O399" s="6">
        <f t="shared" si="65"/>
        <v>-50.028846999999999</v>
      </c>
    </row>
    <row r="400" spans="2:16" x14ac:dyDescent="0.25">
      <c r="B400" s="88">
        <v>11102263888.889</v>
      </c>
      <c r="C400" s="88">
        <v>-77.724143999999995</v>
      </c>
      <c r="D400" s="88">
        <v>-70.450653000000003</v>
      </c>
      <c r="F400" s="6">
        <f t="shared" si="66"/>
        <v>15.988625000000001</v>
      </c>
      <c r="G400" s="6">
        <f t="shared" si="64"/>
        <v>-65.887137999999993</v>
      </c>
      <c r="J400" s="88">
        <v>11102263888.889</v>
      </c>
      <c r="K400" s="88">
        <v>-76.270843999999997</v>
      </c>
      <c r="L400" s="88">
        <v>-66.781242000000006</v>
      </c>
      <c r="N400" s="6">
        <f t="shared" si="67"/>
        <v>15.988625000000001</v>
      </c>
      <c r="O400" s="6">
        <f t="shared" si="65"/>
        <v>-54.898712000000003</v>
      </c>
    </row>
    <row r="401" spans="2:16" x14ac:dyDescent="0.25">
      <c r="B401" s="88">
        <v>11545444444.444</v>
      </c>
      <c r="C401" s="88">
        <v>-79.464545999999999</v>
      </c>
      <c r="D401" s="88">
        <v>-71.946526000000006</v>
      </c>
      <c r="F401" s="6">
        <f t="shared" si="66"/>
        <v>16.876249999999999</v>
      </c>
      <c r="G401" s="6">
        <f t="shared" si="64"/>
        <v>-65.381630000000001</v>
      </c>
      <c r="J401" s="88">
        <v>11545444444.444</v>
      </c>
      <c r="K401" s="88">
        <v>-76.128028999999998</v>
      </c>
      <c r="L401" s="88">
        <v>-66.936768000000001</v>
      </c>
      <c r="N401" s="6">
        <f t="shared" si="67"/>
        <v>16.876249999999999</v>
      </c>
      <c r="O401" s="6">
        <f t="shared" si="65"/>
        <v>-53.975966999999997</v>
      </c>
    </row>
    <row r="402" spans="2:16" x14ac:dyDescent="0.25">
      <c r="B402" s="88">
        <v>11988625000</v>
      </c>
      <c r="C402" s="88">
        <v>-77.977080999999998</v>
      </c>
      <c r="D402" s="88">
        <v>-70.219741999999997</v>
      </c>
      <c r="F402" s="6">
        <f t="shared" si="66"/>
        <v>17.763874999999999</v>
      </c>
      <c r="G402" s="6">
        <f t="shared" si="64"/>
        <v>-65.714293999999995</v>
      </c>
      <c r="J402" s="88">
        <v>11988625000</v>
      </c>
      <c r="K402" s="88">
        <v>-70.225944999999996</v>
      </c>
      <c r="L402" s="88">
        <v>-61.456386999999999</v>
      </c>
      <c r="N402" s="6">
        <f t="shared" si="67"/>
        <v>17.763874999999999</v>
      </c>
      <c r="O402" s="6">
        <f t="shared" si="65"/>
        <v>-58.377102000000001</v>
      </c>
    </row>
    <row r="403" spans="2:16" x14ac:dyDescent="0.25">
      <c r="B403" s="88">
        <v>12431805555.556</v>
      </c>
      <c r="C403" s="88">
        <v>-78.108208000000005</v>
      </c>
      <c r="D403" s="88">
        <v>-70.173088000000007</v>
      </c>
      <c r="F403" s="6">
        <f t="shared" si="66"/>
        <v>18.651499999999999</v>
      </c>
      <c r="G403" s="6">
        <f t="shared" si="64"/>
        <v>-64.223312000000007</v>
      </c>
      <c r="J403" s="88">
        <v>12431805555.556</v>
      </c>
      <c r="K403" s="88">
        <v>-68.120552000000004</v>
      </c>
      <c r="L403" s="88">
        <v>-59.331553999999997</v>
      </c>
      <c r="N403" s="6">
        <f t="shared" si="67"/>
        <v>18.651499999999999</v>
      </c>
      <c r="O403" s="6">
        <f t="shared" si="65"/>
        <v>-83.304732999999999</v>
      </c>
    </row>
    <row r="404" spans="2:16" x14ac:dyDescent="0.25">
      <c r="B404" s="88">
        <v>12874986111.111</v>
      </c>
      <c r="C404" s="88">
        <v>-73.166420000000002</v>
      </c>
      <c r="D404" s="88">
        <v>-65.055183</v>
      </c>
      <c r="F404" s="6">
        <f t="shared" si="66"/>
        <v>19.539124999999999</v>
      </c>
      <c r="G404" s="6">
        <f t="shared" si="64"/>
        <v>-96.331519999999998</v>
      </c>
      <c r="J404" s="88">
        <v>12874986111.111</v>
      </c>
      <c r="K404" s="88">
        <v>-60.062778000000002</v>
      </c>
      <c r="L404" s="88">
        <v>-50.909798000000002</v>
      </c>
      <c r="N404" s="6">
        <f t="shared" si="67"/>
        <v>19.539124999999999</v>
      </c>
      <c r="O404" s="6">
        <f t="shared" si="65"/>
        <v>-56.097377999999999</v>
      </c>
    </row>
    <row r="405" spans="2:16" x14ac:dyDescent="0.25">
      <c r="B405" s="88">
        <v>13318166666.667</v>
      </c>
      <c r="C405" s="88">
        <v>-65.023407000000006</v>
      </c>
      <c r="D405" s="88">
        <v>-56.825507999999999</v>
      </c>
      <c r="F405" s="6">
        <f t="shared" si="66"/>
        <v>20.426749999999998</v>
      </c>
      <c r="G405" s="6">
        <f t="shared" si="64"/>
        <v>-73.665169000000006</v>
      </c>
      <c r="J405" s="88">
        <v>13318166666.667</v>
      </c>
      <c r="K405" s="88">
        <v>-57.468601</v>
      </c>
      <c r="L405" s="88">
        <v>-48.632438999999998</v>
      </c>
      <c r="N405" s="6">
        <f t="shared" si="67"/>
        <v>20.426749999999998</v>
      </c>
      <c r="O405" s="6">
        <f t="shared" si="65"/>
        <v>-53.679585000000003</v>
      </c>
    </row>
    <row r="406" spans="2:16" x14ac:dyDescent="0.25">
      <c r="B406" s="88">
        <v>13761347222.222</v>
      </c>
      <c r="C406" s="88">
        <v>-64.127883999999995</v>
      </c>
      <c r="D406" s="88">
        <v>-55.975417999999998</v>
      </c>
      <c r="F406" s="6">
        <f t="shared" si="66"/>
        <v>21.314374999999998</v>
      </c>
      <c r="G406" s="6">
        <f t="shared" si="64"/>
        <v>-84.209418999999997</v>
      </c>
      <c r="J406" s="88">
        <v>13761347222.222</v>
      </c>
      <c r="K406" s="88">
        <v>-59.892448000000002</v>
      </c>
      <c r="L406" s="88">
        <v>-50.912975000000003</v>
      </c>
      <c r="N406" s="6">
        <f t="shared" si="67"/>
        <v>21.314374999999998</v>
      </c>
      <c r="O406" s="6">
        <f t="shared" si="65"/>
        <v>-59.876990999999997</v>
      </c>
    </row>
    <row r="407" spans="2:16" x14ac:dyDescent="0.25">
      <c r="B407" s="88">
        <v>14204527777.778</v>
      </c>
      <c r="C407" s="88">
        <v>-62.355117999999997</v>
      </c>
      <c r="D407" s="88">
        <v>-53.819308999999997</v>
      </c>
      <c r="F407" s="6">
        <f t="shared" si="66"/>
        <v>22.202000000000002</v>
      </c>
      <c r="G407" s="6">
        <f t="shared" si="64"/>
        <v>-68.864379999999997</v>
      </c>
      <c r="J407" s="88">
        <v>14204527777.778</v>
      </c>
      <c r="K407" s="88">
        <v>-67.579284999999999</v>
      </c>
      <c r="L407" s="88">
        <v>-58.453677999999996</v>
      </c>
      <c r="N407" s="6">
        <f t="shared" si="67"/>
        <v>22.202000000000002</v>
      </c>
      <c r="O407" s="6">
        <f t="shared" si="65"/>
        <v>-55.785034000000003</v>
      </c>
    </row>
    <row r="408" spans="2:16" x14ac:dyDescent="0.25">
      <c r="B408" s="88">
        <v>14647708333.333</v>
      </c>
      <c r="C408" s="88">
        <v>-63.796267999999998</v>
      </c>
      <c r="D408" s="88">
        <v>-55.219558999999997</v>
      </c>
      <c r="F408" s="6">
        <f t="shared" si="66"/>
        <v>23.089625000000002</v>
      </c>
      <c r="G408" s="6">
        <f t="shared" si="64"/>
        <v>-68.730796999999995</v>
      </c>
      <c r="J408" s="88">
        <v>14647708333.333</v>
      </c>
      <c r="K408" s="88">
        <v>-73.966057000000006</v>
      </c>
      <c r="L408" s="88">
        <v>-64.824173000000002</v>
      </c>
      <c r="N408" s="6">
        <f t="shared" si="67"/>
        <v>23.089625000000002</v>
      </c>
      <c r="O408" s="6">
        <f t="shared" si="65"/>
        <v>-53.993403999999998</v>
      </c>
    </row>
    <row r="409" spans="2:16" x14ac:dyDescent="0.25">
      <c r="B409" s="88">
        <v>15090888888.889</v>
      </c>
      <c r="C409" s="88">
        <v>-64.110534999999999</v>
      </c>
      <c r="D409" s="88">
        <v>-55.484561999999997</v>
      </c>
      <c r="F409" s="6">
        <f t="shared" si="66"/>
        <v>23.977250000000002</v>
      </c>
      <c r="G409" s="6">
        <f t="shared" si="64"/>
        <v>-73.540771000000007</v>
      </c>
      <c r="J409" s="88">
        <v>15090888888.889</v>
      </c>
      <c r="K409" s="88">
        <v>-69.732001999999994</v>
      </c>
      <c r="L409" s="88">
        <v>-60.654029999999999</v>
      </c>
      <c r="N409" s="6">
        <f t="shared" si="67"/>
        <v>23.977250000000002</v>
      </c>
      <c r="O409" s="6">
        <f t="shared" si="65"/>
        <v>-55.578423000000001</v>
      </c>
    </row>
    <row r="410" spans="2:16" x14ac:dyDescent="0.25">
      <c r="B410" s="88">
        <v>15534069444.444</v>
      </c>
      <c r="C410" s="88">
        <v>-69.727187999999998</v>
      </c>
      <c r="D410" s="88">
        <v>-60.844527999999997</v>
      </c>
      <c r="F410" s="6" t="s">
        <v>21</v>
      </c>
      <c r="J410" s="88">
        <v>15534069444.444</v>
      </c>
      <c r="K410" s="88">
        <v>-68.748726000000005</v>
      </c>
      <c r="L410" s="88">
        <v>-59.536552</v>
      </c>
      <c r="N410" s="6" t="s">
        <v>21</v>
      </c>
    </row>
    <row r="411" spans="2:16" x14ac:dyDescent="0.25">
      <c r="B411" s="88">
        <v>15977250000</v>
      </c>
      <c r="C411" s="88">
        <v>-67.617476999999994</v>
      </c>
      <c r="D411" s="88">
        <v>-58.528793</v>
      </c>
      <c r="J411" s="88">
        <v>15977250000</v>
      </c>
      <c r="K411" s="88">
        <v>-71.296059</v>
      </c>
      <c r="L411" s="88">
        <v>-61.563319999999997</v>
      </c>
    </row>
    <row r="412" spans="2:16" x14ac:dyDescent="0.25">
      <c r="B412" s="88" t="s">
        <v>21</v>
      </c>
      <c r="J412" s="88" t="s">
        <v>21</v>
      </c>
    </row>
    <row r="413" spans="2:16" x14ac:dyDescent="0.25">
      <c r="F413" s="6" t="s">
        <v>59</v>
      </c>
      <c r="N413" s="6" t="s">
        <v>59</v>
      </c>
    </row>
    <row r="414" spans="2:16" ht="15.75" x14ac:dyDescent="0.25">
      <c r="F414" s="6" t="s">
        <v>19</v>
      </c>
      <c r="G414" s="6" t="str">
        <f t="shared" ref="G414:G433" si="68">D440</f>
        <v>4Rx4L dBc Log Mag(dB)</v>
      </c>
      <c r="H414" s="35">
        <v>4</v>
      </c>
      <c r="N414" s="6" t="s">
        <v>19</v>
      </c>
      <c r="O414" s="6" t="str">
        <f t="shared" ref="O414:O433" si="69">L440</f>
        <v>4Rx4L dBc Log Mag(dB)</v>
      </c>
      <c r="P414" s="35">
        <v>4</v>
      </c>
    </row>
    <row r="415" spans="2:16" ht="15.75" x14ac:dyDescent="0.25">
      <c r="B415" s="88" t="s">
        <v>57</v>
      </c>
      <c r="F415" s="6">
        <f t="shared" ref="F415:F433" si="70">B441/1000000000</f>
        <v>8</v>
      </c>
      <c r="G415" s="6">
        <f t="shared" si="68"/>
        <v>-63.720542999999999</v>
      </c>
      <c r="H415" s="36">
        <f>ABS(AVERAGE(G415:G433)-(H414-1)*10)</f>
        <v>101.3684587368421</v>
      </c>
      <c r="J415" s="88" t="s">
        <v>57</v>
      </c>
      <c r="N415" s="6">
        <f t="shared" ref="N415:N433" si="71">J441/1000000000</f>
        <v>8</v>
      </c>
      <c r="O415" s="6">
        <f t="shared" si="69"/>
        <v>-61.761955</v>
      </c>
      <c r="P415" s="36">
        <f>ABS(AVERAGE(O415:O433)-(P414-1)*10)</f>
        <v>99.323653578947372</v>
      </c>
    </row>
    <row r="416" spans="2:16" x14ac:dyDescent="0.25">
      <c r="B416" s="88" t="s">
        <v>19</v>
      </c>
      <c r="C416" s="88" t="s">
        <v>138</v>
      </c>
      <c r="D416" s="88" t="s">
        <v>58</v>
      </c>
      <c r="F416" s="6">
        <f t="shared" si="70"/>
        <v>9.3320694444444001</v>
      </c>
      <c r="G416" s="6">
        <f t="shared" si="68"/>
        <v>-58.097648999999997</v>
      </c>
      <c r="J416" s="88" t="s">
        <v>19</v>
      </c>
      <c r="K416" s="88" t="s">
        <v>138</v>
      </c>
      <c r="L416" s="88" t="s">
        <v>58</v>
      </c>
      <c r="N416" s="6">
        <f t="shared" si="71"/>
        <v>9.3320694444444001</v>
      </c>
      <c r="O416" s="6">
        <f t="shared" si="69"/>
        <v>-70.759651000000005</v>
      </c>
    </row>
    <row r="417" spans="2:15" x14ac:dyDescent="0.25">
      <c r="B417" s="88">
        <v>8000000000</v>
      </c>
      <c r="C417" s="88">
        <v>-61.473788999999996</v>
      </c>
      <c r="D417" s="88">
        <v>-54.810200000000002</v>
      </c>
      <c r="F417" s="6">
        <f t="shared" si="70"/>
        <v>10.664138888888999</v>
      </c>
      <c r="G417" s="6">
        <f t="shared" si="68"/>
        <v>-57.899143000000002</v>
      </c>
      <c r="J417" s="88">
        <v>8000000000</v>
      </c>
      <c r="K417" s="88">
        <v>-68.659903999999997</v>
      </c>
      <c r="L417" s="88">
        <v>-58.369984000000002</v>
      </c>
      <c r="N417" s="6">
        <f t="shared" si="71"/>
        <v>10.664138888888999</v>
      </c>
      <c r="O417" s="6">
        <f t="shared" si="69"/>
        <v>-71.750656000000006</v>
      </c>
    </row>
    <row r="418" spans="2:15" x14ac:dyDescent="0.25">
      <c r="B418" s="88">
        <v>8887625000</v>
      </c>
      <c r="C418" s="88">
        <v>-58.812491999999999</v>
      </c>
      <c r="D418" s="88">
        <v>-52.085186</v>
      </c>
      <c r="F418" s="6">
        <f t="shared" si="70"/>
        <v>11.996208333333</v>
      </c>
      <c r="G418" s="6">
        <f t="shared" si="68"/>
        <v>-61.535483999999997</v>
      </c>
      <c r="J418" s="88">
        <v>8887625000</v>
      </c>
      <c r="K418" s="88">
        <v>-61.959873000000002</v>
      </c>
      <c r="L418" s="88">
        <v>-53.282004999999998</v>
      </c>
      <c r="N418" s="6">
        <f t="shared" si="71"/>
        <v>11.996208333333</v>
      </c>
      <c r="O418" s="6">
        <f t="shared" si="69"/>
        <v>-72.813987999999995</v>
      </c>
    </row>
    <row r="419" spans="2:15" x14ac:dyDescent="0.25">
      <c r="B419" s="88">
        <v>9775250000</v>
      </c>
      <c r="C419" s="88">
        <v>-66.415726000000006</v>
      </c>
      <c r="D419" s="88">
        <v>-59.308261999999999</v>
      </c>
      <c r="F419" s="6">
        <f t="shared" si="70"/>
        <v>13.328277777778</v>
      </c>
      <c r="G419" s="6">
        <f t="shared" si="68"/>
        <v>-66.402732999999998</v>
      </c>
      <c r="J419" s="88">
        <v>9775250000</v>
      </c>
      <c r="K419" s="88">
        <v>-61.175663</v>
      </c>
      <c r="L419" s="88">
        <v>-52.667999000000002</v>
      </c>
      <c r="N419" s="6">
        <f t="shared" si="71"/>
        <v>13.328277777778</v>
      </c>
      <c r="O419" s="6">
        <f t="shared" si="69"/>
        <v>-76.349898999999994</v>
      </c>
    </row>
    <row r="420" spans="2:15" x14ac:dyDescent="0.25">
      <c r="B420" s="88">
        <v>10662875000</v>
      </c>
      <c r="C420" s="88">
        <v>-75.016425999999996</v>
      </c>
      <c r="D420" s="88">
        <v>-67.843497999999997</v>
      </c>
      <c r="F420" s="6">
        <f t="shared" si="70"/>
        <v>14.660347222222001</v>
      </c>
      <c r="G420" s="6">
        <f t="shared" si="68"/>
        <v>-73.003249999999994</v>
      </c>
      <c r="J420" s="88">
        <v>10662875000</v>
      </c>
      <c r="K420" s="88">
        <v>-60.50074</v>
      </c>
      <c r="L420" s="88">
        <v>-52.235722000000003</v>
      </c>
      <c r="N420" s="6">
        <f t="shared" si="71"/>
        <v>14.660347222222001</v>
      </c>
      <c r="O420" s="6">
        <f t="shared" si="69"/>
        <v>-78.658760000000001</v>
      </c>
    </row>
    <row r="421" spans="2:15" x14ac:dyDescent="0.25">
      <c r="B421" s="88">
        <v>11550500000</v>
      </c>
      <c r="C421" s="88">
        <v>-75.087165999999996</v>
      </c>
      <c r="D421" s="88">
        <v>-68.141434000000004</v>
      </c>
      <c r="F421" s="6">
        <f t="shared" si="70"/>
        <v>15.992416666666999</v>
      </c>
      <c r="G421" s="6">
        <f t="shared" si="68"/>
        <v>-68.131576999999993</v>
      </c>
      <c r="J421" s="88">
        <v>11550500000</v>
      </c>
      <c r="K421" s="88">
        <v>-62.287444999999998</v>
      </c>
      <c r="L421" s="88">
        <v>-54.272964000000002</v>
      </c>
      <c r="N421" s="6">
        <f t="shared" si="71"/>
        <v>15.992416666666999</v>
      </c>
      <c r="O421" s="6">
        <f t="shared" si="69"/>
        <v>-81.756416000000002</v>
      </c>
    </row>
    <row r="422" spans="2:15" x14ac:dyDescent="0.25">
      <c r="B422" s="88">
        <v>12438125000</v>
      </c>
      <c r="C422" s="88">
        <v>-85.703308000000007</v>
      </c>
      <c r="D422" s="88">
        <v>-78.625122000000005</v>
      </c>
      <c r="F422" s="6">
        <f t="shared" si="70"/>
        <v>17.324486111111</v>
      </c>
      <c r="G422" s="6">
        <f t="shared" si="68"/>
        <v>-76.223517999999999</v>
      </c>
      <c r="J422" s="88">
        <v>12438125000</v>
      </c>
      <c r="K422" s="88">
        <v>-58.495651000000002</v>
      </c>
      <c r="L422" s="88">
        <v>-49.391807999999997</v>
      </c>
      <c r="N422" s="6">
        <f t="shared" si="71"/>
        <v>17.324486111111</v>
      </c>
      <c r="O422" s="6">
        <f t="shared" si="69"/>
        <v>-78.347954000000001</v>
      </c>
    </row>
    <row r="423" spans="2:15" x14ac:dyDescent="0.25">
      <c r="B423" s="88">
        <v>13325750000</v>
      </c>
      <c r="C423" s="88">
        <v>-87.000945999999999</v>
      </c>
      <c r="D423" s="88">
        <v>-79.980545000000006</v>
      </c>
      <c r="F423" s="6">
        <f t="shared" si="70"/>
        <v>18.656555555556</v>
      </c>
      <c r="G423" s="6">
        <f t="shared" si="68"/>
        <v>-77.955437000000003</v>
      </c>
      <c r="J423" s="88">
        <v>13325750000</v>
      </c>
      <c r="K423" s="88">
        <v>-56.767422000000003</v>
      </c>
      <c r="L423" s="88">
        <v>-47.157753</v>
      </c>
      <c r="N423" s="6">
        <f t="shared" si="71"/>
        <v>18.656555555556</v>
      </c>
      <c r="O423" s="6">
        <f t="shared" si="69"/>
        <v>-76.803359999999998</v>
      </c>
    </row>
    <row r="424" spans="2:15" x14ac:dyDescent="0.25">
      <c r="B424" s="88">
        <v>14213375000</v>
      </c>
      <c r="C424" s="88">
        <v>-80.688727999999998</v>
      </c>
      <c r="D424" s="88">
        <v>-73.415237000000005</v>
      </c>
      <c r="F424" s="6">
        <f t="shared" si="70"/>
        <v>19.988624999999999</v>
      </c>
      <c r="G424" s="6">
        <f t="shared" si="68"/>
        <v>-88.610954000000007</v>
      </c>
      <c r="J424" s="88">
        <v>14213375000</v>
      </c>
      <c r="K424" s="88">
        <v>-58.621693</v>
      </c>
      <c r="L424" s="88">
        <v>-49.132088000000003</v>
      </c>
      <c r="N424" s="6">
        <f t="shared" si="71"/>
        <v>19.988624999999999</v>
      </c>
      <c r="O424" s="6">
        <f t="shared" si="69"/>
        <v>-67.558098000000001</v>
      </c>
    </row>
    <row r="425" spans="2:15" x14ac:dyDescent="0.25">
      <c r="B425" s="88">
        <v>15101000000</v>
      </c>
      <c r="C425" s="88">
        <v>-77.048041999999995</v>
      </c>
      <c r="D425" s="88">
        <v>-69.530013999999994</v>
      </c>
      <c r="F425" s="6">
        <f t="shared" si="70"/>
        <v>21.320694444444001</v>
      </c>
      <c r="G425" s="6">
        <f t="shared" si="68"/>
        <v>-96.910843</v>
      </c>
      <c r="J425" s="88">
        <v>15101000000</v>
      </c>
      <c r="K425" s="88">
        <v>-59.220103999999999</v>
      </c>
      <c r="L425" s="88">
        <v>-50.028846999999999</v>
      </c>
      <c r="N425" s="6">
        <f t="shared" si="71"/>
        <v>21.320694444444001</v>
      </c>
      <c r="O425" s="6">
        <f t="shared" si="69"/>
        <v>-67.933532999999997</v>
      </c>
    </row>
    <row r="426" spans="2:15" x14ac:dyDescent="0.25">
      <c r="B426" s="88">
        <v>15988625000</v>
      </c>
      <c r="C426" s="88">
        <v>-73.644478000000007</v>
      </c>
      <c r="D426" s="88">
        <v>-65.887137999999993</v>
      </c>
      <c r="F426" s="6">
        <f t="shared" si="70"/>
        <v>22.652763888888998</v>
      </c>
      <c r="G426" s="6">
        <f t="shared" si="68"/>
        <v>-73.745773</v>
      </c>
      <c r="J426" s="88">
        <v>15988625000</v>
      </c>
      <c r="K426" s="88">
        <v>-63.668266000000003</v>
      </c>
      <c r="L426" s="88">
        <v>-54.898712000000003</v>
      </c>
      <c r="N426" s="6">
        <f t="shared" si="71"/>
        <v>22.652763888888998</v>
      </c>
      <c r="O426" s="6">
        <f t="shared" si="69"/>
        <v>-68.314353999999994</v>
      </c>
    </row>
    <row r="427" spans="2:15" x14ac:dyDescent="0.25">
      <c r="B427" s="88">
        <v>16876250000</v>
      </c>
      <c r="C427" s="88">
        <v>-73.316749999999999</v>
      </c>
      <c r="D427" s="88">
        <v>-65.381630000000001</v>
      </c>
      <c r="F427" s="6">
        <f t="shared" si="70"/>
        <v>23.984833333333</v>
      </c>
      <c r="G427" s="6">
        <f t="shared" si="68"/>
        <v>-76.565642999999994</v>
      </c>
      <c r="J427" s="88">
        <v>16876250000</v>
      </c>
      <c r="K427" s="88">
        <v>-62.764964999999997</v>
      </c>
      <c r="L427" s="88">
        <v>-53.975966999999997</v>
      </c>
      <c r="N427" s="6">
        <f t="shared" si="71"/>
        <v>23.984833333333</v>
      </c>
      <c r="O427" s="6">
        <f t="shared" si="69"/>
        <v>-67.279304999999994</v>
      </c>
    </row>
    <row r="428" spans="2:15" x14ac:dyDescent="0.25">
      <c r="B428" s="88">
        <v>17763875000</v>
      </c>
      <c r="C428" s="88">
        <v>-73.825530999999998</v>
      </c>
      <c r="D428" s="88">
        <v>-65.714293999999995</v>
      </c>
      <c r="F428" s="6">
        <f t="shared" si="70"/>
        <v>25.316902777778001</v>
      </c>
      <c r="G428" s="6">
        <f t="shared" si="68"/>
        <v>-67.521529999999998</v>
      </c>
      <c r="J428" s="88">
        <v>17763875000</v>
      </c>
      <c r="K428" s="88">
        <v>-67.530083000000005</v>
      </c>
      <c r="L428" s="88">
        <v>-58.377102000000001</v>
      </c>
      <c r="N428" s="6">
        <f t="shared" si="71"/>
        <v>25.316902777778001</v>
      </c>
      <c r="O428" s="6">
        <f t="shared" si="69"/>
        <v>-71.324843999999999</v>
      </c>
    </row>
    <row r="429" spans="2:15" x14ac:dyDescent="0.25">
      <c r="B429" s="88">
        <v>18651500000</v>
      </c>
      <c r="C429" s="88">
        <v>-72.421211</v>
      </c>
      <c r="D429" s="88">
        <v>-64.223312000000007</v>
      </c>
      <c r="F429" s="6">
        <f t="shared" si="70"/>
        <v>26.648972222222</v>
      </c>
      <c r="G429" s="6">
        <f t="shared" si="68"/>
        <v>-63.304935</v>
      </c>
      <c r="J429" s="88">
        <v>18651500000</v>
      </c>
      <c r="K429" s="88">
        <v>-92.140891999999994</v>
      </c>
      <c r="L429" s="88">
        <v>-83.304732999999999</v>
      </c>
      <c r="N429" s="6">
        <f t="shared" si="71"/>
        <v>26.648972222222</v>
      </c>
      <c r="O429" s="6">
        <f t="shared" si="69"/>
        <v>-63.235996</v>
      </c>
    </row>
    <row r="430" spans="2:15" x14ac:dyDescent="0.25">
      <c r="B430" s="88">
        <v>19539125000</v>
      </c>
      <c r="C430" s="88">
        <v>-104.48399000000001</v>
      </c>
      <c r="D430" s="88">
        <v>-96.331519999999998</v>
      </c>
      <c r="F430" s="6">
        <f t="shared" si="70"/>
        <v>27.981041666667</v>
      </c>
      <c r="G430" s="6">
        <f t="shared" si="68"/>
        <v>-65.00779</v>
      </c>
      <c r="J430" s="88">
        <v>19539125000</v>
      </c>
      <c r="K430" s="88">
        <v>-65.076858999999999</v>
      </c>
      <c r="L430" s="88">
        <v>-56.097377999999999</v>
      </c>
      <c r="N430" s="6">
        <f t="shared" si="71"/>
        <v>27.981041666667</v>
      </c>
      <c r="O430" s="6">
        <f t="shared" si="69"/>
        <v>-59.581429</v>
      </c>
    </row>
    <row r="431" spans="2:15" x14ac:dyDescent="0.25">
      <c r="B431" s="88">
        <v>20426750000</v>
      </c>
      <c r="C431" s="88">
        <v>-82.200974000000002</v>
      </c>
      <c r="D431" s="88">
        <v>-73.665169000000006</v>
      </c>
      <c r="F431" s="6">
        <f t="shared" si="70"/>
        <v>29.313111111110999</v>
      </c>
      <c r="G431" s="6">
        <f t="shared" si="68"/>
        <v>-67.309783999999993</v>
      </c>
      <c r="J431" s="88">
        <v>20426750000</v>
      </c>
      <c r="K431" s="88">
        <v>-62.805191000000001</v>
      </c>
      <c r="L431" s="88">
        <v>-53.679585000000003</v>
      </c>
      <c r="N431" s="6">
        <f t="shared" si="71"/>
        <v>29.313111111110999</v>
      </c>
      <c r="O431" s="6">
        <f t="shared" si="69"/>
        <v>-60.376815999999998</v>
      </c>
    </row>
    <row r="432" spans="2:15" x14ac:dyDescent="0.25">
      <c r="B432" s="88">
        <v>21314375000</v>
      </c>
      <c r="C432" s="88">
        <v>-92.786133000000007</v>
      </c>
      <c r="D432" s="88">
        <v>-84.209418999999997</v>
      </c>
      <c r="F432" s="6">
        <f t="shared" si="70"/>
        <v>30.645180555555999</v>
      </c>
      <c r="G432" s="6">
        <f t="shared" si="68"/>
        <v>-76.593886999999995</v>
      </c>
      <c r="J432" s="88">
        <v>21314375000</v>
      </c>
      <c r="K432" s="88">
        <v>-69.018874999999994</v>
      </c>
      <c r="L432" s="88">
        <v>-59.876990999999997</v>
      </c>
      <c r="N432" s="6">
        <f t="shared" si="71"/>
        <v>30.645180555555999</v>
      </c>
      <c r="O432" s="6">
        <f t="shared" si="69"/>
        <v>-60.083607000000001</v>
      </c>
    </row>
    <row r="433" spans="2:16" x14ac:dyDescent="0.25">
      <c r="B433" s="88">
        <v>22202000000</v>
      </c>
      <c r="C433" s="88">
        <v>-77.490348999999995</v>
      </c>
      <c r="D433" s="88">
        <v>-68.864379999999997</v>
      </c>
      <c r="F433" s="6">
        <f t="shared" si="70"/>
        <v>31.977250000000002</v>
      </c>
      <c r="G433" s="6">
        <f t="shared" si="68"/>
        <v>-77.460243000000006</v>
      </c>
      <c r="J433" s="88">
        <v>22202000000</v>
      </c>
      <c r="K433" s="88">
        <v>-64.863006999999996</v>
      </c>
      <c r="L433" s="88">
        <v>-55.785034000000003</v>
      </c>
      <c r="N433" s="6">
        <f t="shared" si="71"/>
        <v>31.977250000000002</v>
      </c>
      <c r="O433" s="6">
        <f t="shared" si="69"/>
        <v>-62.458796999999997</v>
      </c>
    </row>
    <row r="434" spans="2:16" x14ac:dyDescent="0.25">
      <c r="B434" s="88">
        <v>23089625000</v>
      </c>
      <c r="C434" s="88">
        <v>-77.613456999999997</v>
      </c>
      <c r="D434" s="88">
        <v>-68.730796999999995</v>
      </c>
      <c r="F434" s="6" t="s">
        <v>21</v>
      </c>
      <c r="J434" s="88">
        <v>23089625000</v>
      </c>
      <c r="K434" s="88">
        <v>-63.205578000000003</v>
      </c>
      <c r="L434" s="88">
        <v>-53.993403999999998</v>
      </c>
      <c r="N434" s="6" t="s">
        <v>21</v>
      </c>
    </row>
    <row r="435" spans="2:16" x14ac:dyDescent="0.25">
      <c r="B435" s="88">
        <v>23977250000</v>
      </c>
      <c r="C435" s="88">
        <v>-82.629456000000005</v>
      </c>
      <c r="D435" s="88">
        <v>-73.540771000000007</v>
      </c>
      <c r="J435" s="88">
        <v>23977250000</v>
      </c>
      <c r="K435" s="88">
        <v>-65.311156999999994</v>
      </c>
      <c r="L435" s="88">
        <v>-55.578423000000001</v>
      </c>
    </row>
    <row r="436" spans="2:16" x14ac:dyDescent="0.25">
      <c r="B436" s="88" t="s">
        <v>21</v>
      </c>
      <c r="J436" s="88" t="s">
        <v>21</v>
      </c>
    </row>
    <row r="437" spans="2:16" x14ac:dyDescent="0.25">
      <c r="F437" s="6" t="s">
        <v>61</v>
      </c>
      <c r="N437" s="6" t="s">
        <v>61</v>
      </c>
    </row>
    <row r="438" spans="2:16" ht="15.75" x14ac:dyDescent="0.25">
      <c r="F438" s="6" t="s">
        <v>19</v>
      </c>
      <c r="G438" s="6" t="str">
        <f t="shared" ref="G438:G457" si="72">D464</f>
        <v>4Rx5L dBc Log Mag(dB)</v>
      </c>
      <c r="H438" s="35">
        <v>4</v>
      </c>
      <c r="N438" s="6" t="s">
        <v>19</v>
      </c>
      <c r="O438" s="6" t="str">
        <f t="shared" ref="O438:O457" si="73">L464</f>
        <v>4Rx5L dBc Log Mag(dB)</v>
      </c>
      <c r="P438" s="35">
        <v>4</v>
      </c>
    </row>
    <row r="439" spans="2:16" ht="15.75" x14ac:dyDescent="0.25">
      <c r="B439" s="88" t="s">
        <v>59</v>
      </c>
      <c r="F439" s="6">
        <f t="shared" ref="F439:F457" si="74">B465/1000000000</f>
        <v>9.9772499999999997</v>
      </c>
      <c r="G439" s="6">
        <f t="shared" si="72"/>
        <v>-52.159996</v>
      </c>
      <c r="H439" s="36">
        <f>ABS(AVERAGE(G439:G457)-(H438-1)*10)</f>
        <v>99.049080210526313</v>
      </c>
      <c r="J439" s="88" t="s">
        <v>59</v>
      </c>
      <c r="N439" s="6">
        <f t="shared" ref="N439:N457" si="75">J465/1000000000</f>
        <v>9.9772499999999997</v>
      </c>
      <c r="O439" s="6">
        <f t="shared" si="73"/>
        <v>-48.025036</v>
      </c>
      <c r="P439" s="36">
        <f>ABS(AVERAGE(O439:O457)-(P438-1)*10)</f>
        <v>83.864576157894732</v>
      </c>
    </row>
    <row r="440" spans="2:16" x14ac:dyDescent="0.25">
      <c r="B440" s="88" t="s">
        <v>19</v>
      </c>
      <c r="C440" s="88" t="s">
        <v>139</v>
      </c>
      <c r="D440" s="88" t="s">
        <v>60</v>
      </c>
      <c r="F440" s="6">
        <f t="shared" si="74"/>
        <v>11.200736111111</v>
      </c>
      <c r="G440" s="6">
        <f t="shared" si="72"/>
        <v>-47.458297999999999</v>
      </c>
      <c r="J440" s="88" t="s">
        <v>19</v>
      </c>
      <c r="K440" s="88" t="s">
        <v>139</v>
      </c>
      <c r="L440" s="88" t="s">
        <v>60</v>
      </c>
      <c r="N440" s="6">
        <f t="shared" si="75"/>
        <v>11.200736111111</v>
      </c>
      <c r="O440" s="6">
        <f t="shared" si="73"/>
        <v>-52.941471</v>
      </c>
    </row>
    <row r="441" spans="2:16" x14ac:dyDescent="0.25">
      <c r="B441" s="88">
        <v>8000000000</v>
      </c>
      <c r="C441" s="88">
        <v>-70.384131999999994</v>
      </c>
      <c r="D441" s="88">
        <v>-63.720542999999999</v>
      </c>
      <c r="F441" s="6">
        <f t="shared" si="74"/>
        <v>12.424222222221999</v>
      </c>
      <c r="G441" s="6">
        <f t="shared" si="72"/>
        <v>-48.373100000000001</v>
      </c>
      <c r="J441" s="88">
        <v>8000000000</v>
      </c>
      <c r="K441" s="88">
        <v>-72.051872000000003</v>
      </c>
      <c r="L441" s="88">
        <v>-61.761955</v>
      </c>
      <c r="N441" s="6">
        <f t="shared" si="75"/>
        <v>12.424222222221999</v>
      </c>
      <c r="O441" s="6">
        <f t="shared" si="73"/>
        <v>-50.256869999999999</v>
      </c>
    </row>
    <row r="442" spans="2:16" x14ac:dyDescent="0.25">
      <c r="B442" s="88">
        <v>9332069444.4444008</v>
      </c>
      <c r="C442" s="88">
        <v>-64.824950999999999</v>
      </c>
      <c r="D442" s="88">
        <v>-58.097648999999997</v>
      </c>
      <c r="F442" s="6">
        <f t="shared" si="74"/>
        <v>13.647708333333</v>
      </c>
      <c r="G442" s="6">
        <f t="shared" si="72"/>
        <v>-48.414368000000003</v>
      </c>
      <c r="J442" s="88">
        <v>9332069444.4444008</v>
      </c>
      <c r="K442" s="88">
        <v>-79.437522999999999</v>
      </c>
      <c r="L442" s="88">
        <v>-70.759651000000005</v>
      </c>
      <c r="N442" s="6">
        <f t="shared" si="75"/>
        <v>13.647708333333</v>
      </c>
      <c r="O442" s="6">
        <f t="shared" si="73"/>
        <v>-54.457763999999997</v>
      </c>
    </row>
    <row r="443" spans="2:16" x14ac:dyDescent="0.25">
      <c r="B443" s="88">
        <v>10664138888.889</v>
      </c>
      <c r="C443" s="88">
        <v>-65.006614999999996</v>
      </c>
      <c r="D443" s="88">
        <v>-57.899143000000002</v>
      </c>
      <c r="F443" s="6">
        <f t="shared" si="74"/>
        <v>14.871194444444001</v>
      </c>
      <c r="G443" s="6">
        <f t="shared" si="72"/>
        <v>-54.953322999999997</v>
      </c>
      <c r="J443" s="88">
        <v>10664138888.889</v>
      </c>
      <c r="K443" s="88">
        <v>-80.258324000000002</v>
      </c>
      <c r="L443" s="88">
        <v>-71.750656000000006</v>
      </c>
      <c r="N443" s="6">
        <f t="shared" si="75"/>
        <v>14.871194444444001</v>
      </c>
      <c r="O443" s="6">
        <f t="shared" si="73"/>
        <v>-56.058895</v>
      </c>
    </row>
    <row r="444" spans="2:16" x14ac:dyDescent="0.25">
      <c r="B444" s="88">
        <v>11996208333.333</v>
      </c>
      <c r="C444" s="88">
        <v>-68.708411999999996</v>
      </c>
      <c r="D444" s="88">
        <v>-61.535483999999997</v>
      </c>
      <c r="F444" s="6">
        <f t="shared" si="74"/>
        <v>16.094680555556</v>
      </c>
      <c r="G444" s="6">
        <f t="shared" si="72"/>
        <v>-66.663109000000006</v>
      </c>
      <c r="J444" s="88">
        <v>11996208333.333</v>
      </c>
      <c r="K444" s="88">
        <v>-81.079009999999997</v>
      </c>
      <c r="L444" s="88">
        <v>-72.813987999999995</v>
      </c>
      <c r="N444" s="6">
        <f t="shared" si="75"/>
        <v>16.094680555556</v>
      </c>
      <c r="O444" s="6">
        <f t="shared" si="73"/>
        <v>-61.923779000000003</v>
      </c>
    </row>
    <row r="445" spans="2:16" x14ac:dyDescent="0.25">
      <c r="B445" s="88">
        <v>13328277777.778</v>
      </c>
      <c r="C445" s="88">
        <v>-73.348472999999998</v>
      </c>
      <c r="D445" s="88">
        <v>-66.402732999999998</v>
      </c>
      <c r="F445" s="6">
        <f t="shared" si="74"/>
        <v>17.318166666667</v>
      </c>
      <c r="G445" s="6">
        <f t="shared" si="72"/>
        <v>-62.296214999999997</v>
      </c>
      <c r="J445" s="88">
        <v>13328277777.778</v>
      </c>
      <c r="K445" s="88">
        <v>-84.364372000000003</v>
      </c>
      <c r="L445" s="88">
        <v>-76.349898999999994</v>
      </c>
      <c r="N445" s="6">
        <f t="shared" si="75"/>
        <v>17.318166666667</v>
      </c>
      <c r="O445" s="6">
        <f t="shared" si="73"/>
        <v>-58.253407000000003</v>
      </c>
    </row>
    <row r="446" spans="2:16" x14ac:dyDescent="0.25">
      <c r="B446" s="88">
        <v>14660347222.222</v>
      </c>
      <c r="C446" s="88">
        <v>-80.081435999999997</v>
      </c>
      <c r="D446" s="88">
        <v>-73.003249999999994</v>
      </c>
      <c r="F446" s="6">
        <f t="shared" si="74"/>
        <v>18.541652777778001</v>
      </c>
      <c r="G446" s="6">
        <f t="shared" si="72"/>
        <v>-70.460396000000003</v>
      </c>
      <c r="J446" s="88">
        <v>14660347222.222</v>
      </c>
      <c r="K446" s="88">
        <v>-87.762596000000002</v>
      </c>
      <c r="L446" s="88">
        <v>-78.658760000000001</v>
      </c>
      <c r="N446" s="6">
        <f t="shared" si="75"/>
        <v>18.541652777778001</v>
      </c>
      <c r="O446" s="6">
        <f t="shared" si="73"/>
        <v>-52.609318000000002</v>
      </c>
    </row>
    <row r="447" spans="2:16" x14ac:dyDescent="0.25">
      <c r="B447" s="88">
        <v>15992416666.667</v>
      </c>
      <c r="C447" s="88">
        <v>-75.151978</v>
      </c>
      <c r="D447" s="88">
        <v>-68.131576999999993</v>
      </c>
      <c r="F447" s="6">
        <f t="shared" si="74"/>
        <v>19.765138888888998</v>
      </c>
      <c r="G447" s="6">
        <f t="shared" si="72"/>
        <v>-73.868622000000002</v>
      </c>
      <c r="J447" s="88">
        <v>15992416666.667</v>
      </c>
      <c r="K447" s="88">
        <v>-91.366089000000002</v>
      </c>
      <c r="L447" s="88">
        <v>-81.756416000000002</v>
      </c>
      <c r="N447" s="6">
        <f t="shared" si="75"/>
        <v>19.765138888888998</v>
      </c>
      <c r="O447" s="6">
        <f t="shared" si="73"/>
        <v>-51.413505999999998</v>
      </c>
    </row>
    <row r="448" spans="2:16" x14ac:dyDescent="0.25">
      <c r="B448" s="88">
        <v>17324486111.111</v>
      </c>
      <c r="C448" s="88">
        <v>-83.497009000000006</v>
      </c>
      <c r="D448" s="88">
        <v>-76.223517999999999</v>
      </c>
      <c r="F448" s="6">
        <f t="shared" si="74"/>
        <v>20.988624999999999</v>
      </c>
      <c r="G448" s="6">
        <f t="shared" si="72"/>
        <v>-83.121880000000004</v>
      </c>
      <c r="J448" s="88">
        <v>17324486111.111</v>
      </c>
      <c r="K448" s="88">
        <v>-87.837563000000003</v>
      </c>
      <c r="L448" s="88">
        <v>-78.347954000000001</v>
      </c>
      <c r="N448" s="6">
        <f t="shared" si="75"/>
        <v>20.988624999999999</v>
      </c>
      <c r="O448" s="6">
        <f t="shared" si="73"/>
        <v>-48.290515999999997</v>
      </c>
    </row>
    <row r="449" spans="2:16" x14ac:dyDescent="0.25">
      <c r="B449" s="88">
        <v>18656555555.556</v>
      </c>
      <c r="C449" s="88">
        <v>-85.473465000000004</v>
      </c>
      <c r="D449" s="88">
        <v>-77.955437000000003</v>
      </c>
      <c r="F449" s="6">
        <f t="shared" si="74"/>
        <v>22.212111111111</v>
      </c>
      <c r="G449" s="6">
        <f t="shared" si="72"/>
        <v>-73.920463999999996</v>
      </c>
      <c r="J449" s="88">
        <v>18656555555.556</v>
      </c>
      <c r="K449" s="88">
        <v>-85.994613999999999</v>
      </c>
      <c r="L449" s="88">
        <v>-76.803359999999998</v>
      </c>
      <c r="N449" s="6">
        <f t="shared" si="75"/>
        <v>22.212111111111</v>
      </c>
      <c r="O449" s="6">
        <f t="shared" si="73"/>
        <v>-50.981876</v>
      </c>
    </row>
    <row r="450" spans="2:16" x14ac:dyDescent="0.25">
      <c r="B450" s="88">
        <v>19988625000</v>
      </c>
      <c r="C450" s="88">
        <v>-96.368294000000006</v>
      </c>
      <c r="D450" s="88">
        <v>-88.610954000000007</v>
      </c>
      <c r="F450" s="6">
        <f t="shared" si="74"/>
        <v>23.435597222222</v>
      </c>
      <c r="G450" s="6">
        <f t="shared" si="72"/>
        <v>-82.34787</v>
      </c>
      <c r="J450" s="88">
        <v>19988625000</v>
      </c>
      <c r="K450" s="88">
        <v>-76.327652</v>
      </c>
      <c r="L450" s="88">
        <v>-67.558098000000001</v>
      </c>
      <c r="N450" s="6">
        <f t="shared" si="75"/>
        <v>23.435597222222</v>
      </c>
      <c r="O450" s="6">
        <f t="shared" si="73"/>
        <v>-52.523246999999998</v>
      </c>
    </row>
    <row r="451" spans="2:16" x14ac:dyDescent="0.25">
      <c r="B451" s="88">
        <v>21320694444.444</v>
      </c>
      <c r="C451" s="88">
        <v>-104.84596000000001</v>
      </c>
      <c r="D451" s="88">
        <v>-96.910843</v>
      </c>
      <c r="F451" s="6">
        <f t="shared" si="74"/>
        <v>24.659083333333001</v>
      </c>
      <c r="G451" s="6">
        <f t="shared" si="72"/>
        <v>-69.779137000000006</v>
      </c>
      <c r="J451" s="88">
        <v>21320694444.444</v>
      </c>
      <c r="K451" s="88">
        <v>-76.722526999999999</v>
      </c>
      <c r="L451" s="88">
        <v>-67.933532999999997</v>
      </c>
      <c r="N451" s="6">
        <f t="shared" si="75"/>
        <v>24.659083333333001</v>
      </c>
      <c r="O451" s="6">
        <f t="shared" si="73"/>
        <v>-62.855701000000003</v>
      </c>
    </row>
    <row r="452" spans="2:16" x14ac:dyDescent="0.25">
      <c r="B452" s="88">
        <v>22652763888.889</v>
      </c>
      <c r="C452" s="88">
        <v>-81.857010000000002</v>
      </c>
      <c r="D452" s="88">
        <v>-73.745773</v>
      </c>
      <c r="F452" s="6">
        <f t="shared" si="74"/>
        <v>25.882569444444002</v>
      </c>
      <c r="G452" s="6">
        <f t="shared" si="72"/>
        <v>-86.611739999999998</v>
      </c>
      <c r="J452" s="88">
        <v>22652763888.889</v>
      </c>
      <c r="K452" s="88">
        <v>-77.467338999999996</v>
      </c>
      <c r="L452" s="88">
        <v>-68.314353999999994</v>
      </c>
      <c r="N452" s="6">
        <f t="shared" si="75"/>
        <v>25.882569444444002</v>
      </c>
      <c r="O452" s="6">
        <f t="shared" si="73"/>
        <v>-52.219887</v>
      </c>
    </row>
    <row r="453" spans="2:16" x14ac:dyDescent="0.25">
      <c r="B453" s="88">
        <v>23984833333.333</v>
      </c>
      <c r="C453" s="88">
        <v>-84.763542000000001</v>
      </c>
      <c r="D453" s="88">
        <v>-76.565642999999994</v>
      </c>
      <c r="F453" s="6">
        <f t="shared" si="74"/>
        <v>27.106055555556001</v>
      </c>
      <c r="G453" s="6">
        <f t="shared" si="72"/>
        <v>-84.262291000000005</v>
      </c>
      <c r="J453" s="88">
        <v>23984833333.333</v>
      </c>
      <c r="K453" s="88">
        <v>-76.115470999999999</v>
      </c>
      <c r="L453" s="88">
        <v>-67.279304999999994</v>
      </c>
      <c r="N453" s="6">
        <f t="shared" si="75"/>
        <v>27.106055555556001</v>
      </c>
      <c r="O453" s="6">
        <f t="shared" si="73"/>
        <v>-51.806545</v>
      </c>
    </row>
    <row r="454" spans="2:16" x14ac:dyDescent="0.25">
      <c r="B454" s="88">
        <v>25316902777.778</v>
      </c>
      <c r="C454" s="88">
        <v>-75.673996000000002</v>
      </c>
      <c r="D454" s="88">
        <v>-67.521529999999998</v>
      </c>
      <c r="F454" s="6">
        <f t="shared" si="74"/>
        <v>28.329541666667001</v>
      </c>
      <c r="G454" s="6">
        <f t="shared" si="72"/>
        <v>-83.702881000000005</v>
      </c>
      <c r="J454" s="88">
        <v>25316902777.778</v>
      </c>
      <c r="K454" s="88">
        <v>-80.304321000000002</v>
      </c>
      <c r="L454" s="88">
        <v>-71.324843999999999</v>
      </c>
      <c r="N454" s="6">
        <f t="shared" si="75"/>
        <v>28.329541666667001</v>
      </c>
      <c r="O454" s="6">
        <f t="shared" si="73"/>
        <v>-54.742100000000001</v>
      </c>
    </row>
    <row r="455" spans="2:16" x14ac:dyDescent="0.25">
      <c r="B455" s="88">
        <v>26648972222.222</v>
      </c>
      <c r="C455" s="88">
        <v>-71.840744000000001</v>
      </c>
      <c r="D455" s="88">
        <v>-63.304935</v>
      </c>
      <c r="F455" s="6">
        <f t="shared" si="74"/>
        <v>29.553027777777999</v>
      </c>
      <c r="G455" s="6">
        <f t="shared" si="72"/>
        <v>-84.537056000000007</v>
      </c>
      <c r="J455" s="88">
        <v>26648972222.222</v>
      </c>
      <c r="K455" s="88">
        <v>-72.361603000000002</v>
      </c>
      <c r="L455" s="88">
        <v>-63.235996</v>
      </c>
      <c r="N455" s="6">
        <f t="shared" si="75"/>
        <v>29.553027777777999</v>
      </c>
      <c r="O455" s="6">
        <f t="shared" si="73"/>
        <v>-55.074368</v>
      </c>
    </row>
    <row r="456" spans="2:16" x14ac:dyDescent="0.25">
      <c r="B456" s="88">
        <v>27981041666.667</v>
      </c>
      <c r="C456" s="88">
        <v>-73.584502999999998</v>
      </c>
      <c r="D456" s="88">
        <v>-65.00779</v>
      </c>
      <c r="F456" s="6">
        <f t="shared" si="74"/>
        <v>30.776513888888999</v>
      </c>
      <c r="G456" s="6">
        <f t="shared" si="72"/>
        <v>-67.787361000000004</v>
      </c>
      <c r="J456" s="88">
        <v>27981041666.667</v>
      </c>
      <c r="K456" s="88">
        <v>-68.723304999999996</v>
      </c>
      <c r="L456" s="88">
        <v>-59.581429</v>
      </c>
      <c r="N456" s="6">
        <f t="shared" si="75"/>
        <v>30.776513888888999</v>
      </c>
      <c r="O456" s="6">
        <f t="shared" si="73"/>
        <v>-54.286686000000003</v>
      </c>
    </row>
    <row r="457" spans="2:16" x14ac:dyDescent="0.25">
      <c r="B457" s="88">
        <v>29313111111.111</v>
      </c>
      <c r="C457" s="88">
        <v>-75.935760000000002</v>
      </c>
      <c r="D457" s="88">
        <v>-67.309783999999993</v>
      </c>
      <c r="F457" s="6">
        <f t="shared" si="74"/>
        <v>32</v>
      </c>
      <c r="G457" s="6">
        <f t="shared" si="72"/>
        <v>-71.214416999999997</v>
      </c>
      <c r="J457" s="88">
        <v>29313111111.111</v>
      </c>
      <c r="K457" s="88">
        <v>-69.454787999999994</v>
      </c>
      <c r="L457" s="88">
        <v>-60.376815999999998</v>
      </c>
      <c r="N457" s="6">
        <f t="shared" si="75"/>
        <v>32</v>
      </c>
      <c r="O457" s="6">
        <f t="shared" si="73"/>
        <v>-54.705975000000002</v>
      </c>
    </row>
    <row r="458" spans="2:16" x14ac:dyDescent="0.25">
      <c r="B458" s="88">
        <v>30645180555.556</v>
      </c>
      <c r="C458" s="88">
        <v>-85.476546999999997</v>
      </c>
      <c r="D458" s="88">
        <v>-76.593886999999995</v>
      </c>
      <c r="F458" s="6" t="s">
        <v>21</v>
      </c>
      <c r="J458" s="88">
        <v>30645180555.556</v>
      </c>
      <c r="K458" s="88">
        <v>-69.295776000000004</v>
      </c>
      <c r="L458" s="88">
        <v>-60.083607000000001</v>
      </c>
      <c r="N458" s="6" t="s">
        <v>21</v>
      </c>
    </row>
    <row r="459" spans="2:16" x14ac:dyDescent="0.25">
      <c r="B459" s="88">
        <v>31977250000</v>
      </c>
      <c r="C459" s="88">
        <v>-86.548927000000006</v>
      </c>
      <c r="D459" s="88">
        <v>-77.460243000000006</v>
      </c>
      <c r="J459" s="88">
        <v>31977250000</v>
      </c>
      <c r="K459" s="88">
        <v>-72.191528000000005</v>
      </c>
      <c r="L459" s="88">
        <v>-62.458796999999997</v>
      </c>
    </row>
    <row r="460" spans="2:16" x14ac:dyDescent="0.25">
      <c r="B460" s="88" t="s">
        <v>21</v>
      </c>
      <c r="J460" s="88" t="s">
        <v>21</v>
      </c>
    </row>
    <row r="461" spans="2:16" x14ac:dyDescent="0.25">
      <c r="F461" s="6" t="s">
        <v>63</v>
      </c>
      <c r="N461" s="6" t="s">
        <v>63</v>
      </c>
    </row>
    <row r="462" spans="2:16" ht="15.75" x14ac:dyDescent="0.25">
      <c r="F462" s="6" t="s">
        <v>19</v>
      </c>
      <c r="G462" s="6" t="str">
        <f t="shared" ref="G462:G481" si="76">D488</f>
        <v>N/A 5Rx1L dBc Log Mag(dB)</v>
      </c>
      <c r="H462" s="35">
        <v>5</v>
      </c>
      <c r="N462" s="6" t="s">
        <v>19</v>
      </c>
      <c r="O462" s="6" t="str">
        <f t="shared" ref="O462:O481" si="77">L488</f>
        <v>N/A 5Rx1L dBc Log Mag(dB)</v>
      </c>
      <c r="P462" s="35">
        <v>5</v>
      </c>
    </row>
    <row r="463" spans="2:16" ht="15.75" x14ac:dyDescent="0.25">
      <c r="B463" s="88" t="s">
        <v>61</v>
      </c>
      <c r="F463" s="6">
        <f t="shared" ref="F463:F481" si="78">B489/1000000000</f>
        <v>8</v>
      </c>
      <c r="G463" s="6">
        <f t="shared" si="76"/>
        <v>-63.762501</v>
      </c>
      <c r="H463" s="36">
        <f>ABS(AVERAGE(G463:G481)-(H462-1)*10)</f>
        <v>92.11825984210526</v>
      </c>
      <c r="J463" s="88" t="s">
        <v>61</v>
      </c>
      <c r="N463" s="6">
        <f t="shared" ref="N463:N481" si="79">J489/1000000000</f>
        <v>8</v>
      </c>
      <c r="O463" s="6">
        <f t="shared" si="77"/>
        <v>-73.906441000000001</v>
      </c>
      <c r="P463" s="36">
        <f>ABS(AVERAGE(O463:O481)-(P462-1)*10)</f>
        <v>90.940106684210519</v>
      </c>
    </row>
    <row r="464" spans="2:16" x14ac:dyDescent="0.25">
      <c r="B464" s="88" t="s">
        <v>19</v>
      </c>
      <c r="C464" s="88" t="s">
        <v>140</v>
      </c>
      <c r="D464" s="88" t="s">
        <v>62</v>
      </c>
      <c r="F464" s="6">
        <f t="shared" si="78"/>
        <v>8.0455666666666996</v>
      </c>
      <c r="G464" s="6">
        <f t="shared" si="76"/>
        <v>-61.473812000000002</v>
      </c>
      <c r="J464" s="88" t="s">
        <v>19</v>
      </c>
      <c r="K464" s="88" t="s">
        <v>140</v>
      </c>
      <c r="L464" s="88" t="s">
        <v>62</v>
      </c>
      <c r="N464" s="6">
        <f t="shared" si="79"/>
        <v>8.0455666666666996</v>
      </c>
      <c r="O464" s="6">
        <f t="shared" si="77"/>
        <v>-70.874718000000001</v>
      </c>
    </row>
    <row r="465" spans="2:15" x14ac:dyDescent="0.25">
      <c r="B465" s="88">
        <v>9977250000</v>
      </c>
      <c r="C465" s="88">
        <v>-58.823588999999998</v>
      </c>
      <c r="D465" s="88">
        <v>-52.159996</v>
      </c>
      <c r="F465" s="6">
        <f t="shared" si="78"/>
        <v>8.0911333333332998</v>
      </c>
      <c r="G465" s="6">
        <f t="shared" si="76"/>
        <v>-59.366366999999997</v>
      </c>
      <c r="J465" s="88">
        <v>9977250000</v>
      </c>
      <c r="K465" s="88">
        <v>-58.314957</v>
      </c>
      <c r="L465" s="88">
        <v>-48.025036</v>
      </c>
      <c r="N465" s="6">
        <f t="shared" si="79"/>
        <v>8.0911333333332998</v>
      </c>
      <c r="O465" s="6">
        <f t="shared" si="77"/>
        <v>-69.665428000000006</v>
      </c>
    </row>
    <row r="466" spans="2:15" x14ac:dyDescent="0.25">
      <c r="B466" s="88">
        <v>11200736111.111</v>
      </c>
      <c r="C466" s="88">
        <v>-54.185608000000002</v>
      </c>
      <c r="D466" s="88">
        <v>-47.458297999999999</v>
      </c>
      <c r="F466" s="6">
        <f t="shared" si="78"/>
        <v>8.1366999999999994</v>
      </c>
      <c r="G466" s="6">
        <f t="shared" si="76"/>
        <v>-56.027003999999998</v>
      </c>
      <c r="J466" s="88">
        <v>11200736111.111</v>
      </c>
      <c r="K466" s="88">
        <v>-61.619343000000001</v>
      </c>
      <c r="L466" s="88">
        <v>-52.941471</v>
      </c>
      <c r="N466" s="6">
        <f t="shared" si="79"/>
        <v>8.1366999999999994</v>
      </c>
      <c r="O466" s="6">
        <f t="shared" si="77"/>
        <v>-64.447761999999997</v>
      </c>
    </row>
    <row r="467" spans="2:15" x14ac:dyDescent="0.25">
      <c r="B467" s="88">
        <v>12424222222.222</v>
      </c>
      <c r="C467" s="88">
        <v>-55.480567999999998</v>
      </c>
      <c r="D467" s="88">
        <v>-48.373100000000001</v>
      </c>
      <c r="F467" s="6">
        <f t="shared" si="78"/>
        <v>8.1822666666667008</v>
      </c>
      <c r="G467" s="6">
        <f t="shared" si="76"/>
        <v>-54.581249</v>
      </c>
      <c r="J467" s="88">
        <v>12424222222.222</v>
      </c>
      <c r="K467" s="88">
        <v>-58.764533999999998</v>
      </c>
      <c r="L467" s="88">
        <v>-50.256869999999999</v>
      </c>
      <c r="N467" s="6">
        <f t="shared" si="79"/>
        <v>8.1822666666667008</v>
      </c>
      <c r="O467" s="6">
        <f t="shared" si="77"/>
        <v>-59.387431999999997</v>
      </c>
    </row>
    <row r="468" spans="2:15" x14ac:dyDescent="0.25">
      <c r="B468" s="88">
        <v>13647708333.333</v>
      </c>
      <c r="C468" s="88">
        <v>-55.587291999999998</v>
      </c>
      <c r="D468" s="88">
        <v>-48.414368000000003</v>
      </c>
      <c r="F468" s="6">
        <f t="shared" si="78"/>
        <v>8.2278333333332991</v>
      </c>
      <c r="G468" s="6">
        <f t="shared" si="76"/>
        <v>-53.543937999999997</v>
      </c>
      <c r="J468" s="88">
        <v>13647708333.333</v>
      </c>
      <c r="K468" s="88">
        <v>-62.722782000000002</v>
      </c>
      <c r="L468" s="88">
        <v>-54.457763999999997</v>
      </c>
      <c r="N468" s="6">
        <f t="shared" si="79"/>
        <v>8.2278333333332991</v>
      </c>
      <c r="O468" s="6">
        <f t="shared" si="77"/>
        <v>-56.527332000000001</v>
      </c>
    </row>
    <row r="469" spans="2:15" x14ac:dyDescent="0.25">
      <c r="B469" s="88">
        <v>14871194444.444</v>
      </c>
      <c r="C469" s="88">
        <v>-61.899054999999997</v>
      </c>
      <c r="D469" s="88">
        <v>-54.953322999999997</v>
      </c>
      <c r="F469" s="6">
        <f t="shared" si="78"/>
        <v>8.2734000000000005</v>
      </c>
      <c r="G469" s="6">
        <f t="shared" si="76"/>
        <v>-52.569191000000004</v>
      </c>
      <c r="J469" s="88">
        <v>14871194444.444</v>
      </c>
      <c r="K469" s="88">
        <v>-64.07338</v>
      </c>
      <c r="L469" s="88">
        <v>-56.058895</v>
      </c>
      <c r="N469" s="6">
        <f t="shared" si="79"/>
        <v>8.2734000000000005</v>
      </c>
      <c r="O469" s="6">
        <f t="shared" si="77"/>
        <v>-52.983891</v>
      </c>
    </row>
    <row r="470" spans="2:15" x14ac:dyDescent="0.25">
      <c r="B470" s="88">
        <v>16094680555.556</v>
      </c>
      <c r="C470" s="88">
        <v>-73.741294999999994</v>
      </c>
      <c r="D470" s="88">
        <v>-66.663109000000006</v>
      </c>
      <c r="F470" s="6">
        <f t="shared" si="78"/>
        <v>8.3189666666667001</v>
      </c>
      <c r="G470" s="6">
        <f t="shared" si="76"/>
        <v>-51.614704000000003</v>
      </c>
      <c r="J470" s="88">
        <v>16094680555.556</v>
      </c>
      <c r="K470" s="88">
        <v>-71.027618000000004</v>
      </c>
      <c r="L470" s="88">
        <v>-61.923779000000003</v>
      </c>
      <c r="N470" s="6">
        <f t="shared" si="79"/>
        <v>8.3189666666667001</v>
      </c>
      <c r="O470" s="6">
        <f t="shared" si="77"/>
        <v>-50.524859999999997</v>
      </c>
    </row>
    <row r="471" spans="2:15" x14ac:dyDescent="0.25">
      <c r="B471" s="88">
        <v>17318166666.667</v>
      </c>
      <c r="C471" s="88">
        <v>-69.31662</v>
      </c>
      <c r="D471" s="88">
        <v>-62.296214999999997</v>
      </c>
      <c r="F471" s="6">
        <f t="shared" si="78"/>
        <v>8.3645333333333003</v>
      </c>
      <c r="G471" s="6">
        <f t="shared" si="76"/>
        <v>-50.184113000000004</v>
      </c>
      <c r="J471" s="88">
        <v>17318166666.667</v>
      </c>
      <c r="K471" s="88">
        <v>-67.863074999999995</v>
      </c>
      <c r="L471" s="88">
        <v>-58.253407000000003</v>
      </c>
      <c r="N471" s="6">
        <f t="shared" si="79"/>
        <v>8.3645333333333003</v>
      </c>
      <c r="O471" s="6">
        <f t="shared" si="77"/>
        <v>-47.002499</v>
      </c>
    </row>
    <row r="472" spans="2:15" x14ac:dyDescent="0.25">
      <c r="B472" s="88">
        <v>18541652777.778</v>
      </c>
      <c r="C472" s="88">
        <v>-77.733894000000006</v>
      </c>
      <c r="D472" s="88">
        <v>-70.460396000000003</v>
      </c>
      <c r="F472" s="6">
        <f t="shared" si="78"/>
        <v>8.4100999999999999</v>
      </c>
      <c r="G472" s="6">
        <f t="shared" si="76"/>
        <v>-49.324097000000002</v>
      </c>
      <c r="J472" s="88">
        <v>18541652777.778</v>
      </c>
      <c r="K472" s="88">
        <v>-62.098922999999999</v>
      </c>
      <c r="L472" s="88">
        <v>-52.609318000000002</v>
      </c>
      <c r="N472" s="6">
        <f t="shared" si="79"/>
        <v>8.4100999999999999</v>
      </c>
      <c r="O472" s="6">
        <f t="shared" si="77"/>
        <v>-45.345463000000002</v>
      </c>
    </row>
    <row r="473" spans="2:15" x14ac:dyDescent="0.25">
      <c r="B473" s="88">
        <v>19765138888.889</v>
      </c>
      <c r="C473" s="88">
        <v>-81.386641999999995</v>
      </c>
      <c r="D473" s="88">
        <v>-73.868622000000002</v>
      </c>
      <c r="F473" s="6">
        <f t="shared" si="78"/>
        <v>8.4556666666666995</v>
      </c>
      <c r="G473" s="6">
        <f t="shared" si="76"/>
        <v>-49.893967000000004</v>
      </c>
      <c r="J473" s="88">
        <v>19765138888.889</v>
      </c>
      <c r="K473" s="88">
        <v>-60.604762999999998</v>
      </c>
      <c r="L473" s="88">
        <v>-51.413505999999998</v>
      </c>
      <c r="N473" s="6">
        <f t="shared" si="79"/>
        <v>8.4556666666666995</v>
      </c>
      <c r="O473" s="6">
        <f t="shared" si="77"/>
        <v>-43.548819999999999</v>
      </c>
    </row>
    <row r="474" spans="2:15" x14ac:dyDescent="0.25">
      <c r="B474" s="88">
        <v>20988625000</v>
      </c>
      <c r="C474" s="88">
        <v>-90.879227</v>
      </c>
      <c r="D474" s="88">
        <v>-83.121880000000004</v>
      </c>
      <c r="F474" s="6">
        <f t="shared" si="78"/>
        <v>8.5012333333332997</v>
      </c>
      <c r="G474" s="6">
        <f t="shared" si="76"/>
        <v>-50.588982000000001</v>
      </c>
      <c r="J474" s="88">
        <v>20988625000</v>
      </c>
      <c r="K474" s="88">
        <v>-57.060070000000003</v>
      </c>
      <c r="L474" s="88">
        <v>-48.290515999999997</v>
      </c>
      <c r="N474" s="6">
        <f t="shared" si="79"/>
        <v>8.5012333333332997</v>
      </c>
      <c r="O474" s="6">
        <f t="shared" si="77"/>
        <v>-42.489697</v>
      </c>
    </row>
    <row r="475" spans="2:15" x14ac:dyDescent="0.25">
      <c r="B475" s="88">
        <v>22212111111.111</v>
      </c>
      <c r="C475" s="88">
        <v>-81.855582999999996</v>
      </c>
      <c r="D475" s="88">
        <v>-73.920463999999996</v>
      </c>
      <c r="F475" s="6">
        <f t="shared" si="78"/>
        <v>8.5467999999999993</v>
      </c>
      <c r="G475" s="6">
        <f t="shared" si="76"/>
        <v>-51.300175000000003</v>
      </c>
      <c r="J475" s="88">
        <v>22212111111.111</v>
      </c>
      <c r="K475" s="88">
        <v>-59.770873999999999</v>
      </c>
      <c r="L475" s="88">
        <v>-50.981876</v>
      </c>
      <c r="N475" s="6">
        <f t="shared" si="79"/>
        <v>8.5467999999999993</v>
      </c>
      <c r="O475" s="6">
        <f t="shared" si="77"/>
        <v>-42.081164999999999</v>
      </c>
    </row>
    <row r="476" spans="2:15" x14ac:dyDescent="0.25">
      <c r="B476" s="88">
        <v>23435597222.222</v>
      </c>
      <c r="C476" s="88">
        <v>-90.459106000000006</v>
      </c>
      <c r="D476" s="88">
        <v>-82.34787</v>
      </c>
      <c r="F476" s="6">
        <f t="shared" si="78"/>
        <v>8.5923666666667007</v>
      </c>
      <c r="G476" s="6">
        <f t="shared" si="76"/>
        <v>-52.654288999999999</v>
      </c>
      <c r="J476" s="88">
        <v>23435597222.222</v>
      </c>
      <c r="K476" s="88">
        <v>-61.676228000000002</v>
      </c>
      <c r="L476" s="88">
        <v>-52.523246999999998</v>
      </c>
      <c r="N476" s="6">
        <f t="shared" si="79"/>
        <v>8.5923666666667007</v>
      </c>
      <c r="O476" s="6">
        <f t="shared" si="77"/>
        <v>-42.431632999999998</v>
      </c>
    </row>
    <row r="477" spans="2:15" x14ac:dyDescent="0.25">
      <c r="B477" s="88">
        <v>24659083333.333</v>
      </c>
      <c r="C477" s="88">
        <v>-77.977028000000004</v>
      </c>
      <c r="D477" s="88">
        <v>-69.779137000000006</v>
      </c>
      <c r="F477" s="6">
        <f t="shared" si="78"/>
        <v>8.637933333333299</v>
      </c>
      <c r="G477" s="6">
        <f t="shared" si="76"/>
        <v>-51.650905999999999</v>
      </c>
      <c r="J477" s="88">
        <v>24659083333.333</v>
      </c>
      <c r="K477" s="88">
        <v>-71.691863999999995</v>
      </c>
      <c r="L477" s="88">
        <v>-62.855701000000003</v>
      </c>
      <c r="N477" s="6">
        <f t="shared" si="79"/>
        <v>8.637933333333299</v>
      </c>
      <c r="O477" s="6">
        <f t="shared" si="77"/>
        <v>-41.543681999999997</v>
      </c>
    </row>
    <row r="478" spans="2:15" x14ac:dyDescent="0.25">
      <c r="B478" s="88">
        <v>25882569444.444</v>
      </c>
      <c r="C478" s="88">
        <v>-94.764206000000001</v>
      </c>
      <c r="D478" s="88">
        <v>-86.611739999999998</v>
      </c>
      <c r="F478" s="6">
        <f t="shared" si="78"/>
        <v>8.6835000000000004</v>
      </c>
      <c r="G478" s="6">
        <f t="shared" si="76"/>
        <v>-49.102634000000002</v>
      </c>
      <c r="J478" s="88">
        <v>25882569444.444</v>
      </c>
      <c r="K478" s="88">
        <v>-61.199364000000003</v>
      </c>
      <c r="L478" s="88">
        <v>-52.219887</v>
      </c>
      <c r="N478" s="6">
        <f t="shared" si="79"/>
        <v>8.6835000000000004</v>
      </c>
      <c r="O478" s="6">
        <f t="shared" si="77"/>
        <v>-41.158786999999997</v>
      </c>
    </row>
    <row r="479" spans="2:15" x14ac:dyDescent="0.25">
      <c r="B479" s="88">
        <v>27106055555.556</v>
      </c>
      <c r="C479" s="88">
        <v>-92.798102999999998</v>
      </c>
      <c r="D479" s="88">
        <v>-84.262291000000005</v>
      </c>
      <c r="F479" s="6">
        <f t="shared" si="78"/>
        <v>8.7290666666667001</v>
      </c>
      <c r="G479" s="6">
        <f t="shared" si="76"/>
        <v>-46.827423000000003</v>
      </c>
      <c r="J479" s="88">
        <v>27106055555.556</v>
      </c>
      <c r="K479" s="88">
        <v>-60.932147999999998</v>
      </c>
      <c r="L479" s="88">
        <v>-51.806545</v>
      </c>
      <c r="N479" s="6">
        <f t="shared" si="79"/>
        <v>8.7290666666667001</v>
      </c>
      <c r="O479" s="6">
        <f t="shared" si="77"/>
        <v>-41.959038</v>
      </c>
    </row>
    <row r="480" spans="2:15" x14ac:dyDescent="0.25">
      <c r="B480" s="88">
        <v>28329541666.667</v>
      </c>
      <c r="C480" s="88">
        <v>-92.279594000000003</v>
      </c>
      <c r="D480" s="88">
        <v>-83.702881000000005</v>
      </c>
      <c r="F480" s="6">
        <f t="shared" si="78"/>
        <v>8.7746333333333002</v>
      </c>
      <c r="G480" s="6">
        <f t="shared" si="76"/>
        <v>-44.017817999999998</v>
      </c>
      <c r="J480" s="88">
        <v>28329541666.667</v>
      </c>
      <c r="K480" s="88">
        <v>-63.883980000000001</v>
      </c>
      <c r="L480" s="88">
        <v>-54.742100000000001</v>
      </c>
      <c r="N480" s="6">
        <f t="shared" si="79"/>
        <v>8.7746333333333002</v>
      </c>
      <c r="O480" s="6">
        <f t="shared" si="77"/>
        <v>-42.510021000000002</v>
      </c>
    </row>
    <row r="481" spans="2:16" x14ac:dyDescent="0.25">
      <c r="B481" s="88">
        <v>29553027777.778</v>
      </c>
      <c r="C481" s="88">
        <v>-93.163032999999999</v>
      </c>
      <c r="D481" s="88">
        <v>-84.537056000000007</v>
      </c>
      <c r="F481" s="6">
        <f t="shared" si="78"/>
        <v>8.8201999999999998</v>
      </c>
      <c r="G481" s="6">
        <f t="shared" si="76"/>
        <v>-41.763767000000001</v>
      </c>
      <c r="J481" s="88">
        <v>29553027777.778</v>
      </c>
      <c r="K481" s="88">
        <v>-64.152343999999999</v>
      </c>
      <c r="L481" s="88">
        <v>-55.074368</v>
      </c>
      <c r="N481" s="6">
        <f t="shared" si="79"/>
        <v>8.8201999999999998</v>
      </c>
      <c r="O481" s="6">
        <f t="shared" si="77"/>
        <v>-39.473357999999998</v>
      </c>
    </row>
    <row r="482" spans="2:16" x14ac:dyDescent="0.25">
      <c r="B482" s="88">
        <v>30776513888.889</v>
      </c>
      <c r="C482" s="88">
        <v>-76.670021000000006</v>
      </c>
      <c r="D482" s="88">
        <v>-67.787361000000004</v>
      </c>
      <c r="F482" s="6" t="s">
        <v>21</v>
      </c>
      <c r="J482" s="88">
        <v>30776513888.889</v>
      </c>
      <c r="K482" s="88">
        <v>-63.498859000000003</v>
      </c>
      <c r="L482" s="88">
        <v>-54.286686000000003</v>
      </c>
      <c r="N482" s="6" t="s">
        <v>21</v>
      </c>
    </row>
    <row r="483" spans="2:16" x14ac:dyDescent="0.25">
      <c r="B483" s="88">
        <v>32000000000</v>
      </c>
      <c r="C483" s="88">
        <v>-80.303107999999995</v>
      </c>
      <c r="D483" s="88">
        <v>-71.214416999999997</v>
      </c>
      <c r="J483" s="88">
        <v>32000000000</v>
      </c>
      <c r="K483" s="88">
        <v>-64.438713000000007</v>
      </c>
      <c r="L483" s="88">
        <v>-54.705975000000002</v>
      </c>
    </row>
    <row r="484" spans="2:16" x14ac:dyDescent="0.25">
      <c r="B484" s="88" t="s">
        <v>21</v>
      </c>
      <c r="J484" s="88" t="s">
        <v>21</v>
      </c>
    </row>
    <row r="485" spans="2:16" x14ac:dyDescent="0.25">
      <c r="F485" s="6" t="s">
        <v>64</v>
      </c>
      <c r="N485" s="6" t="s">
        <v>64</v>
      </c>
    </row>
    <row r="486" spans="2:16" ht="15.75" x14ac:dyDescent="0.25">
      <c r="F486" s="6" t="s">
        <v>19</v>
      </c>
      <c r="G486" s="6" t="str">
        <f t="shared" ref="G486:G505" si="80">D512</f>
        <v>5Rx2L dBc Log Mag(dB)</v>
      </c>
      <c r="H486" s="35">
        <v>5</v>
      </c>
      <c r="N486" s="6" t="s">
        <v>19</v>
      </c>
      <c r="O486" s="6" t="str">
        <f t="shared" ref="O486:O505" si="81">L512</f>
        <v>5Rx2L dBc Log Mag(dB)</v>
      </c>
      <c r="P486" s="35">
        <v>5</v>
      </c>
    </row>
    <row r="487" spans="2:16" ht="15.75" x14ac:dyDescent="0.25">
      <c r="B487" s="88" t="s">
        <v>63</v>
      </c>
      <c r="F487" s="6">
        <f t="shared" ref="F487:F505" si="82">B513/1000000000</f>
        <v>8</v>
      </c>
      <c r="G487" s="6">
        <f t="shared" si="80"/>
        <v>-53.622447999999999</v>
      </c>
      <c r="H487" s="36">
        <f>ABS(AVERAGE(G487:G505)-(H486-1)*10)</f>
        <v>89.801008894736839</v>
      </c>
      <c r="J487" s="88" t="s">
        <v>63</v>
      </c>
      <c r="N487" s="6">
        <f t="shared" ref="N487:N505" si="83">J513/1000000000</f>
        <v>8</v>
      </c>
      <c r="O487" s="6">
        <f t="shared" si="81"/>
        <v>-81.068770999999998</v>
      </c>
      <c r="P487" s="36">
        <f>ABS(AVERAGE(O487:O505)-(P486-1)*10)</f>
        <v>100.73213521052632</v>
      </c>
    </row>
    <row r="488" spans="2:16" x14ac:dyDescent="0.25">
      <c r="B488" s="88" t="s">
        <v>19</v>
      </c>
      <c r="C488" s="88" t="s">
        <v>141</v>
      </c>
      <c r="D488" s="88" t="s">
        <v>284</v>
      </c>
      <c r="F488" s="6">
        <f t="shared" si="82"/>
        <v>8.2676777777778003</v>
      </c>
      <c r="G488" s="6">
        <f t="shared" si="80"/>
        <v>-50.075820999999998</v>
      </c>
      <c r="J488" s="88" t="s">
        <v>19</v>
      </c>
      <c r="K488" s="88" t="s">
        <v>141</v>
      </c>
      <c r="L488" s="88" t="s">
        <v>284</v>
      </c>
      <c r="N488" s="6">
        <f t="shared" si="83"/>
        <v>8.2676777777778003</v>
      </c>
      <c r="O488" s="6">
        <f t="shared" si="81"/>
        <v>-64.132880999999998</v>
      </c>
    </row>
    <row r="489" spans="2:16" x14ac:dyDescent="0.25">
      <c r="B489" s="88">
        <v>8000000000</v>
      </c>
      <c r="C489" s="88">
        <v>-70.426085999999998</v>
      </c>
      <c r="D489" s="88">
        <v>-63.762501</v>
      </c>
      <c r="F489" s="6">
        <f t="shared" si="82"/>
        <v>8.5353555555556007</v>
      </c>
      <c r="G489" s="6">
        <f t="shared" si="80"/>
        <v>-47.380572999999998</v>
      </c>
      <c r="J489" s="88">
        <v>8000000000</v>
      </c>
      <c r="K489" s="88">
        <v>-84.196358000000004</v>
      </c>
      <c r="L489" s="88">
        <v>-73.906441000000001</v>
      </c>
      <c r="N489" s="6">
        <f t="shared" si="83"/>
        <v>8.5353555555556007</v>
      </c>
      <c r="O489" s="6">
        <f t="shared" si="81"/>
        <v>-55.895122999999998</v>
      </c>
    </row>
    <row r="490" spans="2:16" x14ac:dyDescent="0.25">
      <c r="B490" s="88">
        <v>8045566666.6667004</v>
      </c>
      <c r="C490" s="88">
        <v>-68.201117999999994</v>
      </c>
      <c r="D490" s="88">
        <v>-61.473812000000002</v>
      </c>
      <c r="F490" s="6">
        <f t="shared" si="82"/>
        <v>8.8030333333332997</v>
      </c>
      <c r="G490" s="6">
        <f t="shared" si="80"/>
        <v>-46.274802999999999</v>
      </c>
      <c r="J490" s="88">
        <v>8045566666.6667004</v>
      </c>
      <c r="K490" s="88">
        <v>-79.552588999999998</v>
      </c>
      <c r="L490" s="88">
        <v>-70.874718000000001</v>
      </c>
      <c r="N490" s="6">
        <f t="shared" si="83"/>
        <v>8.8030333333332997</v>
      </c>
      <c r="O490" s="6">
        <f t="shared" si="81"/>
        <v>-55.793762000000001</v>
      </c>
    </row>
    <row r="491" spans="2:16" x14ac:dyDescent="0.25">
      <c r="B491" s="88">
        <v>8091133333.3332996</v>
      </c>
      <c r="C491" s="88">
        <v>-66.473831000000004</v>
      </c>
      <c r="D491" s="88">
        <v>-59.366366999999997</v>
      </c>
      <c r="F491" s="6">
        <f t="shared" si="82"/>
        <v>9.0707111111111001</v>
      </c>
      <c r="G491" s="6">
        <f t="shared" si="80"/>
        <v>-46.731197000000002</v>
      </c>
      <c r="J491" s="88">
        <v>8091133333.3332996</v>
      </c>
      <c r="K491" s="88">
        <v>-78.173088000000007</v>
      </c>
      <c r="L491" s="88">
        <v>-69.665428000000006</v>
      </c>
      <c r="N491" s="6">
        <f t="shared" si="83"/>
        <v>9.0707111111111001</v>
      </c>
      <c r="O491" s="6">
        <f t="shared" si="81"/>
        <v>-55.429302</v>
      </c>
    </row>
    <row r="492" spans="2:16" x14ac:dyDescent="0.25">
      <c r="B492" s="88">
        <v>8136700000</v>
      </c>
      <c r="C492" s="88">
        <v>-63.199931999999997</v>
      </c>
      <c r="D492" s="88">
        <v>-56.027003999999998</v>
      </c>
      <c r="F492" s="6">
        <f t="shared" si="82"/>
        <v>9.3383888888889004</v>
      </c>
      <c r="G492" s="6">
        <f t="shared" si="80"/>
        <v>-46.539473999999998</v>
      </c>
      <c r="J492" s="88">
        <v>8136700000</v>
      </c>
      <c r="K492" s="88">
        <v>-72.712776000000005</v>
      </c>
      <c r="L492" s="88">
        <v>-64.447761999999997</v>
      </c>
      <c r="N492" s="6">
        <f t="shared" si="83"/>
        <v>9.3383888888889004</v>
      </c>
      <c r="O492" s="6">
        <f t="shared" si="81"/>
        <v>-50.881714000000002</v>
      </c>
    </row>
    <row r="493" spans="2:16" x14ac:dyDescent="0.25">
      <c r="B493" s="88">
        <v>8182266666.6667004</v>
      </c>
      <c r="C493" s="88">
        <v>-61.526985000000003</v>
      </c>
      <c r="D493" s="88">
        <v>-54.581249</v>
      </c>
      <c r="F493" s="6">
        <f t="shared" si="82"/>
        <v>9.6060666666667007</v>
      </c>
      <c r="G493" s="6">
        <f t="shared" si="80"/>
        <v>-47.945197999999998</v>
      </c>
      <c r="J493" s="88">
        <v>8182266666.6667004</v>
      </c>
      <c r="K493" s="88">
        <v>-67.401909000000003</v>
      </c>
      <c r="L493" s="88">
        <v>-59.387431999999997</v>
      </c>
      <c r="N493" s="6">
        <f t="shared" si="83"/>
        <v>9.6060666666667007</v>
      </c>
      <c r="O493" s="6">
        <f t="shared" si="81"/>
        <v>-50.677509000000001</v>
      </c>
    </row>
    <row r="494" spans="2:16" x14ac:dyDescent="0.25">
      <c r="B494" s="88">
        <v>8227833333.3332996</v>
      </c>
      <c r="C494" s="88">
        <v>-60.622123999999999</v>
      </c>
      <c r="D494" s="88">
        <v>-53.543937999999997</v>
      </c>
      <c r="F494" s="6">
        <f t="shared" si="82"/>
        <v>9.8737444444444016</v>
      </c>
      <c r="G494" s="6">
        <f t="shared" si="80"/>
        <v>-53.096961999999998</v>
      </c>
      <c r="J494" s="88">
        <v>8227833333.3332996</v>
      </c>
      <c r="K494" s="88">
        <v>-65.631172000000007</v>
      </c>
      <c r="L494" s="88">
        <v>-56.527332000000001</v>
      </c>
      <c r="N494" s="6">
        <f t="shared" si="83"/>
        <v>9.8737444444444016</v>
      </c>
      <c r="O494" s="6">
        <f t="shared" si="81"/>
        <v>-53.707110999999998</v>
      </c>
    </row>
    <row r="495" spans="2:16" x14ac:dyDescent="0.25">
      <c r="B495" s="88">
        <v>8273400000</v>
      </c>
      <c r="C495" s="88">
        <v>-59.589592000000003</v>
      </c>
      <c r="D495" s="88">
        <v>-52.569191000000004</v>
      </c>
      <c r="F495" s="6">
        <f t="shared" si="82"/>
        <v>10.141422222221999</v>
      </c>
      <c r="G495" s="6">
        <f t="shared" si="80"/>
        <v>-58.892074999999998</v>
      </c>
      <c r="J495" s="88">
        <v>8273400000</v>
      </c>
      <c r="K495" s="88">
        <v>-62.593563000000003</v>
      </c>
      <c r="L495" s="88">
        <v>-52.983891</v>
      </c>
      <c r="N495" s="6">
        <f t="shared" si="83"/>
        <v>10.141422222221999</v>
      </c>
      <c r="O495" s="6">
        <f t="shared" si="81"/>
        <v>-56.590674999999997</v>
      </c>
    </row>
    <row r="496" spans="2:16" x14ac:dyDescent="0.25">
      <c r="B496" s="88">
        <v>8318966666.6667004</v>
      </c>
      <c r="C496" s="88">
        <v>-58.888199</v>
      </c>
      <c r="D496" s="88">
        <v>-51.614704000000003</v>
      </c>
      <c r="F496" s="6">
        <f t="shared" si="82"/>
        <v>10.4091</v>
      </c>
      <c r="G496" s="6">
        <f t="shared" si="80"/>
        <v>-54.168446000000003</v>
      </c>
      <c r="J496" s="88">
        <v>8318966666.6667004</v>
      </c>
      <c r="K496" s="88">
        <v>-60.014465000000001</v>
      </c>
      <c r="L496" s="88">
        <v>-50.524859999999997</v>
      </c>
      <c r="N496" s="6">
        <f t="shared" si="83"/>
        <v>10.4091</v>
      </c>
      <c r="O496" s="6">
        <f t="shared" si="81"/>
        <v>-57.635756999999998</v>
      </c>
    </row>
    <row r="497" spans="2:16" x14ac:dyDescent="0.25">
      <c r="B497" s="88">
        <v>8364533333.3332996</v>
      </c>
      <c r="C497" s="88">
        <v>-57.702137</v>
      </c>
      <c r="D497" s="88">
        <v>-50.184113000000004</v>
      </c>
      <c r="F497" s="6">
        <f t="shared" si="82"/>
        <v>10.676777777778</v>
      </c>
      <c r="G497" s="6">
        <f t="shared" si="80"/>
        <v>-50.981628000000001</v>
      </c>
      <c r="J497" s="88">
        <v>8364533333.3332996</v>
      </c>
      <c r="K497" s="88">
        <v>-56.193756</v>
      </c>
      <c r="L497" s="88">
        <v>-47.002499</v>
      </c>
      <c r="N497" s="6">
        <f t="shared" si="83"/>
        <v>10.676777777778</v>
      </c>
      <c r="O497" s="6">
        <f t="shared" si="81"/>
        <v>-57.132007999999999</v>
      </c>
    </row>
    <row r="498" spans="2:16" x14ac:dyDescent="0.25">
      <c r="B498" s="88">
        <v>8410100000</v>
      </c>
      <c r="C498" s="88">
        <v>-57.081435999999997</v>
      </c>
      <c r="D498" s="88">
        <v>-49.324097000000002</v>
      </c>
      <c r="F498" s="6">
        <f t="shared" si="82"/>
        <v>10.944455555555999</v>
      </c>
      <c r="G498" s="6">
        <f t="shared" si="80"/>
        <v>-48.431614000000003</v>
      </c>
      <c r="J498" s="88">
        <v>8410100000</v>
      </c>
      <c r="K498" s="88">
        <v>-54.115017000000002</v>
      </c>
      <c r="L498" s="88">
        <v>-45.345463000000002</v>
      </c>
      <c r="N498" s="6">
        <f t="shared" si="83"/>
        <v>10.944455555555999</v>
      </c>
      <c r="O498" s="6">
        <f t="shared" si="81"/>
        <v>-58.286655000000003</v>
      </c>
    </row>
    <row r="499" spans="2:16" x14ac:dyDescent="0.25">
      <c r="B499" s="88">
        <v>8455666666.6667004</v>
      </c>
      <c r="C499" s="88">
        <v>-57.829090000000001</v>
      </c>
      <c r="D499" s="88">
        <v>-49.893967000000004</v>
      </c>
      <c r="F499" s="6">
        <f t="shared" si="82"/>
        <v>11.212133333333</v>
      </c>
      <c r="G499" s="6">
        <f t="shared" si="80"/>
        <v>-48.127429999999997</v>
      </c>
      <c r="J499" s="88">
        <v>8455666666.6667004</v>
      </c>
      <c r="K499" s="88">
        <v>-52.337817999999999</v>
      </c>
      <c r="L499" s="88">
        <v>-43.548819999999999</v>
      </c>
      <c r="N499" s="6">
        <f t="shared" si="83"/>
        <v>11.212133333333</v>
      </c>
      <c r="O499" s="6">
        <f t="shared" si="81"/>
        <v>-60.580376000000001</v>
      </c>
    </row>
    <row r="500" spans="2:16" x14ac:dyDescent="0.25">
      <c r="B500" s="88">
        <v>8501233333.3332996</v>
      </c>
      <c r="C500" s="88">
        <v>-58.700214000000003</v>
      </c>
      <c r="D500" s="88">
        <v>-50.588982000000001</v>
      </c>
      <c r="F500" s="6">
        <f t="shared" si="82"/>
        <v>11.479811111110999</v>
      </c>
      <c r="G500" s="6">
        <f t="shared" si="80"/>
        <v>-49.341434</v>
      </c>
      <c r="J500" s="88">
        <v>8501233333.3332996</v>
      </c>
      <c r="K500" s="88">
        <v>-51.642673000000002</v>
      </c>
      <c r="L500" s="88">
        <v>-42.489697</v>
      </c>
      <c r="N500" s="6">
        <f t="shared" si="83"/>
        <v>11.479811111110999</v>
      </c>
      <c r="O500" s="6">
        <f t="shared" si="81"/>
        <v>-60.651423999999999</v>
      </c>
    </row>
    <row r="501" spans="2:16" x14ac:dyDescent="0.25">
      <c r="B501" s="88">
        <v>8546800000</v>
      </c>
      <c r="C501" s="88">
        <v>-59.498074000000003</v>
      </c>
      <c r="D501" s="88">
        <v>-51.300175000000003</v>
      </c>
      <c r="F501" s="6">
        <f t="shared" si="82"/>
        <v>11.747488888889</v>
      </c>
      <c r="G501" s="6">
        <f t="shared" si="80"/>
        <v>-49.141308000000002</v>
      </c>
      <c r="J501" s="88">
        <v>8546800000</v>
      </c>
      <c r="K501" s="88">
        <v>-50.917327999999998</v>
      </c>
      <c r="L501" s="88">
        <v>-42.081164999999999</v>
      </c>
      <c r="N501" s="6">
        <f t="shared" si="83"/>
        <v>11.747488888889</v>
      </c>
      <c r="O501" s="6">
        <f t="shared" si="81"/>
        <v>-65.420280000000005</v>
      </c>
    </row>
    <row r="502" spans="2:16" x14ac:dyDescent="0.25">
      <c r="B502" s="88">
        <v>8592366666.6667004</v>
      </c>
      <c r="C502" s="88">
        <v>-60.806750999999998</v>
      </c>
      <c r="D502" s="88">
        <v>-52.654288999999999</v>
      </c>
      <c r="F502" s="6">
        <f t="shared" si="82"/>
        <v>12.015166666667</v>
      </c>
      <c r="G502" s="6">
        <f t="shared" si="80"/>
        <v>-49.603157000000003</v>
      </c>
      <c r="J502" s="88">
        <v>8592366666.6667004</v>
      </c>
      <c r="K502" s="88">
        <v>-51.411110000000001</v>
      </c>
      <c r="L502" s="88">
        <v>-42.431632999999998</v>
      </c>
      <c r="N502" s="6">
        <f t="shared" si="83"/>
        <v>12.015166666667</v>
      </c>
      <c r="O502" s="6">
        <f t="shared" si="81"/>
        <v>-67.944739999999996</v>
      </c>
    </row>
    <row r="503" spans="2:16" x14ac:dyDescent="0.25">
      <c r="B503" s="88">
        <v>8637933333.3332996</v>
      </c>
      <c r="C503" s="88">
        <v>-60.186714000000002</v>
      </c>
      <c r="D503" s="88">
        <v>-51.650905999999999</v>
      </c>
      <c r="F503" s="6">
        <f t="shared" si="82"/>
        <v>12.282844444444001</v>
      </c>
      <c r="G503" s="6">
        <f t="shared" si="80"/>
        <v>-48.541752000000002</v>
      </c>
      <c r="J503" s="88">
        <v>8637933333.3332996</v>
      </c>
      <c r="K503" s="88">
        <v>-50.669288999999999</v>
      </c>
      <c r="L503" s="88">
        <v>-41.543681999999997</v>
      </c>
      <c r="N503" s="6">
        <f t="shared" si="83"/>
        <v>12.282844444444001</v>
      </c>
      <c r="O503" s="6">
        <f t="shared" si="81"/>
        <v>-66.907272000000006</v>
      </c>
    </row>
    <row r="504" spans="2:16" x14ac:dyDescent="0.25">
      <c r="B504" s="88">
        <v>8683500000</v>
      </c>
      <c r="C504" s="88">
        <v>-57.679344</v>
      </c>
      <c r="D504" s="88">
        <v>-49.102634000000002</v>
      </c>
      <c r="F504" s="6">
        <f t="shared" si="82"/>
        <v>12.550522222222</v>
      </c>
      <c r="G504" s="6">
        <f t="shared" si="80"/>
        <v>-48.993271</v>
      </c>
      <c r="J504" s="88">
        <v>8683500000</v>
      </c>
      <c r="K504" s="88">
        <v>-50.300666999999997</v>
      </c>
      <c r="L504" s="88">
        <v>-41.158786999999997</v>
      </c>
      <c r="N504" s="6">
        <f t="shared" si="83"/>
        <v>12.550522222222</v>
      </c>
      <c r="O504" s="6">
        <f t="shared" si="81"/>
        <v>-67.808632000000003</v>
      </c>
    </row>
    <row r="505" spans="2:16" x14ac:dyDescent="0.25">
      <c r="B505" s="88">
        <v>8729066666.6667004</v>
      </c>
      <c r="C505" s="88">
        <v>-55.453395999999998</v>
      </c>
      <c r="D505" s="88">
        <v>-46.827423000000003</v>
      </c>
      <c r="F505" s="6">
        <f t="shared" si="82"/>
        <v>12.818199999999999</v>
      </c>
      <c r="G505" s="6">
        <f t="shared" si="80"/>
        <v>-48.330578000000003</v>
      </c>
      <c r="J505" s="88">
        <v>8729066666.6667004</v>
      </c>
      <c r="K505" s="88">
        <v>-51.037013999999999</v>
      </c>
      <c r="L505" s="88">
        <v>-41.959038</v>
      </c>
      <c r="N505" s="6">
        <f t="shared" si="83"/>
        <v>12.818199999999999</v>
      </c>
      <c r="O505" s="6">
        <f t="shared" si="81"/>
        <v>-67.366577000000007</v>
      </c>
    </row>
    <row r="506" spans="2:16" x14ac:dyDescent="0.25">
      <c r="B506" s="88">
        <v>8774633333.3332996</v>
      </c>
      <c r="C506" s="88">
        <v>-52.900478</v>
      </c>
      <c r="D506" s="88">
        <v>-44.017817999999998</v>
      </c>
      <c r="F506" s="6" t="s">
        <v>21</v>
      </c>
      <c r="J506" s="88">
        <v>8774633333.3332996</v>
      </c>
      <c r="K506" s="88">
        <v>-51.722194999999999</v>
      </c>
      <c r="L506" s="88">
        <v>-42.510021000000002</v>
      </c>
      <c r="N506" s="6" t="s">
        <v>21</v>
      </c>
    </row>
    <row r="507" spans="2:16" x14ac:dyDescent="0.25">
      <c r="B507" s="88">
        <v>8820200000</v>
      </c>
      <c r="C507" s="88">
        <v>-50.852451000000002</v>
      </c>
      <c r="D507" s="88">
        <v>-41.763767000000001</v>
      </c>
      <c r="J507" s="88">
        <v>8820200000</v>
      </c>
      <c r="K507" s="88">
        <v>-49.206093000000003</v>
      </c>
      <c r="L507" s="88">
        <v>-39.473357999999998</v>
      </c>
    </row>
    <row r="508" spans="2:16" x14ac:dyDescent="0.25">
      <c r="B508" s="88" t="s">
        <v>21</v>
      </c>
      <c r="J508" s="88" t="s">
        <v>21</v>
      </c>
    </row>
    <row r="509" spans="2:16" x14ac:dyDescent="0.25">
      <c r="F509" s="6" t="s">
        <v>66</v>
      </c>
      <c r="N509" s="6" t="s">
        <v>66</v>
      </c>
    </row>
    <row r="510" spans="2:16" ht="15.75" x14ac:dyDescent="0.25">
      <c r="F510" s="6" t="s">
        <v>19</v>
      </c>
      <c r="G510" s="6" t="str">
        <f t="shared" ref="G510:G529" si="84">D536</f>
        <v>5Rx3L dBc Log Mag(dB)</v>
      </c>
      <c r="H510" s="35">
        <v>5</v>
      </c>
      <c r="N510" s="6" t="s">
        <v>19</v>
      </c>
      <c r="O510" s="6" t="str">
        <f t="shared" ref="O510:O529" si="85">L536</f>
        <v>5Rx3L dBc Log Mag(dB)</v>
      </c>
      <c r="P510" s="35">
        <v>5</v>
      </c>
    </row>
    <row r="511" spans="2:16" ht="15.75" x14ac:dyDescent="0.25">
      <c r="B511" s="88" t="s">
        <v>64</v>
      </c>
      <c r="F511" s="6">
        <f t="shared" ref="F511:F529" si="86">B537/1000000000</f>
        <v>8</v>
      </c>
      <c r="G511" s="6">
        <f t="shared" si="84"/>
        <v>-48.595711000000001</v>
      </c>
      <c r="H511" s="36">
        <f>ABS(AVERAGE(G511:G529)-(H510-1)*10)</f>
        <v>92.825433210526313</v>
      </c>
      <c r="J511" s="88" t="s">
        <v>64</v>
      </c>
      <c r="N511" s="6">
        <f t="shared" ref="N511:N529" si="87">J537/1000000000</f>
        <v>8</v>
      </c>
      <c r="O511" s="6">
        <f t="shared" si="85"/>
        <v>-73.170738</v>
      </c>
      <c r="P511" s="36">
        <f>ABS(AVERAGE(O511:O529)-(P510-1)*10)</f>
        <v>102.87293289473685</v>
      </c>
    </row>
    <row r="512" spans="2:16" x14ac:dyDescent="0.25">
      <c r="B512" s="88" t="s">
        <v>19</v>
      </c>
      <c r="C512" s="88" t="s">
        <v>142</v>
      </c>
      <c r="D512" s="88" t="s">
        <v>65</v>
      </c>
      <c r="F512" s="6">
        <f t="shared" si="86"/>
        <v>8.6232333333332996</v>
      </c>
      <c r="G512" s="6">
        <f t="shared" si="84"/>
        <v>-49.321219999999997</v>
      </c>
      <c r="J512" s="88" t="s">
        <v>19</v>
      </c>
      <c r="K512" s="88" t="s">
        <v>142</v>
      </c>
      <c r="L512" s="88" t="s">
        <v>65</v>
      </c>
      <c r="N512" s="6">
        <f t="shared" si="87"/>
        <v>8.6232333333332996</v>
      </c>
      <c r="O512" s="6">
        <f t="shared" si="85"/>
        <v>-62.175072</v>
      </c>
    </row>
    <row r="513" spans="2:15" x14ac:dyDescent="0.25">
      <c r="B513" s="88">
        <v>8000000000</v>
      </c>
      <c r="C513" s="88">
        <v>-60.286037</v>
      </c>
      <c r="D513" s="88">
        <v>-53.622447999999999</v>
      </c>
      <c r="F513" s="6">
        <f t="shared" si="86"/>
        <v>9.2464666666667004</v>
      </c>
      <c r="G513" s="6">
        <f t="shared" si="84"/>
        <v>-47.663905999999997</v>
      </c>
      <c r="J513" s="88">
        <v>8000000000</v>
      </c>
      <c r="K513" s="88">
        <v>-91.358688000000001</v>
      </c>
      <c r="L513" s="88">
        <v>-81.068770999999998</v>
      </c>
      <c r="N513" s="6">
        <f t="shared" si="87"/>
        <v>9.2464666666667004</v>
      </c>
      <c r="O513" s="6">
        <f t="shared" si="85"/>
        <v>-61.185513</v>
      </c>
    </row>
    <row r="514" spans="2:15" x14ac:dyDescent="0.25">
      <c r="B514" s="88">
        <v>8267677777.7777996</v>
      </c>
      <c r="C514" s="88">
        <v>-56.803127000000003</v>
      </c>
      <c r="D514" s="88">
        <v>-50.075820999999998</v>
      </c>
      <c r="F514" s="6">
        <f t="shared" si="86"/>
        <v>9.8696999999999999</v>
      </c>
      <c r="G514" s="6">
        <f t="shared" si="84"/>
        <v>-53.595298999999997</v>
      </c>
      <c r="J514" s="88">
        <v>8267677777.7777996</v>
      </c>
      <c r="K514" s="88">
        <v>-72.810744999999997</v>
      </c>
      <c r="L514" s="88">
        <v>-64.132880999999998</v>
      </c>
      <c r="N514" s="6">
        <f t="shared" si="87"/>
        <v>9.8696999999999999</v>
      </c>
      <c r="O514" s="6">
        <f t="shared" si="85"/>
        <v>-62.929164999999998</v>
      </c>
    </row>
    <row r="515" spans="2:15" x14ac:dyDescent="0.25">
      <c r="B515" s="88">
        <v>8535355555.5556002</v>
      </c>
      <c r="C515" s="88">
        <v>-54.488036999999998</v>
      </c>
      <c r="D515" s="88">
        <v>-47.380572999999998</v>
      </c>
      <c r="F515" s="6">
        <f t="shared" si="86"/>
        <v>10.492933333333001</v>
      </c>
      <c r="G515" s="6">
        <f t="shared" si="84"/>
        <v>-58.583443000000003</v>
      </c>
      <c r="J515" s="88">
        <v>8535355555.5556002</v>
      </c>
      <c r="K515" s="88">
        <v>-64.402786000000006</v>
      </c>
      <c r="L515" s="88">
        <v>-55.895122999999998</v>
      </c>
      <c r="N515" s="6">
        <f t="shared" si="87"/>
        <v>10.492933333333001</v>
      </c>
      <c r="O515" s="6">
        <f t="shared" si="85"/>
        <v>-65.113815000000002</v>
      </c>
    </row>
    <row r="516" spans="2:15" x14ac:dyDescent="0.25">
      <c r="B516" s="88">
        <v>8803033333.3332996</v>
      </c>
      <c r="C516" s="88">
        <v>-53.447730999999997</v>
      </c>
      <c r="D516" s="88">
        <v>-46.274802999999999</v>
      </c>
      <c r="F516" s="6">
        <f t="shared" si="86"/>
        <v>11.116166666667</v>
      </c>
      <c r="G516" s="6">
        <f t="shared" si="84"/>
        <v>-50.470996999999997</v>
      </c>
      <c r="J516" s="88">
        <v>8803033333.3332996</v>
      </c>
      <c r="K516" s="88">
        <v>-64.058784000000003</v>
      </c>
      <c r="L516" s="88">
        <v>-55.793762000000001</v>
      </c>
      <c r="N516" s="6">
        <f t="shared" si="87"/>
        <v>11.116166666667</v>
      </c>
      <c r="O516" s="6">
        <f t="shared" si="85"/>
        <v>-57.714989000000003</v>
      </c>
    </row>
    <row r="517" spans="2:15" x14ac:dyDescent="0.25">
      <c r="B517" s="88">
        <v>9070711111.1110992</v>
      </c>
      <c r="C517" s="88">
        <v>-53.676929000000001</v>
      </c>
      <c r="D517" s="88">
        <v>-46.731197000000002</v>
      </c>
      <c r="F517" s="6">
        <f t="shared" si="86"/>
        <v>11.7394</v>
      </c>
      <c r="G517" s="6">
        <f t="shared" si="84"/>
        <v>-53.934128000000001</v>
      </c>
      <c r="J517" s="88">
        <v>9070711111.1110992</v>
      </c>
      <c r="K517" s="88">
        <v>-63.443778999999999</v>
      </c>
      <c r="L517" s="88">
        <v>-55.429302</v>
      </c>
      <c r="N517" s="6">
        <f t="shared" si="87"/>
        <v>11.7394</v>
      </c>
      <c r="O517" s="6">
        <f t="shared" si="85"/>
        <v>-56.637905000000003</v>
      </c>
    </row>
    <row r="518" spans="2:15" x14ac:dyDescent="0.25">
      <c r="B518" s="88">
        <v>9338388888.8889008</v>
      </c>
      <c r="C518" s="88">
        <v>-53.617660999999998</v>
      </c>
      <c r="D518" s="88">
        <v>-46.539473999999998</v>
      </c>
      <c r="F518" s="6">
        <f t="shared" si="86"/>
        <v>12.362633333333001</v>
      </c>
      <c r="G518" s="6">
        <f t="shared" si="84"/>
        <v>-60.341330999999997</v>
      </c>
      <c r="J518" s="88">
        <v>9338388888.8889008</v>
      </c>
      <c r="K518" s="88">
        <v>-59.985554</v>
      </c>
      <c r="L518" s="88">
        <v>-50.881714000000002</v>
      </c>
      <c r="N518" s="6">
        <f t="shared" si="87"/>
        <v>12.362633333333001</v>
      </c>
      <c r="O518" s="6">
        <f t="shared" si="85"/>
        <v>-57.366734000000001</v>
      </c>
    </row>
    <row r="519" spans="2:15" x14ac:dyDescent="0.25">
      <c r="B519" s="88">
        <v>9606066666.6667004</v>
      </c>
      <c r="C519" s="88">
        <v>-54.965603000000002</v>
      </c>
      <c r="D519" s="88">
        <v>-47.945197999999998</v>
      </c>
      <c r="F519" s="6">
        <f t="shared" si="86"/>
        <v>12.985866666667</v>
      </c>
      <c r="G519" s="6">
        <f t="shared" si="84"/>
        <v>-59.904845999999999</v>
      </c>
      <c r="J519" s="88">
        <v>9606066666.6667004</v>
      </c>
      <c r="K519" s="88">
        <v>-60.287177999999997</v>
      </c>
      <c r="L519" s="88">
        <v>-50.677509000000001</v>
      </c>
      <c r="N519" s="6">
        <f t="shared" si="87"/>
        <v>12.985866666667</v>
      </c>
      <c r="O519" s="6">
        <f t="shared" si="85"/>
        <v>-61.426547999999997</v>
      </c>
    </row>
    <row r="520" spans="2:15" x14ac:dyDescent="0.25">
      <c r="B520" s="88">
        <v>9873744444.4444008</v>
      </c>
      <c r="C520" s="88">
        <v>-60.370452999999998</v>
      </c>
      <c r="D520" s="88">
        <v>-53.096961999999998</v>
      </c>
      <c r="F520" s="6">
        <f t="shared" si="86"/>
        <v>13.6091</v>
      </c>
      <c r="G520" s="6">
        <f t="shared" si="84"/>
        <v>-56.144207000000002</v>
      </c>
      <c r="J520" s="88">
        <v>9873744444.4444008</v>
      </c>
      <c r="K520" s="88">
        <v>-63.196716000000002</v>
      </c>
      <c r="L520" s="88">
        <v>-53.707110999999998</v>
      </c>
      <c r="N520" s="6">
        <f t="shared" si="87"/>
        <v>13.6091</v>
      </c>
      <c r="O520" s="6">
        <f t="shared" si="85"/>
        <v>-64.359909000000002</v>
      </c>
    </row>
    <row r="521" spans="2:15" x14ac:dyDescent="0.25">
      <c r="B521" s="88">
        <v>10141422222.222</v>
      </c>
      <c r="C521" s="88">
        <v>-66.410094999999998</v>
      </c>
      <c r="D521" s="88">
        <v>-58.892074999999998</v>
      </c>
      <c r="F521" s="6">
        <f t="shared" si="86"/>
        <v>14.232333333333001</v>
      </c>
      <c r="G521" s="6">
        <f t="shared" si="84"/>
        <v>-53.377524999999999</v>
      </c>
      <c r="J521" s="88">
        <v>10141422222.222</v>
      </c>
      <c r="K521" s="88">
        <v>-65.781936999999999</v>
      </c>
      <c r="L521" s="88">
        <v>-56.590674999999997</v>
      </c>
      <c r="N521" s="6">
        <f t="shared" si="87"/>
        <v>14.232333333333001</v>
      </c>
      <c r="O521" s="6">
        <f t="shared" si="85"/>
        <v>-63.853565000000003</v>
      </c>
    </row>
    <row r="522" spans="2:15" x14ac:dyDescent="0.25">
      <c r="B522" s="88">
        <v>10409100000</v>
      </c>
      <c r="C522" s="88">
        <v>-61.925784999999998</v>
      </c>
      <c r="D522" s="88">
        <v>-54.168446000000003</v>
      </c>
      <c r="F522" s="6">
        <f t="shared" si="86"/>
        <v>14.855566666667</v>
      </c>
      <c r="G522" s="6">
        <f t="shared" si="84"/>
        <v>-50.166409000000002</v>
      </c>
      <c r="J522" s="88">
        <v>10409100000</v>
      </c>
      <c r="K522" s="88">
        <v>-66.405311999999995</v>
      </c>
      <c r="L522" s="88">
        <v>-57.635756999999998</v>
      </c>
      <c r="N522" s="6">
        <f t="shared" si="87"/>
        <v>14.855566666667</v>
      </c>
      <c r="O522" s="6">
        <f t="shared" si="85"/>
        <v>-63.593505999999998</v>
      </c>
    </row>
    <row r="523" spans="2:15" x14ac:dyDescent="0.25">
      <c r="B523" s="88">
        <v>10676777777.778</v>
      </c>
      <c r="C523" s="88">
        <v>-58.916752000000002</v>
      </c>
      <c r="D523" s="88">
        <v>-50.981628000000001</v>
      </c>
      <c r="F523" s="6">
        <f t="shared" si="86"/>
        <v>15.4788</v>
      </c>
      <c r="G523" s="6">
        <f t="shared" si="84"/>
        <v>-47.684764999999999</v>
      </c>
      <c r="J523" s="88">
        <v>10676777777.778</v>
      </c>
      <c r="K523" s="88">
        <v>-65.921004999999994</v>
      </c>
      <c r="L523" s="88">
        <v>-57.132007999999999</v>
      </c>
      <c r="N523" s="6">
        <f t="shared" si="87"/>
        <v>15.4788</v>
      </c>
      <c r="O523" s="6">
        <f t="shared" si="85"/>
        <v>-68.771461000000002</v>
      </c>
    </row>
    <row r="524" spans="2:15" x14ac:dyDescent="0.25">
      <c r="B524" s="88">
        <v>10944455555.556</v>
      </c>
      <c r="C524" s="88">
        <v>-56.542847000000002</v>
      </c>
      <c r="D524" s="88">
        <v>-48.431614000000003</v>
      </c>
      <c r="F524" s="6">
        <f t="shared" si="86"/>
        <v>16.102033333333001</v>
      </c>
      <c r="G524" s="6">
        <f t="shared" si="84"/>
        <v>-52.566935999999998</v>
      </c>
      <c r="J524" s="88">
        <v>10944455555.556</v>
      </c>
      <c r="K524" s="88">
        <v>-67.439635999999993</v>
      </c>
      <c r="L524" s="88">
        <v>-58.286655000000003</v>
      </c>
      <c r="N524" s="6">
        <f t="shared" si="87"/>
        <v>16.102033333333001</v>
      </c>
      <c r="O524" s="6">
        <f t="shared" si="85"/>
        <v>-72.396827999999999</v>
      </c>
    </row>
    <row r="525" spans="2:15" x14ac:dyDescent="0.25">
      <c r="B525" s="88">
        <v>11212133333.333</v>
      </c>
      <c r="C525" s="88">
        <v>-56.325329000000004</v>
      </c>
      <c r="D525" s="88">
        <v>-48.127429999999997</v>
      </c>
      <c r="F525" s="6">
        <f t="shared" si="86"/>
        <v>16.725266666667</v>
      </c>
      <c r="G525" s="6">
        <f t="shared" si="84"/>
        <v>-61.902023</v>
      </c>
      <c r="J525" s="88">
        <v>11212133333.333</v>
      </c>
      <c r="K525" s="88">
        <v>-69.416542000000007</v>
      </c>
      <c r="L525" s="88">
        <v>-60.580376000000001</v>
      </c>
      <c r="N525" s="6">
        <f t="shared" si="87"/>
        <v>16.725266666667</v>
      </c>
      <c r="O525" s="6">
        <f t="shared" si="85"/>
        <v>-70.993729000000002</v>
      </c>
    </row>
    <row r="526" spans="2:15" x14ac:dyDescent="0.25">
      <c r="B526" s="88">
        <v>11479811111.111</v>
      </c>
      <c r="C526" s="88">
        <v>-57.493899999999996</v>
      </c>
      <c r="D526" s="88">
        <v>-49.341434</v>
      </c>
      <c r="F526" s="6">
        <f t="shared" si="86"/>
        <v>17.348500000000001</v>
      </c>
      <c r="G526" s="6">
        <f t="shared" si="84"/>
        <v>-49.527641000000003</v>
      </c>
      <c r="J526" s="88">
        <v>11479811111.111</v>
      </c>
      <c r="K526" s="88">
        <v>-69.630898000000002</v>
      </c>
      <c r="L526" s="88">
        <v>-60.651423999999999</v>
      </c>
      <c r="N526" s="6">
        <f t="shared" si="87"/>
        <v>17.348500000000001</v>
      </c>
      <c r="O526" s="6">
        <f t="shared" si="85"/>
        <v>-63.907989999999998</v>
      </c>
    </row>
    <row r="527" spans="2:15" x14ac:dyDescent="0.25">
      <c r="B527" s="88">
        <v>11747488888.889</v>
      </c>
      <c r="C527" s="88">
        <v>-57.677115999999998</v>
      </c>
      <c r="D527" s="88">
        <v>-49.141308000000002</v>
      </c>
      <c r="F527" s="6">
        <f t="shared" si="86"/>
        <v>17.971733333332999</v>
      </c>
      <c r="G527" s="6">
        <f t="shared" si="84"/>
        <v>-50.071434000000004</v>
      </c>
      <c r="J527" s="88">
        <v>11747488888.889</v>
      </c>
      <c r="K527" s="88">
        <v>-74.545890999999997</v>
      </c>
      <c r="L527" s="88">
        <v>-65.420280000000005</v>
      </c>
      <c r="N527" s="6">
        <f t="shared" si="87"/>
        <v>17.971733333332999</v>
      </c>
      <c r="O527" s="6">
        <f t="shared" si="85"/>
        <v>-56.184092999999997</v>
      </c>
    </row>
    <row r="528" spans="2:15" x14ac:dyDescent="0.25">
      <c r="B528" s="88">
        <v>12015166666.667</v>
      </c>
      <c r="C528" s="88">
        <v>-58.179867000000002</v>
      </c>
      <c r="D528" s="88">
        <v>-49.603157000000003</v>
      </c>
      <c r="F528" s="6">
        <f t="shared" si="86"/>
        <v>18.594966666666998</v>
      </c>
      <c r="G528" s="6">
        <f t="shared" si="84"/>
        <v>-50.512703000000002</v>
      </c>
      <c r="J528" s="88">
        <v>12015166666.667</v>
      </c>
      <c r="K528" s="88">
        <v>-77.086624</v>
      </c>
      <c r="L528" s="88">
        <v>-67.944739999999996</v>
      </c>
      <c r="N528" s="6">
        <f t="shared" si="87"/>
        <v>18.594966666666998</v>
      </c>
      <c r="O528" s="6">
        <f t="shared" si="85"/>
        <v>-57.419186000000003</v>
      </c>
    </row>
    <row r="529" spans="2:16" x14ac:dyDescent="0.25">
      <c r="B529" s="88">
        <v>12282844444.444</v>
      </c>
      <c r="C529" s="88">
        <v>-57.167724999999997</v>
      </c>
      <c r="D529" s="88">
        <v>-48.541752000000002</v>
      </c>
      <c r="F529" s="6">
        <f t="shared" si="86"/>
        <v>19.2182</v>
      </c>
      <c r="G529" s="6">
        <f t="shared" si="84"/>
        <v>-49.318707000000003</v>
      </c>
      <c r="J529" s="88">
        <v>12282844444.444</v>
      </c>
      <c r="K529" s="88">
        <v>-75.985245000000006</v>
      </c>
      <c r="L529" s="88">
        <v>-66.907272000000006</v>
      </c>
      <c r="N529" s="6">
        <f t="shared" si="87"/>
        <v>19.2182</v>
      </c>
      <c r="O529" s="6">
        <f t="shared" si="85"/>
        <v>-55.384979000000001</v>
      </c>
    </row>
    <row r="530" spans="2:16" x14ac:dyDescent="0.25">
      <c r="B530" s="88">
        <v>12550522222.222</v>
      </c>
      <c r="C530" s="88">
        <v>-57.875931000000001</v>
      </c>
      <c r="D530" s="88">
        <v>-48.993271</v>
      </c>
      <c r="F530" s="6" t="s">
        <v>21</v>
      </c>
      <c r="J530" s="88">
        <v>12550522222.222</v>
      </c>
      <c r="K530" s="88">
        <v>-77.020804999999996</v>
      </c>
      <c r="L530" s="88">
        <v>-67.808632000000003</v>
      </c>
      <c r="N530" s="6" t="s">
        <v>21</v>
      </c>
    </row>
    <row r="531" spans="2:16" x14ac:dyDescent="0.25">
      <c r="B531" s="88">
        <v>12818200000</v>
      </c>
      <c r="C531" s="88">
        <v>-57.419266</v>
      </c>
      <c r="D531" s="88">
        <v>-48.330578000000003</v>
      </c>
      <c r="J531" s="88">
        <v>12818200000</v>
      </c>
      <c r="K531" s="88">
        <v>-77.099311999999998</v>
      </c>
      <c r="L531" s="88">
        <v>-67.366577000000007</v>
      </c>
    </row>
    <row r="532" spans="2:16" x14ac:dyDescent="0.25">
      <c r="B532" s="88" t="s">
        <v>21</v>
      </c>
      <c r="J532" s="88" t="s">
        <v>21</v>
      </c>
    </row>
    <row r="533" spans="2:16" x14ac:dyDescent="0.25">
      <c r="F533" s="6" t="s">
        <v>68</v>
      </c>
      <c r="N533" s="6" t="s">
        <v>68</v>
      </c>
    </row>
    <row r="534" spans="2:16" ht="15.75" x14ac:dyDescent="0.25">
      <c r="F534" s="6" t="s">
        <v>19</v>
      </c>
      <c r="G534" s="6" t="str">
        <f t="shared" ref="G534:G553" si="88">D560</f>
        <v>5Rx4L dBc Log Mag(dB)</v>
      </c>
      <c r="H534" s="35">
        <v>5</v>
      </c>
      <c r="N534" s="6" t="s">
        <v>19</v>
      </c>
      <c r="O534" s="6" t="str">
        <f t="shared" ref="O534:O553" si="89">L560</f>
        <v>5Rx4L dBc Log Mag(dB)</v>
      </c>
      <c r="P534" s="35">
        <v>5</v>
      </c>
    </row>
    <row r="535" spans="2:16" ht="15.75" x14ac:dyDescent="0.25">
      <c r="B535" s="88" t="s">
        <v>66</v>
      </c>
      <c r="F535" s="6">
        <f t="shared" ref="F535:F553" si="90">B561/1000000000</f>
        <v>8</v>
      </c>
      <c r="G535" s="6">
        <f t="shared" si="88"/>
        <v>-58.641022</v>
      </c>
      <c r="H535" s="36">
        <f>ABS(AVERAGE(G535:G553)-(H534-1)*10)</f>
        <v>104.93131815789474</v>
      </c>
      <c r="J535" s="88" t="s">
        <v>66</v>
      </c>
      <c r="N535" s="6">
        <f t="shared" ref="N535:N553" si="91">J561/1000000000</f>
        <v>8</v>
      </c>
      <c r="O535" s="6">
        <f t="shared" si="89"/>
        <v>-68.906295999999998</v>
      </c>
      <c r="P535" s="36">
        <f>ABS(AVERAGE(O535:O553)-(P534-1)*10)</f>
        <v>117.11544336842105</v>
      </c>
    </row>
    <row r="536" spans="2:16" x14ac:dyDescent="0.25">
      <c r="B536" s="88" t="s">
        <v>19</v>
      </c>
      <c r="C536" s="88" t="s">
        <v>143</v>
      </c>
      <c r="D536" s="88" t="s">
        <v>67</v>
      </c>
      <c r="F536" s="6">
        <f t="shared" si="90"/>
        <v>8.9787888888889</v>
      </c>
      <c r="G536" s="6">
        <f t="shared" si="88"/>
        <v>-58.180320999999999</v>
      </c>
      <c r="J536" s="88" t="s">
        <v>19</v>
      </c>
      <c r="K536" s="88" t="s">
        <v>143</v>
      </c>
      <c r="L536" s="88" t="s">
        <v>67</v>
      </c>
      <c r="N536" s="6">
        <f t="shared" si="91"/>
        <v>8.9787888888889</v>
      </c>
      <c r="O536" s="6">
        <f t="shared" si="89"/>
        <v>-74.042679000000007</v>
      </c>
    </row>
    <row r="537" spans="2:16" x14ac:dyDescent="0.25">
      <c r="B537" s="88">
        <v>8000000000</v>
      </c>
      <c r="C537" s="88">
        <v>-55.259300000000003</v>
      </c>
      <c r="D537" s="88">
        <v>-48.595711000000001</v>
      </c>
      <c r="F537" s="6">
        <f t="shared" si="90"/>
        <v>9.9575777777778001</v>
      </c>
      <c r="G537" s="6">
        <f t="shared" si="88"/>
        <v>-57.228718000000001</v>
      </c>
      <c r="J537" s="88">
        <v>8000000000</v>
      </c>
      <c r="K537" s="88">
        <v>-83.460655000000003</v>
      </c>
      <c r="L537" s="88">
        <v>-73.170738</v>
      </c>
      <c r="N537" s="6">
        <f t="shared" si="91"/>
        <v>9.9575777777778001</v>
      </c>
      <c r="O537" s="6">
        <f t="shared" si="89"/>
        <v>-71.569846999999996</v>
      </c>
    </row>
    <row r="538" spans="2:16" x14ac:dyDescent="0.25">
      <c r="B538" s="88">
        <v>8623233333.3332996</v>
      </c>
      <c r="C538" s="88">
        <v>-56.048527</v>
      </c>
      <c r="D538" s="88">
        <v>-49.321219999999997</v>
      </c>
      <c r="F538" s="6">
        <f t="shared" si="90"/>
        <v>10.936366666667</v>
      </c>
      <c r="G538" s="6">
        <f t="shared" si="88"/>
        <v>-60.728203000000001</v>
      </c>
      <c r="J538" s="88">
        <v>8623233333.3332996</v>
      </c>
      <c r="K538" s="88">
        <v>-70.852942999999996</v>
      </c>
      <c r="L538" s="88">
        <v>-62.175072</v>
      </c>
      <c r="N538" s="6">
        <f t="shared" si="91"/>
        <v>10.936366666667</v>
      </c>
      <c r="O538" s="6">
        <f t="shared" si="89"/>
        <v>-78.033974000000001</v>
      </c>
    </row>
    <row r="539" spans="2:16" x14ac:dyDescent="0.25">
      <c r="B539" s="88">
        <v>9246466666.6667004</v>
      </c>
      <c r="C539" s="88">
        <v>-54.771374000000002</v>
      </c>
      <c r="D539" s="88">
        <v>-47.663905999999997</v>
      </c>
      <c r="F539" s="6">
        <f t="shared" si="90"/>
        <v>11.915155555556</v>
      </c>
      <c r="G539" s="6">
        <f t="shared" si="88"/>
        <v>-61.552021000000003</v>
      </c>
      <c r="J539" s="88">
        <v>9246466666.6667004</v>
      </c>
      <c r="K539" s="88">
        <v>-69.693175999999994</v>
      </c>
      <c r="L539" s="88">
        <v>-61.185513</v>
      </c>
      <c r="N539" s="6">
        <f t="shared" si="91"/>
        <v>11.915155555556</v>
      </c>
      <c r="O539" s="6">
        <f t="shared" si="89"/>
        <v>-84.169715999999994</v>
      </c>
    </row>
    <row r="540" spans="2:16" x14ac:dyDescent="0.25">
      <c r="B540" s="88">
        <v>9869700000</v>
      </c>
      <c r="C540" s="88">
        <v>-60.768227000000003</v>
      </c>
      <c r="D540" s="88">
        <v>-53.595298999999997</v>
      </c>
      <c r="F540" s="6">
        <f t="shared" si="90"/>
        <v>12.893944444444001</v>
      </c>
      <c r="G540" s="6">
        <f t="shared" si="88"/>
        <v>-65.001677999999998</v>
      </c>
      <c r="J540" s="88">
        <v>9869700000</v>
      </c>
      <c r="K540" s="88">
        <v>-71.194182999999995</v>
      </c>
      <c r="L540" s="88">
        <v>-62.929164999999998</v>
      </c>
      <c r="N540" s="6">
        <f t="shared" si="91"/>
        <v>12.893944444444001</v>
      </c>
      <c r="O540" s="6">
        <f t="shared" si="89"/>
        <v>-76.040488999999994</v>
      </c>
    </row>
    <row r="541" spans="2:16" x14ac:dyDescent="0.25">
      <c r="B541" s="88">
        <v>10492933333.333</v>
      </c>
      <c r="C541" s="88">
        <v>-65.529174999999995</v>
      </c>
      <c r="D541" s="88">
        <v>-58.583443000000003</v>
      </c>
      <c r="F541" s="6">
        <f t="shared" si="90"/>
        <v>13.872733333333001</v>
      </c>
      <c r="G541" s="6">
        <f t="shared" si="88"/>
        <v>-62.528728000000001</v>
      </c>
      <c r="J541" s="88">
        <v>10492933333.333</v>
      </c>
      <c r="K541" s="88">
        <v>-73.128296000000006</v>
      </c>
      <c r="L541" s="88">
        <v>-65.113815000000002</v>
      </c>
      <c r="N541" s="6">
        <f t="shared" si="91"/>
        <v>13.872733333333001</v>
      </c>
      <c r="O541" s="6">
        <f t="shared" si="89"/>
        <v>-73.431511</v>
      </c>
    </row>
    <row r="542" spans="2:16" x14ac:dyDescent="0.25">
      <c r="B542" s="88">
        <v>11116166666.667</v>
      </c>
      <c r="C542" s="88">
        <v>-57.549182999999999</v>
      </c>
      <c r="D542" s="88">
        <v>-50.470996999999997</v>
      </c>
      <c r="F542" s="6">
        <f t="shared" si="90"/>
        <v>14.851522222222</v>
      </c>
      <c r="G542" s="6">
        <f t="shared" si="88"/>
        <v>-64.727180000000004</v>
      </c>
      <c r="J542" s="88">
        <v>11116166666.667</v>
      </c>
      <c r="K542" s="88">
        <v>-66.818832</v>
      </c>
      <c r="L542" s="88">
        <v>-57.714989000000003</v>
      </c>
      <c r="N542" s="6">
        <f t="shared" si="91"/>
        <v>14.851522222222</v>
      </c>
      <c r="O542" s="6">
        <f t="shared" si="89"/>
        <v>-83.663521000000003</v>
      </c>
    </row>
    <row r="543" spans="2:16" x14ac:dyDescent="0.25">
      <c r="B543" s="88">
        <v>11739400000</v>
      </c>
      <c r="C543" s="88">
        <v>-60.954529000000001</v>
      </c>
      <c r="D543" s="88">
        <v>-53.934128000000001</v>
      </c>
      <c r="F543" s="6">
        <f t="shared" si="90"/>
        <v>15.830311111111</v>
      </c>
      <c r="G543" s="6">
        <f t="shared" si="88"/>
        <v>-65.943977000000004</v>
      </c>
      <c r="J543" s="88">
        <v>11739400000</v>
      </c>
      <c r="K543" s="88">
        <v>-66.247574</v>
      </c>
      <c r="L543" s="88">
        <v>-56.637905000000003</v>
      </c>
      <c r="N543" s="6">
        <f t="shared" si="91"/>
        <v>15.830311111111</v>
      </c>
      <c r="O543" s="6">
        <f t="shared" si="89"/>
        <v>-85.567290999999997</v>
      </c>
    </row>
    <row r="544" spans="2:16" x14ac:dyDescent="0.25">
      <c r="B544" s="88">
        <v>12362633333.333</v>
      </c>
      <c r="C544" s="88">
        <v>-67.614822000000004</v>
      </c>
      <c r="D544" s="88">
        <v>-60.341330999999997</v>
      </c>
      <c r="F544" s="6">
        <f t="shared" si="90"/>
        <v>16.809100000000001</v>
      </c>
      <c r="G544" s="6">
        <f t="shared" si="88"/>
        <v>-70.205794999999995</v>
      </c>
      <c r="J544" s="88">
        <v>12362633333.333</v>
      </c>
      <c r="K544" s="88">
        <v>-66.856330999999997</v>
      </c>
      <c r="L544" s="88">
        <v>-57.366734000000001</v>
      </c>
      <c r="N544" s="6">
        <f t="shared" si="91"/>
        <v>16.809100000000001</v>
      </c>
      <c r="O544" s="6">
        <f t="shared" si="89"/>
        <v>-84.047318000000004</v>
      </c>
    </row>
    <row r="545" spans="2:16" x14ac:dyDescent="0.25">
      <c r="B545" s="88">
        <v>12985866666.667</v>
      </c>
      <c r="C545" s="88">
        <v>-67.422866999999997</v>
      </c>
      <c r="D545" s="88">
        <v>-59.904845999999999</v>
      </c>
      <c r="F545" s="6">
        <f t="shared" si="90"/>
        <v>17.787888888889</v>
      </c>
      <c r="G545" s="6">
        <f t="shared" si="88"/>
        <v>-68.300040999999993</v>
      </c>
      <c r="J545" s="88">
        <v>12985866666.667</v>
      </c>
      <c r="K545" s="88">
        <v>-70.617805000000004</v>
      </c>
      <c r="L545" s="88">
        <v>-61.426547999999997</v>
      </c>
      <c r="N545" s="6">
        <f t="shared" si="91"/>
        <v>17.787888888889</v>
      </c>
      <c r="O545" s="6">
        <f t="shared" si="89"/>
        <v>-101.53014</v>
      </c>
    </row>
    <row r="546" spans="2:16" x14ac:dyDescent="0.25">
      <c r="B546" s="88">
        <v>13609100000</v>
      </c>
      <c r="C546" s="88">
        <v>-63.901546000000003</v>
      </c>
      <c r="D546" s="88">
        <v>-56.144207000000002</v>
      </c>
      <c r="F546" s="6">
        <f t="shared" si="90"/>
        <v>18.766677777778</v>
      </c>
      <c r="G546" s="6">
        <f t="shared" si="88"/>
        <v>-71.729438999999999</v>
      </c>
      <c r="J546" s="88">
        <v>13609100000</v>
      </c>
      <c r="K546" s="88">
        <v>-73.129463000000001</v>
      </c>
      <c r="L546" s="88">
        <v>-64.359909000000002</v>
      </c>
      <c r="N546" s="6">
        <f t="shared" si="91"/>
        <v>18.766677777778</v>
      </c>
      <c r="O546" s="6">
        <f t="shared" si="89"/>
        <v>-74.943168999999997</v>
      </c>
    </row>
    <row r="547" spans="2:16" x14ac:dyDescent="0.25">
      <c r="B547" s="88">
        <v>14232333333.333</v>
      </c>
      <c r="C547" s="88">
        <v>-61.312649</v>
      </c>
      <c r="D547" s="88">
        <v>-53.377524999999999</v>
      </c>
      <c r="F547" s="6">
        <f t="shared" si="90"/>
        <v>19.745466666666999</v>
      </c>
      <c r="G547" s="6">
        <f t="shared" si="88"/>
        <v>-65.536263000000005</v>
      </c>
      <c r="J547" s="88">
        <v>14232333333.333</v>
      </c>
      <c r="K547" s="88">
        <v>-72.642562999999996</v>
      </c>
      <c r="L547" s="88">
        <v>-63.853565000000003</v>
      </c>
      <c r="N547" s="6">
        <f t="shared" si="91"/>
        <v>19.745466666666999</v>
      </c>
      <c r="O547" s="6">
        <f t="shared" si="89"/>
        <v>-81.843245999999994</v>
      </c>
    </row>
    <row r="548" spans="2:16" x14ac:dyDescent="0.25">
      <c r="B548" s="88">
        <v>14855566666.667</v>
      </c>
      <c r="C548" s="88">
        <v>-58.277641000000003</v>
      </c>
      <c r="D548" s="88">
        <v>-50.166409000000002</v>
      </c>
      <c r="F548" s="6">
        <f t="shared" si="90"/>
        <v>20.724255555555999</v>
      </c>
      <c r="G548" s="6">
        <f t="shared" si="88"/>
        <v>-65.336449000000002</v>
      </c>
      <c r="J548" s="88">
        <v>14855566666.667</v>
      </c>
      <c r="K548" s="88">
        <v>-72.746482999999998</v>
      </c>
      <c r="L548" s="88">
        <v>-63.593505999999998</v>
      </c>
      <c r="N548" s="6">
        <f t="shared" si="91"/>
        <v>20.724255555555999</v>
      </c>
      <c r="O548" s="6">
        <f t="shared" si="89"/>
        <v>-71.137573000000003</v>
      </c>
    </row>
    <row r="549" spans="2:16" x14ac:dyDescent="0.25">
      <c r="B549" s="88">
        <v>15478800000</v>
      </c>
      <c r="C549" s="88">
        <v>-55.882663999999998</v>
      </c>
      <c r="D549" s="88">
        <v>-47.684764999999999</v>
      </c>
      <c r="F549" s="6">
        <f t="shared" si="90"/>
        <v>21.703044444444</v>
      </c>
      <c r="G549" s="6">
        <f t="shared" si="88"/>
        <v>-62.088481999999999</v>
      </c>
      <c r="J549" s="88">
        <v>15478800000</v>
      </c>
      <c r="K549" s="88">
        <v>-77.607628000000005</v>
      </c>
      <c r="L549" s="88">
        <v>-68.771461000000002</v>
      </c>
      <c r="N549" s="6">
        <f t="shared" si="91"/>
        <v>21.703044444444</v>
      </c>
      <c r="O549" s="6">
        <f t="shared" si="89"/>
        <v>-72.075630000000004</v>
      </c>
    </row>
    <row r="550" spans="2:16" x14ac:dyDescent="0.25">
      <c r="B550" s="88">
        <v>16102033333.333</v>
      </c>
      <c r="C550" s="88">
        <v>-60.719397999999998</v>
      </c>
      <c r="D550" s="88">
        <v>-52.566935999999998</v>
      </c>
      <c r="F550" s="6">
        <f t="shared" si="90"/>
        <v>22.681833333333</v>
      </c>
      <c r="G550" s="6">
        <f t="shared" si="88"/>
        <v>-68.974136000000001</v>
      </c>
      <c r="J550" s="88">
        <v>16102033333.333</v>
      </c>
      <c r="K550" s="88">
        <v>-81.376305000000002</v>
      </c>
      <c r="L550" s="88">
        <v>-72.396827999999999</v>
      </c>
      <c r="N550" s="6">
        <f t="shared" si="91"/>
        <v>22.681833333333</v>
      </c>
      <c r="O550" s="6">
        <f t="shared" si="89"/>
        <v>-79.078827000000004</v>
      </c>
    </row>
    <row r="551" spans="2:16" x14ac:dyDescent="0.25">
      <c r="B551" s="88">
        <v>16725266666.667</v>
      </c>
      <c r="C551" s="88">
        <v>-70.437827999999996</v>
      </c>
      <c r="D551" s="88">
        <v>-61.902023</v>
      </c>
      <c r="F551" s="6">
        <f t="shared" si="90"/>
        <v>23.660622222221999</v>
      </c>
      <c r="G551" s="6">
        <f t="shared" si="88"/>
        <v>-71.730598000000001</v>
      </c>
      <c r="J551" s="88">
        <v>16725266666.667</v>
      </c>
      <c r="K551" s="88">
        <v>-80.119338999999997</v>
      </c>
      <c r="L551" s="88">
        <v>-70.993729000000002</v>
      </c>
      <c r="N551" s="6">
        <f t="shared" si="91"/>
        <v>23.660622222221999</v>
      </c>
      <c r="O551" s="6">
        <f t="shared" si="89"/>
        <v>-68.803764000000001</v>
      </c>
    </row>
    <row r="552" spans="2:16" x14ac:dyDescent="0.25">
      <c r="B552" s="88">
        <v>17348500000</v>
      </c>
      <c r="C552" s="88">
        <v>-58.104354999999998</v>
      </c>
      <c r="D552" s="88">
        <v>-49.527641000000003</v>
      </c>
      <c r="F552" s="6">
        <f t="shared" si="90"/>
        <v>24.639411111110999</v>
      </c>
      <c r="G552" s="6">
        <f t="shared" si="88"/>
        <v>-72.928612000000001</v>
      </c>
      <c r="J552" s="88">
        <v>17348500000</v>
      </c>
      <c r="K552" s="88">
        <v>-73.049865999999994</v>
      </c>
      <c r="L552" s="88">
        <v>-63.907989999999998</v>
      </c>
      <c r="N552" s="6">
        <f t="shared" si="91"/>
        <v>24.639411111110999</v>
      </c>
      <c r="O552" s="6">
        <f t="shared" si="89"/>
        <v>-68.271552999999997</v>
      </c>
    </row>
    <row r="553" spans="2:16" x14ac:dyDescent="0.25">
      <c r="B553" s="88">
        <v>17971733333.333</v>
      </c>
      <c r="C553" s="88">
        <v>-58.697406999999998</v>
      </c>
      <c r="D553" s="88">
        <v>-50.071434000000004</v>
      </c>
      <c r="F553" s="6">
        <f t="shared" si="90"/>
        <v>25.618200000000002</v>
      </c>
      <c r="G553" s="6">
        <f t="shared" si="88"/>
        <v>-62.333382</v>
      </c>
      <c r="J553" s="88">
        <v>17971733333.333</v>
      </c>
      <c r="K553" s="88">
        <v>-65.262069999999994</v>
      </c>
      <c r="L553" s="88">
        <v>-56.184092999999997</v>
      </c>
      <c r="N553" s="6">
        <f t="shared" si="91"/>
        <v>25.618200000000002</v>
      </c>
      <c r="O553" s="6">
        <f t="shared" si="89"/>
        <v>-68.036879999999996</v>
      </c>
    </row>
    <row r="554" spans="2:16" x14ac:dyDescent="0.25">
      <c r="B554" s="88">
        <v>18594966666.667</v>
      </c>
      <c r="C554" s="88">
        <v>-59.395363000000003</v>
      </c>
      <c r="D554" s="88">
        <v>-50.512703000000002</v>
      </c>
      <c r="F554" s="6" t="s">
        <v>21</v>
      </c>
      <c r="J554" s="88">
        <v>18594966666.667</v>
      </c>
      <c r="K554" s="88">
        <v>-66.631354999999999</v>
      </c>
      <c r="L554" s="88">
        <v>-57.419186000000003</v>
      </c>
      <c r="N554" s="6" t="s">
        <v>21</v>
      </c>
    </row>
    <row r="555" spans="2:16" x14ac:dyDescent="0.25">
      <c r="B555" s="88">
        <v>19218200000</v>
      </c>
      <c r="C555" s="88">
        <v>-58.407390999999997</v>
      </c>
      <c r="D555" s="88">
        <v>-49.318707000000003</v>
      </c>
      <c r="J555" s="88">
        <v>19218200000</v>
      </c>
      <c r="K555" s="88">
        <v>-65.117714000000007</v>
      </c>
      <c r="L555" s="88">
        <v>-55.384979000000001</v>
      </c>
    </row>
    <row r="556" spans="2:16" x14ac:dyDescent="0.25">
      <c r="B556" s="88" t="s">
        <v>21</v>
      </c>
      <c r="J556" s="88" t="s">
        <v>21</v>
      </c>
    </row>
    <row r="557" spans="2:16" x14ac:dyDescent="0.25">
      <c r="F557" s="6" t="s">
        <v>70</v>
      </c>
      <c r="N557" s="6" t="s">
        <v>70</v>
      </c>
    </row>
    <row r="558" spans="2:16" ht="15.75" x14ac:dyDescent="0.25">
      <c r="F558" s="6" t="s">
        <v>19</v>
      </c>
      <c r="G558" s="6" t="str">
        <f t="shared" ref="G558:G577" si="92">D584</f>
        <v>5Rx5L dBc Log Mag(dB)</v>
      </c>
      <c r="H558" s="35">
        <v>5</v>
      </c>
      <c r="N558" s="6" t="s">
        <v>19</v>
      </c>
      <c r="O558" s="6" t="str">
        <f t="shared" ref="O558:O577" si="93">L584</f>
        <v>5Rx5L dBc Log Mag(dB)</v>
      </c>
      <c r="P558" s="35">
        <v>5</v>
      </c>
    </row>
    <row r="559" spans="2:16" ht="15.75" x14ac:dyDescent="0.25">
      <c r="B559" s="88" t="s">
        <v>68</v>
      </c>
      <c r="F559" s="6">
        <f t="shared" ref="F559:F577" si="94">B585/1000000000</f>
        <v>8</v>
      </c>
      <c r="G559" s="6">
        <f t="shared" si="92"/>
        <v>-40.189301</v>
      </c>
      <c r="H559" s="36">
        <f>ABS(AVERAGE(G559:G577)-(H558-1)*10)</f>
        <v>97.524976842105247</v>
      </c>
      <c r="J559" s="88" t="s">
        <v>68</v>
      </c>
      <c r="N559" s="6">
        <f t="shared" ref="N559:N577" si="95">J585/1000000000</f>
        <v>8</v>
      </c>
      <c r="O559" s="6">
        <f t="shared" si="93"/>
        <v>-39.395820999999998</v>
      </c>
      <c r="P559" s="36">
        <f>ABS(AVERAGE(O559:O577)-(P558-1)*10)</f>
        <v>98.816864157894742</v>
      </c>
    </row>
    <row r="560" spans="2:16" x14ac:dyDescent="0.25">
      <c r="B560" s="88" t="s">
        <v>19</v>
      </c>
      <c r="C560" s="88" t="s">
        <v>144</v>
      </c>
      <c r="D560" s="88" t="s">
        <v>69</v>
      </c>
      <c r="F560" s="6">
        <f t="shared" si="94"/>
        <v>9.3323222222222011</v>
      </c>
      <c r="G560" s="6">
        <f t="shared" si="92"/>
        <v>-43.988276999999997</v>
      </c>
      <c r="J560" s="88" t="s">
        <v>19</v>
      </c>
      <c r="K560" s="88" t="s">
        <v>144</v>
      </c>
      <c r="L560" s="88" t="s">
        <v>69</v>
      </c>
      <c r="N560" s="6">
        <f t="shared" si="95"/>
        <v>9.3323222222222011</v>
      </c>
      <c r="O560" s="6">
        <f t="shared" si="93"/>
        <v>-45.169764999999998</v>
      </c>
    </row>
    <row r="561" spans="2:15" x14ac:dyDescent="0.25">
      <c r="B561" s="88">
        <v>8000000000</v>
      </c>
      <c r="C561" s="88">
        <v>-65.304610999999994</v>
      </c>
      <c r="D561" s="88">
        <v>-58.641022</v>
      </c>
      <c r="F561" s="6">
        <f t="shared" si="94"/>
        <v>10.664644444444001</v>
      </c>
      <c r="G561" s="6">
        <f t="shared" si="92"/>
        <v>-49.381495999999999</v>
      </c>
      <c r="J561" s="88">
        <v>8000000000</v>
      </c>
      <c r="K561" s="88">
        <v>-79.196213</v>
      </c>
      <c r="L561" s="88">
        <v>-68.906295999999998</v>
      </c>
      <c r="N561" s="6">
        <f t="shared" si="95"/>
        <v>10.664644444444001</v>
      </c>
      <c r="O561" s="6">
        <f t="shared" si="93"/>
        <v>-53.374676000000001</v>
      </c>
    </row>
    <row r="562" spans="2:15" x14ac:dyDescent="0.25">
      <c r="B562" s="88">
        <v>8978788888.8889008</v>
      </c>
      <c r="C562" s="88">
        <v>-64.907630999999995</v>
      </c>
      <c r="D562" s="88">
        <v>-58.180320999999999</v>
      </c>
      <c r="F562" s="6">
        <f t="shared" si="94"/>
        <v>11.996966666666999</v>
      </c>
      <c r="G562" s="6">
        <f t="shared" si="92"/>
        <v>-52.940731</v>
      </c>
      <c r="J562" s="88">
        <v>8978788888.8889008</v>
      </c>
      <c r="K562" s="88">
        <v>-82.720551</v>
      </c>
      <c r="L562" s="88">
        <v>-74.042679000000007</v>
      </c>
      <c r="N562" s="6">
        <f t="shared" si="95"/>
        <v>11.996966666666999</v>
      </c>
      <c r="O562" s="6">
        <f t="shared" si="93"/>
        <v>-55.182639999999999</v>
      </c>
    </row>
    <row r="563" spans="2:15" x14ac:dyDescent="0.25">
      <c r="B563" s="88">
        <v>9957577777.7777996</v>
      </c>
      <c r="C563" s="88">
        <v>-64.336181999999994</v>
      </c>
      <c r="D563" s="88">
        <v>-57.228718000000001</v>
      </c>
      <c r="F563" s="6">
        <f t="shared" si="94"/>
        <v>13.329288888889</v>
      </c>
      <c r="G563" s="6">
        <f t="shared" si="92"/>
        <v>-60.137985</v>
      </c>
      <c r="J563" s="88">
        <v>9957577777.7777996</v>
      </c>
      <c r="K563" s="88">
        <v>-80.077506999999997</v>
      </c>
      <c r="L563" s="88">
        <v>-71.569846999999996</v>
      </c>
      <c r="N563" s="6">
        <f t="shared" si="95"/>
        <v>13.329288888889</v>
      </c>
      <c r="O563" s="6">
        <f t="shared" si="93"/>
        <v>-62.569946000000002</v>
      </c>
    </row>
    <row r="564" spans="2:15" x14ac:dyDescent="0.25">
      <c r="B564" s="88">
        <v>10936366666.667</v>
      </c>
      <c r="C564" s="88">
        <v>-67.901131000000007</v>
      </c>
      <c r="D564" s="88">
        <v>-60.728203000000001</v>
      </c>
      <c r="F564" s="6">
        <f t="shared" si="94"/>
        <v>14.661611111111</v>
      </c>
      <c r="G564" s="6">
        <f t="shared" si="92"/>
        <v>-49.375262999999997</v>
      </c>
      <c r="J564" s="88">
        <v>10936366666.667</v>
      </c>
      <c r="K564" s="88">
        <v>-86.298987999999994</v>
      </c>
      <c r="L564" s="88">
        <v>-78.033974000000001</v>
      </c>
      <c r="N564" s="6">
        <f t="shared" si="95"/>
        <v>14.661611111111</v>
      </c>
      <c r="O564" s="6">
        <f t="shared" si="93"/>
        <v>-64.387366999999998</v>
      </c>
    </row>
    <row r="565" spans="2:15" x14ac:dyDescent="0.25">
      <c r="B565" s="88">
        <v>11915155555.556</v>
      </c>
      <c r="C565" s="88">
        <v>-68.497757000000007</v>
      </c>
      <c r="D565" s="88">
        <v>-61.552021000000003</v>
      </c>
      <c r="F565" s="6">
        <f t="shared" si="94"/>
        <v>15.993933333333</v>
      </c>
      <c r="G565" s="6">
        <f t="shared" si="92"/>
        <v>-49.428801999999997</v>
      </c>
      <c r="J565" s="88">
        <v>11915155555.556</v>
      </c>
      <c r="K565" s="88">
        <v>-92.184196</v>
      </c>
      <c r="L565" s="88">
        <v>-84.169715999999994</v>
      </c>
      <c r="N565" s="6">
        <f t="shared" si="95"/>
        <v>15.993933333333</v>
      </c>
      <c r="O565" s="6">
        <f t="shared" si="93"/>
        <v>-63.543590999999999</v>
      </c>
    </row>
    <row r="566" spans="2:15" x14ac:dyDescent="0.25">
      <c r="B566" s="88">
        <v>12893944444.444</v>
      </c>
      <c r="C566" s="88">
        <v>-72.079857000000004</v>
      </c>
      <c r="D566" s="88">
        <v>-65.001677999999998</v>
      </c>
      <c r="F566" s="6">
        <f t="shared" si="94"/>
        <v>17.326255555555999</v>
      </c>
      <c r="G566" s="6">
        <f t="shared" si="92"/>
        <v>-50.55592</v>
      </c>
      <c r="J566" s="88">
        <v>12893944444.444</v>
      </c>
      <c r="K566" s="88">
        <v>-85.144333000000003</v>
      </c>
      <c r="L566" s="88">
        <v>-76.040488999999994</v>
      </c>
      <c r="N566" s="6">
        <f t="shared" si="95"/>
        <v>17.326255555555999</v>
      </c>
      <c r="O566" s="6">
        <f t="shared" si="93"/>
        <v>-66.196976000000006</v>
      </c>
    </row>
    <row r="567" spans="2:15" x14ac:dyDescent="0.25">
      <c r="B567" s="88">
        <v>13872733333.333</v>
      </c>
      <c r="C567" s="88">
        <v>-69.549132999999998</v>
      </c>
      <c r="D567" s="88">
        <v>-62.528728000000001</v>
      </c>
      <c r="F567" s="6">
        <f t="shared" si="94"/>
        <v>18.658577777778</v>
      </c>
      <c r="G567" s="6">
        <f t="shared" si="92"/>
        <v>-53.797657000000001</v>
      </c>
      <c r="J567" s="88">
        <v>13872733333.333</v>
      </c>
      <c r="K567" s="88">
        <v>-83.041183000000004</v>
      </c>
      <c r="L567" s="88">
        <v>-73.431511</v>
      </c>
      <c r="N567" s="6">
        <f t="shared" si="95"/>
        <v>18.658577777778</v>
      </c>
      <c r="O567" s="6">
        <f t="shared" si="93"/>
        <v>-63.165028</v>
      </c>
    </row>
    <row r="568" spans="2:15" x14ac:dyDescent="0.25">
      <c r="B568" s="88">
        <v>14851522222.222</v>
      </c>
      <c r="C568" s="88">
        <v>-72.000670999999997</v>
      </c>
      <c r="D568" s="88">
        <v>-64.727180000000004</v>
      </c>
      <c r="F568" s="6">
        <f t="shared" si="94"/>
        <v>19.9909</v>
      </c>
      <c r="G568" s="6">
        <f t="shared" si="92"/>
        <v>-61.312832</v>
      </c>
      <c r="J568" s="88">
        <v>14851522222.222</v>
      </c>
      <c r="K568" s="88">
        <v>-93.153121999999996</v>
      </c>
      <c r="L568" s="88">
        <v>-83.663521000000003</v>
      </c>
      <c r="N568" s="6">
        <f t="shared" si="95"/>
        <v>19.9909</v>
      </c>
      <c r="O568" s="6">
        <f t="shared" si="93"/>
        <v>-60.234917000000003</v>
      </c>
    </row>
    <row r="569" spans="2:15" x14ac:dyDescent="0.25">
      <c r="B569" s="88">
        <v>15830311111.111</v>
      </c>
      <c r="C569" s="88">
        <v>-73.462006000000002</v>
      </c>
      <c r="D569" s="88">
        <v>-65.943977000000004</v>
      </c>
      <c r="F569" s="6">
        <f t="shared" si="94"/>
        <v>21.323222222222</v>
      </c>
      <c r="G569" s="6">
        <f t="shared" si="92"/>
        <v>-66.736862000000002</v>
      </c>
      <c r="J569" s="88">
        <v>15830311111.111</v>
      </c>
      <c r="K569" s="88">
        <v>-94.758544999999998</v>
      </c>
      <c r="L569" s="88">
        <v>-85.567290999999997</v>
      </c>
      <c r="N569" s="6">
        <f t="shared" si="95"/>
        <v>21.323222222222</v>
      </c>
      <c r="O569" s="6">
        <f t="shared" si="93"/>
        <v>-65.512466000000003</v>
      </c>
    </row>
    <row r="570" spans="2:15" x14ac:dyDescent="0.25">
      <c r="B570" s="88">
        <v>16809100000</v>
      </c>
      <c r="C570" s="88">
        <v>-77.963134999999994</v>
      </c>
      <c r="D570" s="88">
        <v>-70.205794999999995</v>
      </c>
      <c r="F570" s="6">
        <f t="shared" si="94"/>
        <v>22.655544444444001</v>
      </c>
      <c r="G570" s="6">
        <f t="shared" si="92"/>
        <v>-65.823502000000005</v>
      </c>
      <c r="J570" s="88">
        <v>16809100000</v>
      </c>
      <c r="K570" s="88">
        <v>-92.816872000000004</v>
      </c>
      <c r="L570" s="88">
        <v>-84.047318000000004</v>
      </c>
      <c r="N570" s="6">
        <f t="shared" si="95"/>
        <v>22.655544444444001</v>
      </c>
      <c r="O570" s="6">
        <f t="shared" si="93"/>
        <v>-62.699547000000003</v>
      </c>
    </row>
    <row r="571" spans="2:15" x14ac:dyDescent="0.25">
      <c r="B571" s="88">
        <v>17787888888.889</v>
      </c>
      <c r="C571" s="88">
        <v>-76.235168000000002</v>
      </c>
      <c r="D571" s="88">
        <v>-68.300040999999993</v>
      </c>
      <c r="F571" s="6">
        <f t="shared" si="94"/>
        <v>23.987866666666999</v>
      </c>
      <c r="G571" s="6">
        <f t="shared" si="92"/>
        <v>-62.875275000000002</v>
      </c>
      <c r="J571" s="88">
        <v>17787888888.889</v>
      </c>
      <c r="K571" s="88">
        <v>-110.31914</v>
      </c>
      <c r="L571" s="88">
        <v>-101.53014</v>
      </c>
      <c r="N571" s="6">
        <f t="shared" si="95"/>
        <v>23.987866666666999</v>
      </c>
      <c r="O571" s="6">
        <f t="shared" si="93"/>
        <v>-58.325049999999997</v>
      </c>
    </row>
    <row r="572" spans="2:15" x14ac:dyDescent="0.25">
      <c r="B572" s="88">
        <v>18766677777.778</v>
      </c>
      <c r="C572" s="88">
        <v>-79.840667999999994</v>
      </c>
      <c r="D572" s="88">
        <v>-71.729438999999999</v>
      </c>
      <c r="F572" s="6">
        <f t="shared" si="94"/>
        <v>25.320188888889</v>
      </c>
      <c r="G572" s="6">
        <f t="shared" si="92"/>
        <v>-75.762985</v>
      </c>
      <c r="J572" s="88">
        <v>18766677777.778</v>
      </c>
      <c r="K572" s="88">
        <v>-84.096146000000005</v>
      </c>
      <c r="L572" s="88">
        <v>-74.943168999999997</v>
      </c>
      <c r="N572" s="6">
        <f t="shared" si="95"/>
        <v>25.320188888889</v>
      </c>
      <c r="O572" s="6">
        <f t="shared" si="93"/>
        <v>-64.24118</v>
      </c>
    </row>
    <row r="573" spans="2:15" x14ac:dyDescent="0.25">
      <c r="B573" s="88">
        <v>19745466666.667</v>
      </c>
      <c r="C573" s="88">
        <v>-73.734161</v>
      </c>
      <c r="D573" s="88">
        <v>-65.536263000000005</v>
      </c>
      <c r="F573" s="6">
        <f t="shared" si="94"/>
        <v>26.652511111111</v>
      </c>
      <c r="G573" s="6">
        <f t="shared" si="92"/>
        <v>-61.195281999999999</v>
      </c>
      <c r="J573" s="88">
        <v>19745466666.667</v>
      </c>
      <c r="K573" s="88">
        <v>-90.679405000000003</v>
      </c>
      <c r="L573" s="88">
        <v>-81.843245999999994</v>
      </c>
      <c r="N573" s="6">
        <f t="shared" si="95"/>
        <v>26.652511111111</v>
      </c>
      <c r="O573" s="6">
        <f t="shared" si="93"/>
        <v>-62.597610000000003</v>
      </c>
    </row>
    <row r="574" spans="2:15" x14ac:dyDescent="0.25">
      <c r="B574" s="88">
        <v>20724255555.556</v>
      </c>
      <c r="C574" s="88">
        <v>-73.488913999999994</v>
      </c>
      <c r="D574" s="88">
        <v>-65.336449000000002</v>
      </c>
      <c r="F574" s="6">
        <f t="shared" si="94"/>
        <v>27.984833333333</v>
      </c>
      <c r="G574" s="6">
        <f t="shared" si="92"/>
        <v>-63.820793000000002</v>
      </c>
      <c r="J574" s="88">
        <v>20724255555.556</v>
      </c>
      <c r="K574" s="88">
        <v>-80.117042999999995</v>
      </c>
      <c r="L574" s="88">
        <v>-71.137573000000003</v>
      </c>
      <c r="N574" s="6">
        <f t="shared" si="95"/>
        <v>27.984833333333</v>
      </c>
      <c r="O574" s="6">
        <f t="shared" si="93"/>
        <v>-60.136398</v>
      </c>
    </row>
    <row r="575" spans="2:15" x14ac:dyDescent="0.25">
      <c r="B575" s="88">
        <v>21703044444.444</v>
      </c>
      <c r="C575" s="88">
        <v>-70.624290000000002</v>
      </c>
      <c r="D575" s="88">
        <v>-62.088481999999999</v>
      </c>
      <c r="F575" s="6">
        <f t="shared" si="94"/>
        <v>29.317155555555999</v>
      </c>
      <c r="G575" s="6">
        <f t="shared" si="92"/>
        <v>-60.134644000000002</v>
      </c>
      <c r="J575" s="88">
        <v>21703044444.444</v>
      </c>
      <c r="K575" s="88">
        <v>-81.201233000000002</v>
      </c>
      <c r="L575" s="88">
        <v>-72.075630000000004</v>
      </c>
      <c r="N575" s="6">
        <f t="shared" si="95"/>
        <v>29.317155555555999</v>
      </c>
      <c r="O575" s="6">
        <f t="shared" si="93"/>
        <v>-57.085056000000002</v>
      </c>
    </row>
    <row r="576" spans="2:15" x14ac:dyDescent="0.25">
      <c r="B576" s="88">
        <v>22681833333.333</v>
      </c>
      <c r="C576" s="88">
        <v>-77.550849999999997</v>
      </c>
      <c r="D576" s="88">
        <v>-68.974136000000001</v>
      </c>
      <c r="F576" s="6">
        <f t="shared" si="94"/>
        <v>30.649477777777999</v>
      </c>
      <c r="G576" s="6">
        <f t="shared" si="92"/>
        <v>-62.971127000000003</v>
      </c>
      <c r="J576" s="88">
        <v>22681833333.333</v>
      </c>
      <c r="K576" s="88">
        <v>-88.220710999999994</v>
      </c>
      <c r="L576" s="88">
        <v>-79.078827000000004</v>
      </c>
      <c r="N576" s="6">
        <f t="shared" si="95"/>
        <v>30.649477777777999</v>
      </c>
      <c r="O576" s="6">
        <f t="shared" si="93"/>
        <v>-55.317534999999999</v>
      </c>
    </row>
    <row r="577" spans="2:15" x14ac:dyDescent="0.25">
      <c r="B577" s="88">
        <v>23660622222.222</v>
      </c>
      <c r="C577" s="88">
        <v>-80.356575000000007</v>
      </c>
      <c r="D577" s="88">
        <v>-71.730598000000001</v>
      </c>
      <c r="F577" s="6">
        <f t="shared" si="94"/>
        <v>31.9818</v>
      </c>
      <c r="G577" s="6">
        <f t="shared" si="92"/>
        <v>-62.545825999999998</v>
      </c>
      <c r="J577" s="88">
        <v>23660622222.222</v>
      </c>
      <c r="K577" s="88">
        <v>-77.881737000000001</v>
      </c>
      <c r="L577" s="88">
        <v>-68.803764000000001</v>
      </c>
      <c r="N577" s="6">
        <f t="shared" si="95"/>
        <v>31.9818</v>
      </c>
      <c r="O577" s="6">
        <f t="shared" si="93"/>
        <v>-58.38485</v>
      </c>
    </row>
    <row r="578" spans="2:15" x14ac:dyDescent="0.25">
      <c r="B578" s="88">
        <v>24639411111.111</v>
      </c>
      <c r="C578" s="88">
        <v>-81.811272000000002</v>
      </c>
      <c r="D578" s="88">
        <v>-72.928612000000001</v>
      </c>
      <c r="F578" s="6" t="s">
        <v>21</v>
      </c>
      <c r="J578" s="88">
        <v>24639411111.111</v>
      </c>
      <c r="K578" s="88">
        <v>-77.483718999999994</v>
      </c>
      <c r="L578" s="88">
        <v>-68.271552999999997</v>
      </c>
      <c r="N578" s="6" t="s">
        <v>21</v>
      </c>
    </row>
    <row r="579" spans="2:15" x14ac:dyDescent="0.25">
      <c r="B579" s="88">
        <v>25618200000</v>
      </c>
      <c r="C579" s="88">
        <v>-71.422066000000001</v>
      </c>
      <c r="D579" s="88">
        <v>-62.333382</v>
      </c>
      <c r="J579" s="88">
        <v>25618200000</v>
      </c>
      <c r="K579" s="88">
        <v>-77.769615000000002</v>
      </c>
      <c r="L579" s="88">
        <v>-68.036879999999996</v>
      </c>
    </row>
    <row r="580" spans="2:15" x14ac:dyDescent="0.25">
      <c r="B580" s="88" t="s">
        <v>21</v>
      </c>
      <c r="J580" s="88" t="s">
        <v>21</v>
      </c>
    </row>
    <row r="583" spans="2:15" x14ac:dyDescent="0.25">
      <c r="B583" s="88" t="s">
        <v>70</v>
      </c>
      <c r="J583" s="88" t="s">
        <v>70</v>
      </c>
    </row>
    <row r="584" spans="2:15" x14ac:dyDescent="0.25">
      <c r="B584" s="88" t="s">
        <v>19</v>
      </c>
      <c r="C584" s="88" t="s">
        <v>145</v>
      </c>
      <c r="D584" s="88" t="s">
        <v>71</v>
      </c>
      <c r="J584" s="88" t="s">
        <v>19</v>
      </c>
      <c r="K584" s="88" t="s">
        <v>145</v>
      </c>
      <c r="L584" s="88" t="s">
        <v>71</v>
      </c>
    </row>
    <row r="585" spans="2:15" x14ac:dyDescent="0.25">
      <c r="B585" s="88">
        <v>8000000000</v>
      </c>
      <c r="C585" s="88">
        <v>-46.852890000000002</v>
      </c>
      <c r="D585" s="88">
        <v>-40.189301</v>
      </c>
      <c r="J585" s="88">
        <v>8000000000</v>
      </c>
      <c r="K585" s="88">
        <v>-49.685741</v>
      </c>
      <c r="L585" s="88">
        <v>-39.395820999999998</v>
      </c>
    </row>
    <row r="586" spans="2:15" x14ac:dyDescent="0.25">
      <c r="B586" s="88">
        <v>9332322222.2222004</v>
      </c>
      <c r="C586" s="88">
        <v>-50.715584</v>
      </c>
      <c r="D586" s="88">
        <v>-43.988276999999997</v>
      </c>
      <c r="J586" s="88">
        <v>9332322222.2222004</v>
      </c>
      <c r="K586" s="88">
        <v>-53.847633000000002</v>
      </c>
      <c r="L586" s="88">
        <v>-45.169764999999998</v>
      </c>
    </row>
    <row r="587" spans="2:15" x14ac:dyDescent="0.25">
      <c r="B587" s="88">
        <v>10664644444.444</v>
      </c>
      <c r="C587" s="88">
        <v>-56.488964000000003</v>
      </c>
      <c r="D587" s="88">
        <v>-49.381495999999999</v>
      </c>
      <c r="J587" s="88">
        <v>10664644444.444</v>
      </c>
      <c r="K587" s="88">
        <v>-61.882339000000002</v>
      </c>
      <c r="L587" s="88">
        <v>-53.374676000000001</v>
      </c>
    </row>
    <row r="588" spans="2:15" x14ac:dyDescent="0.25">
      <c r="B588" s="88">
        <v>11996966666.667</v>
      </c>
      <c r="C588" s="88">
        <v>-60.113658999999998</v>
      </c>
      <c r="D588" s="88">
        <v>-52.940731</v>
      </c>
      <c r="J588" s="88">
        <v>11996966666.667</v>
      </c>
      <c r="K588" s="88">
        <v>-63.447662000000001</v>
      </c>
      <c r="L588" s="88">
        <v>-55.182639999999999</v>
      </c>
    </row>
    <row r="589" spans="2:15" x14ac:dyDescent="0.25">
      <c r="B589" s="88">
        <v>13329288888.889</v>
      </c>
      <c r="C589" s="88">
        <v>-67.083716999999993</v>
      </c>
      <c r="D589" s="88">
        <v>-60.137985</v>
      </c>
      <c r="J589" s="88">
        <v>13329288888.889</v>
      </c>
      <c r="K589" s="88">
        <v>-70.584427000000005</v>
      </c>
      <c r="L589" s="88">
        <v>-62.569946000000002</v>
      </c>
    </row>
    <row r="590" spans="2:15" x14ac:dyDescent="0.25">
      <c r="B590" s="88">
        <v>14661611111.111</v>
      </c>
      <c r="C590" s="88">
        <v>-56.453445000000002</v>
      </c>
      <c r="D590" s="88">
        <v>-49.375262999999997</v>
      </c>
      <c r="J590" s="88">
        <v>14661611111.111</v>
      </c>
      <c r="K590" s="88">
        <v>-73.491211000000007</v>
      </c>
      <c r="L590" s="88">
        <v>-64.387366999999998</v>
      </c>
    </row>
    <row r="591" spans="2:15" x14ac:dyDescent="0.25">
      <c r="B591" s="88">
        <v>15993933333.333</v>
      </c>
      <c r="C591" s="88">
        <v>-56.449202999999997</v>
      </c>
      <c r="D591" s="88">
        <v>-49.428801999999997</v>
      </c>
      <c r="J591" s="88">
        <v>15993933333.333</v>
      </c>
      <c r="K591" s="88">
        <v>-73.153259000000006</v>
      </c>
      <c r="L591" s="88">
        <v>-63.543590999999999</v>
      </c>
    </row>
    <row r="592" spans="2:15" x14ac:dyDescent="0.25">
      <c r="B592" s="88">
        <v>17326255555.556</v>
      </c>
      <c r="C592" s="88">
        <v>-57.829411</v>
      </c>
      <c r="D592" s="88">
        <v>-50.55592</v>
      </c>
      <c r="J592" s="88">
        <v>17326255555.556</v>
      </c>
      <c r="K592" s="88">
        <v>-75.686577</v>
      </c>
      <c r="L592" s="88">
        <v>-66.196976000000006</v>
      </c>
    </row>
    <row r="593" spans="2:12" x14ac:dyDescent="0.25">
      <c r="B593" s="88">
        <v>18658577777.778</v>
      </c>
      <c r="C593" s="88">
        <v>-61.315680999999998</v>
      </c>
      <c r="D593" s="88">
        <v>-53.797657000000001</v>
      </c>
      <c r="J593" s="88">
        <v>18658577777.778</v>
      </c>
      <c r="K593" s="88">
        <v>-72.356285</v>
      </c>
      <c r="L593" s="88">
        <v>-63.165028</v>
      </c>
    </row>
    <row r="594" spans="2:12" x14ac:dyDescent="0.25">
      <c r="B594" s="88">
        <v>19990900000</v>
      </c>
      <c r="C594" s="88">
        <v>-69.070167999999995</v>
      </c>
      <c r="D594" s="88">
        <v>-61.312832</v>
      </c>
      <c r="J594" s="88">
        <v>19990900000</v>
      </c>
      <c r="K594" s="88">
        <v>-69.004470999999995</v>
      </c>
      <c r="L594" s="88">
        <v>-60.234917000000003</v>
      </c>
    </row>
    <row r="595" spans="2:12" x14ac:dyDescent="0.25">
      <c r="B595" s="88">
        <v>21323222222.222</v>
      </c>
      <c r="C595" s="88">
        <v>-74.671988999999996</v>
      </c>
      <c r="D595" s="88">
        <v>-66.736862000000002</v>
      </c>
      <c r="J595" s="88">
        <v>21323222222.222</v>
      </c>
      <c r="K595" s="88">
        <v>-74.301460000000006</v>
      </c>
      <c r="L595" s="88">
        <v>-65.512466000000003</v>
      </c>
    </row>
    <row r="596" spans="2:12" x14ac:dyDescent="0.25">
      <c r="B596" s="88">
        <v>22655544444.444</v>
      </c>
      <c r="C596" s="88">
        <v>-73.934737999999996</v>
      </c>
      <c r="D596" s="88">
        <v>-65.823502000000005</v>
      </c>
      <c r="J596" s="88">
        <v>22655544444.444</v>
      </c>
      <c r="K596" s="88">
        <v>-71.852524000000003</v>
      </c>
      <c r="L596" s="88">
        <v>-62.699547000000003</v>
      </c>
    </row>
    <row r="597" spans="2:12" x14ac:dyDescent="0.25">
      <c r="B597" s="88">
        <v>23987866666.667</v>
      </c>
      <c r="C597" s="88">
        <v>-71.073173999999995</v>
      </c>
      <c r="D597" s="88">
        <v>-62.875275000000002</v>
      </c>
      <c r="J597" s="88">
        <v>23987866666.667</v>
      </c>
      <c r="K597" s="88">
        <v>-67.161216999999994</v>
      </c>
      <c r="L597" s="88">
        <v>-58.325049999999997</v>
      </c>
    </row>
    <row r="598" spans="2:12" x14ac:dyDescent="0.25">
      <c r="B598" s="88">
        <v>25320188888.889</v>
      </c>
      <c r="C598" s="88">
        <v>-83.915451000000004</v>
      </c>
      <c r="D598" s="88">
        <v>-75.762985</v>
      </c>
      <c r="J598" s="88">
        <v>25320188888.889</v>
      </c>
      <c r="K598" s="88">
        <v>-73.220657000000003</v>
      </c>
      <c r="L598" s="88">
        <v>-64.24118</v>
      </c>
    </row>
    <row r="599" spans="2:12" x14ac:dyDescent="0.25">
      <c r="B599" s="88">
        <v>26652511111.111</v>
      </c>
      <c r="C599" s="88">
        <v>-69.731087000000002</v>
      </c>
      <c r="D599" s="88">
        <v>-61.195281999999999</v>
      </c>
      <c r="J599" s="88">
        <v>26652511111.111</v>
      </c>
      <c r="K599" s="88">
        <v>-71.723213000000001</v>
      </c>
      <c r="L599" s="88">
        <v>-62.597610000000003</v>
      </c>
    </row>
    <row r="600" spans="2:12" x14ac:dyDescent="0.25">
      <c r="B600" s="88">
        <v>27984833333.333</v>
      </c>
      <c r="C600" s="88">
        <v>-72.397507000000004</v>
      </c>
      <c r="D600" s="88">
        <v>-63.820793000000002</v>
      </c>
      <c r="J600" s="88">
        <v>27984833333.333</v>
      </c>
      <c r="K600" s="88">
        <v>-69.278274999999994</v>
      </c>
      <c r="L600" s="88">
        <v>-60.136398</v>
      </c>
    </row>
    <row r="601" spans="2:12" x14ac:dyDescent="0.25">
      <c r="B601" s="88">
        <v>29317155555.556</v>
      </c>
      <c r="C601" s="88">
        <v>-68.760611999999995</v>
      </c>
      <c r="D601" s="88">
        <v>-60.134644000000002</v>
      </c>
      <c r="J601" s="88">
        <v>29317155555.556</v>
      </c>
      <c r="K601" s="88">
        <v>-66.163032999999999</v>
      </c>
      <c r="L601" s="88">
        <v>-57.085056000000002</v>
      </c>
    </row>
    <row r="602" spans="2:12" x14ac:dyDescent="0.25">
      <c r="B602" s="88">
        <v>30649477777.778</v>
      </c>
      <c r="C602" s="88">
        <v>-71.853790000000004</v>
      </c>
      <c r="D602" s="88">
        <v>-62.971127000000003</v>
      </c>
      <c r="J602" s="88">
        <v>30649477777.778</v>
      </c>
      <c r="K602" s="88">
        <v>-64.529708999999997</v>
      </c>
      <c r="L602" s="88">
        <v>-55.317534999999999</v>
      </c>
    </row>
    <row r="603" spans="2:12" x14ac:dyDescent="0.25">
      <c r="B603" s="88">
        <v>31981800000</v>
      </c>
      <c r="C603" s="88">
        <v>-71.634513999999996</v>
      </c>
      <c r="D603" s="88">
        <v>-62.545825999999998</v>
      </c>
      <c r="J603" s="88">
        <v>31981800000</v>
      </c>
      <c r="K603" s="88">
        <v>-68.117583999999994</v>
      </c>
      <c r="L603" s="88">
        <v>-58.38485</v>
      </c>
    </row>
    <row r="604" spans="2:12" x14ac:dyDescent="0.25">
      <c r="B604" s="88" t="s">
        <v>21</v>
      </c>
      <c r="J604" s="88" t="s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12"/>
  <sheetViews>
    <sheetView workbookViewId="0">
      <selection activeCell="J1" sqref="J1:L212"/>
    </sheetView>
  </sheetViews>
  <sheetFormatPr defaultRowHeight="15" x14ac:dyDescent="0.25"/>
  <cols>
    <col min="1" max="1" width="13.7109375" style="40" customWidth="1"/>
    <col min="2" max="4" width="9.140625" style="88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0" max="12" width="9.140625" style="88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s="88" t="s">
        <v>95</v>
      </c>
      <c r="F1" s="6" t="s">
        <v>2</v>
      </c>
      <c r="G1" s="13" t="s">
        <v>112</v>
      </c>
      <c r="H1" s="44" t="str">
        <f>D112</f>
        <v>2Ix1L dBc Log Mag(dB)</v>
      </c>
      <c r="J1" s="88" t="s">
        <v>95</v>
      </c>
      <c r="N1" s="6" t="s">
        <v>2</v>
      </c>
      <c r="O1" s="13" t="s">
        <v>112</v>
      </c>
      <c r="P1" s="44" t="str">
        <f>L112</f>
        <v>2Ix1L dBc Log Mag(dB)</v>
      </c>
    </row>
    <row r="2" spans="1:17" x14ac:dyDescent="0.25">
      <c r="A2" s="50" t="s">
        <v>111</v>
      </c>
      <c r="B2" s="88" t="s">
        <v>256</v>
      </c>
      <c r="C2" s="88" t="s">
        <v>291</v>
      </c>
      <c r="D2" s="88" t="s">
        <v>292</v>
      </c>
      <c r="H2" s="11"/>
      <c r="I2" s="50" t="s">
        <v>108</v>
      </c>
      <c r="J2" s="88" t="s">
        <v>256</v>
      </c>
      <c r="K2" s="88" t="s">
        <v>291</v>
      </c>
      <c r="L2" s="88" t="s">
        <v>292</v>
      </c>
      <c r="P2" s="11"/>
    </row>
    <row r="3" spans="1:17" s="15" customFormat="1" x14ac:dyDescent="0.25">
      <c r="A3" s="40"/>
      <c r="B3" s="88" t="s">
        <v>268</v>
      </c>
      <c r="C3" s="88" t="s">
        <v>300</v>
      </c>
      <c r="D3" s="88" t="s">
        <v>301</v>
      </c>
      <c r="E3" s="14"/>
      <c r="F3" s="13" t="s">
        <v>12</v>
      </c>
      <c r="G3" s="13">
        <f>ABS(AVERAGE(G5:G103))</f>
        <v>65.265421808080816</v>
      </c>
      <c r="H3" s="82" t="s">
        <v>255</v>
      </c>
      <c r="I3" s="40"/>
      <c r="J3" s="88" t="s">
        <v>268</v>
      </c>
      <c r="K3" s="88" t="s">
        <v>300</v>
      </c>
      <c r="L3" s="88" t="s">
        <v>302</v>
      </c>
      <c r="M3" s="14"/>
      <c r="N3" s="13" t="s">
        <v>12</v>
      </c>
      <c r="O3" s="13">
        <f>ABS(AVERAGE(O5:O103))</f>
        <v>64.032651737373754</v>
      </c>
      <c r="P3" s="82" t="s">
        <v>255</v>
      </c>
      <c r="Q3" s="14"/>
    </row>
    <row r="4" spans="1:17" x14ac:dyDescent="0.25">
      <c r="B4" s="88" t="s">
        <v>98</v>
      </c>
      <c r="G4" s="11"/>
      <c r="H4" s="11"/>
      <c r="J4" s="88" t="s">
        <v>98</v>
      </c>
      <c r="O4" s="11"/>
      <c r="P4" s="11"/>
    </row>
    <row r="5" spans="1:17" x14ac:dyDescent="0.25">
      <c r="F5" s="6">
        <f t="shared" ref="F5:F36" si="0">B113/1000000000</f>
        <v>8</v>
      </c>
      <c r="G5" s="11">
        <f>H5-5</f>
        <v>-54.777290000000001</v>
      </c>
      <c r="H5" s="6">
        <f t="shared" ref="H5:H36" si="1">D113</f>
        <v>-49.777290000000001</v>
      </c>
      <c r="N5" s="6">
        <f t="shared" ref="N5:N36" si="2">J113/1000000000</f>
        <v>8</v>
      </c>
      <c r="O5" s="11">
        <f>P5-5</f>
        <v>-60.163017000000004</v>
      </c>
      <c r="P5" s="6">
        <f t="shared" ref="P5:P36" si="3">L113</f>
        <v>-55.163017000000004</v>
      </c>
    </row>
    <row r="6" spans="1:17" x14ac:dyDescent="0.25">
      <c r="F6" s="6">
        <f t="shared" si="0"/>
        <v>8.2448979591836995</v>
      </c>
      <c r="G6" s="11">
        <f t="shared" ref="G6:G69" si="4">H6-5</f>
        <v>-54.858814000000002</v>
      </c>
      <c r="H6" s="6">
        <f t="shared" si="1"/>
        <v>-49.858814000000002</v>
      </c>
      <c r="N6" s="6">
        <f t="shared" si="2"/>
        <v>8.2448979591836995</v>
      </c>
      <c r="O6" s="11">
        <f t="shared" ref="O6:O69" si="5">P6-5</f>
        <v>-59.827002999999998</v>
      </c>
      <c r="P6" s="6">
        <f t="shared" si="3"/>
        <v>-54.827002999999998</v>
      </c>
    </row>
    <row r="7" spans="1:17" x14ac:dyDescent="0.25">
      <c r="B7" s="88" t="s">
        <v>99</v>
      </c>
      <c r="F7" s="6">
        <f t="shared" si="0"/>
        <v>8.4897959183672995</v>
      </c>
      <c r="G7" s="11">
        <f t="shared" si="4"/>
        <v>-55.389617999999999</v>
      </c>
      <c r="H7" s="6">
        <f t="shared" si="1"/>
        <v>-50.389617999999999</v>
      </c>
      <c r="J7" s="88" t="s">
        <v>99</v>
      </c>
      <c r="N7" s="6">
        <f t="shared" si="2"/>
        <v>8.4897959183672995</v>
      </c>
      <c r="O7" s="11">
        <f t="shared" si="5"/>
        <v>-58.735489000000001</v>
      </c>
      <c r="P7" s="6">
        <f t="shared" si="3"/>
        <v>-53.735489000000001</v>
      </c>
    </row>
    <row r="8" spans="1:17" x14ac:dyDescent="0.25">
      <c r="B8" s="88" t="s">
        <v>19</v>
      </c>
      <c r="C8" s="88" t="s">
        <v>116</v>
      </c>
      <c r="F8" s="6">
        <f t="shared" si="0"/>
        <v>8.7346938775510008</v>
      </c>
      <c r="G8" s="11">
        <f t="shared" si="4"/>
        <v>-56.444637</v>
      </c>
      <c r="H8" s="6">
        <f t="shared" si="1"/>
        <v>-51.444637</v>
      </c>
      <c r="J8" s="88" t="s">
        <v>19</v>
      </c>
      <c r="K8" s="88" t="s">
        <v>116</v>
      </c>
      <c r="N8" s="6">
        <f t="shared" si="2"/>
        <v>8.7346938775510008</v>
      </c>
      <c r="O8" s="11">
        <f t="shared" si="5"/>
        <v>-57.133994999999999</v>
      </c>
      <c r="P8" s="6">
        <f t="shared" si="3"/>
        <v>-52.133994999999999</v>
      </c>
    </row>
    <row r="9" spans="1:17" x14ac:dyDescent="0.25">
      <c r="B9" s="88">
        <v>8000000000</v>
      </c>
      <c r="C9" s="88">
        <v>-6.8438696999999999</v>
      </c>
      <c r="F9" s="6">
        <f t="shared" si="0"/>
        <v>8.9795918367346985</v>
      </c>
      <c r="G9" s="11">
        <f t="shared" si="4"/>
        <v>-57.669189000000003</v>
      </c>
      <c r="H9" s="6">
        <f t="shared" si="1"/>
        <v>-52.669189000000003</v>
      </c>
      <c r="J9" s="88">
        <v>8000000000</v>
      </c>
      <c r="K9" s="88">
        <v>-10.514821</v>
      </c>
      <c r="N9" s="6">
        <f t="shared" si="2"/>
        <v>8.9795918367346985</v>
      </c>
      <c r="O9" s="11">
        <f t="shared" si="5"/>
        <v>-55.754967000000001</v>
      </c>
      <c r="P9" s="6">
        <f t="shared" si="3"/>
        <v>-50.754967000000001</v>
      </c>
    </row>
    <row r="10" spans="1:17" x14ac:dyDescent="0.25">
      <c r="B10" s="88">
        <v>8244897959.1836996</v>
      </c>
      <c r="C10" s="88">
        <v>-6.7449355000000004</v>
      </c>
      <c r="F10" s="6">
        <f t="shared" si="0"/>
        <v>9.2244897959183998</v>
      </c>
      <c r="G10" s="11">
        <f t="shared" si="4"/>
        <v>-58.531135999999996</v>
      </c>
      <c r="H10" s="6">
        <f t="shared" si="1"/>
        <v>-53.531135999999996</v>
      </c>
      <c r="J10" s="88">
        <v>8244897959.1836996</v>
      </c>
      <c r="K10" s="88">
        <v>-9.9670714999999994</v>
      </c>
      <c r="N10" s="6">
        <f t="shared" si="2"/>
        <v>9.2244897959183998</v>
      </c>
      <c r="O10" s="11">
        <f t="shared" si="5"/>
        <v>-55.646507</v>
      </c>
      <c r="P10" s="6">
        <f t="shared" si="3"/>
        <v>-50.646507</v>
      </c>
    </row>
    <row r="11" spans="1:17" x14ac:dyDescent="0.25">
      <c r="B11" s="88">
        <v>8489795918.3673</v>
      </c>
      <c r="C11" s="88">
        <v>-6.5386233000000002</v>
      </c>
      <c r="F11" s="6">
        <f t="shared" si="0"/>
        <v>9.4693877551019998</v>
      </c>
      <c r="G11" s="11">
        <f t="shared" si="4"/>
        <v>-58.423152999999999</v>
      </c>
      <c r="H11" s="6">
        <f t="shared" si="1"/>
        <v>-53.423152999999999</v>
      </c>
      <c r="J11" s="88">
        <v>8489795918.3673</v>
      </c>
      <c r="K11" s="88">
        <v>-9.3793488000000007</v>
      </c>
      <c r="N11" s="6">
        <f t="shared" si="2"/>
        <v>9.4693877551019998</v>
      </c>
      <c r="O11" s="11">
        <f t="shared" si="5"/>
        <v>-56.843173999999998</v>
      </c>
      <c r="P11" s="6">
        <f t="shared" si="3"/>
        <v>-51.843173999999998</v>
      </c>
    </row>
    <row r="12" spans="1:17" x14ac:dyDescent="0.25">
      <c r="B12" s="88">
        <v>8734693877.5510006</v>
      </c>
      <c r="C12" s="88">
        <v>-6.5370159000000001</v>
      </c>
      <c r="F12" s="6">
        <f t="shared" si="0"/>
        <v>9.7142857142856993</v>
      </c>
      <c r="G12" s="11">
        <f t="shared" si="4"/>
        <v>-57.912703999999998</v>
      </c>
      <c r="H12" s="6">
        <f t="shared" si="1"/>
        <v>-52.912703999999998</v>
      </c>
      <c r="J12" s="88">
        <v>8734693877.5510006</v>
      </c>
      <c r="K12" s="88">
        <v>-9.0990829000000009</v>
      </c>
      <c r="N12" s="6">
        <f t="shared" si="2"/>
        <v>9.7142857142856993</v>
      </c>
      <c r="O12" s="11">
        <f t="shared" si="5"/>
        <v>-58.431728</v>
      </c>
      <c r="P12" s="6">
        <f t="shared" si="3"/>
        <v>-53.431728</v>
      </c>
    </row>
    <row r="13" spans="1:17" x14ac:dyDescent="0.25">
      <c r="B13" s="88">
        <v>8979591836.7346992</v>
      </c>
      <c r="C13" s="88">
        <v>-6.5166158999999997</v>
      </c>
      <c r="F13" s="6">
        <f t="shared" si="0"/>
        <v>9.9591836734694006</v>
      </c>
      <c r="G13" s="11">
        <f t="shared" si="4"/>
        <v>-57.873748999999997</v>
      </c>
      <c r="H13" s="6">
        <f t="shared" si="1"/>
        <v>-52.873748999999997</v>
      </c>
      <c r="J13" s="88">
        <v>8979591836.7346992</v>
      </c>
      <c r="K13" s="88">
        <v>-8.8030605000000008</v>
      </c>
      <c r="N13" s="6">
        <f t="shared" si="2"/>
        <v>9.9591836734694006</v>
      </c>
      <c r="O13" s="11">
        <f t="shared" si="5"/>
        <v>-59.801482999999998</v>
      </c>
      <c r="P13" s="6">
        <f t="shared" si="3"/>
        <v>-54.801482999999998</v>
      </c>
    </row>
    <row r="14" spans="1:17" x14ac:dyDescent="0.25">
      <c r="B14" s="88">
        <v>9224489795.9183998</v>
      </c>
      <c r="C14" s="88">
        <v>-6.6149148999999996</v>
      </c>
      <c r="F14" s="6">
        <f t="shared" si="0"/>
        <v>10.204081632653001</v>
      </c>
      <c r="G14" s="11">
        <f t="shared" si="4"/>
        <v>-58.836117000000002</v>
      </c>
      <c r="H14" s="6">
        <f t="shared" si="1"/>
        <v>-53.836117000000002</v>
      </c>
      <c r="J14" s="88">
        <v>9224489795.9183998</v>
      </c>
      <c r="K14" s="88">
        <v>-8.6897687999999995</v>
      </c>
      <c r="N14" s="6">
        <f t="shared" si="2"/>
        <v>10.204081632653001</v>
      </c>
      <c r="O14" s="11">
        <f t="shared" si="5"/>
        <v>-60.219985999999999</v>
      </c>
      <c r="P14" s="6">
        <f t="shared" si="3"/>
        <v>-55.219985999999999</v>
      </c>
    </row>
    <row r="15" spans="1:17" x14ac:dyDescent="0.25">
      <c r="B15" s="88">
        <v>9469387755.1019993</v>
      </c>
      <c r="C15" s="88">
        <v>-6.7183042000000004</v>
      </c>
      <c r="F15" s="6">
        <f t="shared" si="0"/>
        <v>10.448979591837</v>
      </c>
      <c r="G15" s="11">
        <f t="shared" si="4"/>
        <v>-60.348990999999998</v>
      </c>
      <c r="H15" s="6">
        <f t="shared" si="1"/>
        <v>-55.348990999999998</v>
      </c>
      <c r="J15" s="88">
        <v>9469387755.1019993</v>
      </c>
      <c r="K15" s="88">
        <v>-8.6355286000000007</v>
      </c>
      <c r="N15" s="6">
        <f t="shared" si="2"/>
        <v>10.448979591837</v>
      </c>
      <c r="O15" s="11">
        <f t="shared" si="5"/>
        <v>-60.172874</v>
      </c>
      <c r="P15" s="6">
        <f t="shared" si="3"/>
        <v>-55.172874</v>
      </c>
    </row>
    <row r="16" spans="1:17" x14ac:dyDescent="0.25">
      <c r="B16" s="88">
        <v>9714285714.2856998</v>
      </c>
      <c r="C16" s="88">
        <v>-6.7871078999999996</v>
      </c>
      <c r="F16" s="6">
        <f t="shared" si="0"/>
        <v>10.69387755102</v>
      </c>
      <c r="G16" s="11">
        <f t="shared" si="4"/>
        <v>-62.461658</v>
      </c>
      <c r="H16" s="6">
        <f t="shared" si="1"/>
        <v>-57.461658</v>
      </c>
      <c r="J16" s="88">
        <v>9714285714.2856998</v>
      </c>
      <c r="K16" s="88">
        <v>-8.6408910999999993</v>
      </c>
      <c r="N16" s="6">
        <f t="shared" si="2"/>
        <v>10.69387755102</v>
      </c>
      <c r="O16" s="11">
        <f t="shared" si="5"/>
        <v>-60.802204000000003</v>
      </c>
      <c r="P16" s="6">
        <f t="shared" si="3"/>
        <v>-55.802204000000003</v>
      </c>
    </row>
    <row r="17" spans="2:16" x14ac:dyDescent="0.25">
      <c r="B17" s="88">
        <v>9959183673.4694004</v>
      </c>
      <c r="C17" s="88">
        <v>-6.8384131999999997</v>
      </c>
      <c r="F17" s="6">
        <f t="shared" si="0"/>
        <v>10.938775510204</v>
      </c>
      <c r="G17" s="11">
        <f t="shared" si="4"/>
        <v>-63.757041999999998</v>
      </c>
      <c r="H17" s="6">
        <f t="shared" si="1"/>
        <v>-58.757041999999998</v>
      </c>
      <c r="J17" s="88">
        <v>9959183673.4694004</v>
      </c>
      <c r="K17" s="88">
        <v>-8.5295477000000002</v>
      </c>
      <c r="N17" s="6">
        <f t="shared" si="2"/>
        <v>10.938775510204</v>
      </c>
      <c r="O17" s="11">
        <f t="shared" si="5"/>
        <v>-61.425125000000001</v>
      </c>
      <c r="P17" s="6">
        <f t="shared" si="3"/>
        <v>-56.425125000000001</v>
      </c>
    </row>
    <row r="18" spans="2:16" x14ac:dyDescent="0.25">
      <c r="B18" s="88">
        <v>10204081632.653</v>
      </c>
      <c r="C18" s="88">
        <v>-6.8648844000000002</v>
      </c>
      <c r="F18" s="6">
        <f t="shared" si="0"/>
        <v>11.183673469388001</v>
      </c>
      <c r="G18" s="11">
        <f t="shared" si="4"/>
        <v>-64.255955</v>
      </c>
      <c r="H18" s="6">
        <f t="shared" si="1"/>
        <v>-59.255955</v>
      </c>
      <c r="J18" s="88">
        <v>10204081632.653</v>
      </c>
      <c r="K18" s="88">
        <v>-8.4929685999999993</v>
      </c>
      <c r="N18" s="6">
        <f t="shared" si="2"/>
        <v>11.183673469388001</v>
      </c>
      <c r="O18" s="11">
        <f t="shared" si="5"/>
        <v>-61.892074999999998</v>
      </c>
      <c r="P18" s="6">
        <f t="shared" si="3"/>
        <v>-56.892074999999998</v>
      </c>
    </row>
    <row r="19" spans="2:16" x14ac:dyDescent="0.25">
      <c r="B19" s="88">
        <v>10448979591.837</v>
      </c>
      <c r="C19" s="88">
        <v>-6.9511098999999996</v>
      </c>
      <c r="F19" s="6">
        <f t="shared" si="0"/>
        <v>11.428571428570999</v>
      </c>
      <c r="G19" s="11">
        <f t="shared" si="4"/>
        <v>-63.416679000000002</v>
      </c>
      <c r="H19" s="6">
        <f t="shared" si="1"/>
        <v>-58.416679000000002</v>
      </c>
      <c r="J19" s="88">
        <v>10448979591.837</v>
      </c>
      <c r="K19" s="88">
        <v>-8.4693097999999996</v>
      </c>
      <c r="N19" s="6">
        <f t="shared" si="2"/>
        <v>11.428571428570999</v>
      </c>
      <c r="O19" s="11">
        <f t="shared" si="5"/>
        <v>-61.581676000000002</v>
      </c>
      <c r="P19" s="6">
        <f t="shared" si="3"/>
        <v>-56.581676000000002</v>
      </c>
    </row>
    <row r="20" spans="2:16" x14ac:dyDescent="0.25">
      <c r="B20" s="88">
        <v>10693877551.02</v>
      </c>
      <c r="C20" s="88">
        <v>-6.9352907999999998</v>
      </c>
      <c r="F20" s="6">
        <f t="shared" si="0"/>
        <v>11.673469387754999</v>
      </c>
      <c r="G20" s="11">
        <f t="shared" si="4"/>
        <v>-63.585093999999998</v>
      </c>
      <c r="H20" s="6">
        <f t="shared" si="1"/>
        <v>-58.585093999999998</v>
      </c>
      <c r="J20" s="88">
        <v>10693877551.02</v>
      </c>
      <c r="K20" s="88">
        <v>-8.3488302000000001</v>
      </c>
      <c r="N20" s="6">
        <f t="shared" si="2"/>
        <v>11.673469387754999</v>
      </c>
      <c r="O20" s="11">
        <f t="shared" si="5"/>
        <v>-62.372059</v>
      </c>
      <c r="P20" s="6">
        <f t="shared" si="3"/>
        <v>-57.372059</v>
      </c>
    </row>
    <row r="21" spans="2:16" x14ac:dyDescent="0.25">
      <c r="B21" s="88">
        <v>10938775510.204</v>
      </c>
      <c r="C21" s="88">
        <v>-7.1051473999999999</v>
      </c>
      <c r="F21" s="6">
        <f t="shared" si="0"/>
        <v>11.918367346938998</v>
      </c>
      <c r="G21" s="11">
        <f t="shared" si="4"/>
        <v>-64.242668000000009</v>
      </c>
      <c r="H21" s="6">
        <f t="shared" si="1"/>
        <v>-59.242668000000002</v>
      </c>
      <c r="J21" s="88">
        <v>10938775510.204</v>
      </c>
      <c r="K21" s="88">
        <v>-8.4043721999999992</v>
      </c>
      <c r="N21" s="6">
        <f t="shared" si="2"/>
        <v>11.918367346938998</v>
      </c>
      <c r="O21" s="11">
        <f t="shared" si="5"/>
        <v>-63.200211000000003</v>
      </c>
      <c r="P21" s="6">
        <f t="shared" si="3"/>
        <v>-58.200211000000003</v>
      </c>
    </row>
    <row r="22" spans="2:16" x14ac:dyDescent="0.25">
      <c r="B22" s="88">
        <v>11183673469.388</v>
      </c>
      <c r="C22" s="88">
        <v>-7.0759382000000004</v>
      </c>
      <c r="F22" s="6">
        <f t="shared" si="0"/>
        <v>12.163265306122</v>
      </c>
      <c r="G22" s="11">
        <f t="shared" si="4"/>
        <v>-65.302867999999989</v>
      </c>
      <c r="H22" s="6">
        <f t="shared" si="1"/>
        <v>-60.302867999999997</v>
      </c>
      <c r="J22" s="88">
        <v>11183673469.388</v>
      </c>
      <c r="K22" s="88">
        <v>-8.3236741999999992</v>
      </c>
      <c r="N22" s="6">
        <f t="shared" si="2"/>
        <v>12.163265306122</v>
      </c>
      <c r="O22" s="11">
        <f t="shared" si="5"/>
        <v>-63.570618000000003</v>
      </c>
      <c r="P22" s="6">
        <f t="shared" si="3"/>
        <v>-58.570618000000003</v>
      </c>
    </row>
    <row r="23" spans="2:16" x14ac:dyDescent="0.25">
      <c r="B23" s="88">
        <v>11428571428.570999</v>
      </c>
      <c r="C23" s="88">
        <v>-7.0842872000000003</v>
      </c>
      <c r="F23" s="6">
        <f t="shared" si="0"/>
        <v>12.408163265305999</v>
      </c>
      <c r="G23" s="11">
        <f t="shared" si="4"/>
        <v>-66.280540000000002</v>
      </c>
      <c r="H23" s="6">
        <f t="shared" si="1"/>
        <v>-61.280540000000002</v>
      </c>
      <c r="J23" s="88">
        <v>11428571428.570999</v>
      </c>
      <c r="K23" s="88">
        <v>-8.3238277000000007</v>
      </c>
      <c r="N23" s="6">
        <f t="shared" si="2"/>
        <v>12.408163265305999</v>
      </c>
      <c r="O23" s="11">
        <f t="shared" si="5"/>
        <v>-63.32217</v>
      </c>
      <c r="P23" s="6">
        <f t="shared" si="3"/>
        <v>-58.32217</v>
      </c>
    </row>
    <row r="24" spans="2:16" x14ac:dyDescent="0.25">
      <c r="B24" s="88">
        <v>11673469387.754999</v>
      </c>
      <c r="C24" s="88">
        <v>-7.1025571999999997</v>
      </c>
      <c r="F24" s="6">
        <f t="shared" si="0"/>
        <v>12.653061224489999</v>
      </c>
      <c r="G24" s="11">
        <f t="shared" si="4"/>
        <v>-67.119312000000008</v>
      </c>
      <c r="H24" s="6">
        <f t="shared" si="1"/>
        <v>-62.119312000000001</v>
      </c>
      <c r="J24" s="88">
        <v>11673469387.754999</v>
      </c>
      <c r="K24" s="88">
        <v>-8.2896976000000002</v>
      </c>
      <c r="N24" s="6">
        <f t="shared" si="2"/>
        <v>12.653061224489999</v>
      </c>
      <c r="O24" s="11">
        <f t="shared" si="5"/>
        <v>-62.966591000000001</v>
      </c>
      <c r="P24" s="6">
        <f t="shared" si="3"/>
        <v>-57.966591000000001</v>
      </c>
    </row>
    <row r="25" spans="2:16" x14ac:dyDescent="0.25">
      <c r="B25" s="88">
        <v>11918367346.938999</v>
      </c>
      <c r="C25" s="88">
        <v>-7.0416689000000003</v>
      </c>
      <c r="F25" s="6">
        <f t="shared" si="0"/>
        <v>12.897959183673001</v>
      </c>
      <c r="G25" s="11">
        <f t="shared" si="4"/>
        <v>-67.478462000000007</v>
      </c>
      <c r="H25" s="6">
        <f t="shared" si="1"/>
        <v>-62.478462</v>
      </c>
      <c r="J25" s="88">
        <v>11918367346.938999</v>
      </c>
      <c r="K25" s="88">
        <v>-8.1742811</v>
      </c>
      <c r="N25" s="6">
        <f t="shared" si="2"/>
        <v>12.897959183673001</v>
      </c>
      <c r="O25" s="11">
        <f t="shared" si="5"/>
        <v>-63.009815000000003</v>
      </c>
      <c r="P25" s="6">
        <f t="shared" si="3"/>
        <v>-58.009815000000003</v>
      </c>
    </row>
    <row r="26" spans="2:16" x14ac:dyDescent="0.25">
      <c r="B26" s="88">
        <v>12163265306.122</v>
      </c>
      <c r="C26" s="88">
        <v>-7.0285229999999999</v>
      </c>
      <c r="F26" s="6">
        <f t="shared" si="0"/>
        <v>13.142857142857</v>
      </c>
      <c r="G26" s="11">
        <f t="shared" si="4"/>
        <v>-67.807884000000001</v>
      </c>
      <c r="H26" s="6">
        <f t="shared" si="1"/>
        <v>-62.807884000000001</v>
      </c>
      <c r="J26" s="88">
        <v>12163265306.122</v>
      </c>
      <c r="K26" s="88">
        <v>-8.1410408000000007</v>
      </c>
      <c r="N26" s="6">
        <f t="shared" si="2"/>
        <v>13.142857142857</v>
      </c>
      <c r="O26" s="11">
        <f t="shared" si="5"/>
        <v>-62.951129999999999</v>
      </c>
      <c r="P26" s="6">
        <f t="shared" si="3"/>
        <v>-57.951129999999999</v>
      </c>
    </row>
    <row r="27" spans="2:16" x14ac:dyDescent="0.25">
      <c r="B27" s="88">
        <v>12408163265.306</v>
      </c>
      <c r="C27" s="88">
        <v>-6.9926782000000003</v>
      </c>
      <c r="F27" s="6">
        <f t="shared" si="0"/>
        <v>13.387755102041</v>
      </c>
      <c r="G27" s="11">
        <f t="shared" si="4"/>
        <v>-67.766604999999998</v>
      </c>
      <c r="H27" s="6">
        <f t="shared" si="1"/>
        <v>-62.766604999999998</v>
      </c>
      <c r="J27" s="88">
        <v>12408163265.306</v>
      </c>
      <c r="K27" s="88">
        <v>-8.0058985000000007</v>
      </c>
      <c r="N27" s="6">
        <f t="shared" si="2"/>
        <v>13.387755102041</v>
      </c>
      <c r="O27" s="11">
        <f t="shared" si="5"/>
        <v>-62.453194000000003</v>
      </c>
      <c r="P27" s="6">
        <f t="shared" si="3"/>
        <v>-57.453194000000003</v>
      </c>
    </row>
    <row r="28" spans="2:16" x14ac:dyDescent="0.25">
      <c r="B28" s="88">
        <v>12653061224.49</v>
      </c>
      <c r="C28" s="88">
        <v>-6.9912476999999997</v>
      </c>
      <c r="F28" s="6">
        <f t="shared" si="0"/>
        <v>13.632653061224001</v>
      </c>
      <c r="G28" s="11">
        <f t="shared" si="4"/>
        <v>-67.186577</v>
      </c>
      <c r="H28" s="6">
        <f t="shared" si="1"/>
        <v>-62.186577</v>
      </c>
      <c r="J28" s="88">
        <v>12653061224.49</v>
      </c>
      <c r="K28" s="88">
        <v>-8.0108222999999992</v>
      </c>
      <c r="N28" s="6">
        <f t="shared" si="2"/>
        <v>13.632653061224001</v>
      </c>
      <c r="O28" s="11">
        <f t="shared" si="5"/>
        <v>-61.335098000000002</v>
      </c>
      <c r="P28" s="6">
        <f t="shared" si="3"/>
        <v>-56.335098000000002</v>
      </c>
    </row>
    <row r="29" spans="2:16" x14ac:dyDescent="0.25">
      <c r="B29" s="88">
        <v>12897959183.673</v>
      </c>
      <c r="C29" s="88">
        <v>-6.9496808000000003</v>
      </c>
      <c r="F29" s="6">
        <f t="shared" si="0"/>
        <v>13.877551020408001</v>
      </c>
      <c r="G29" s="11">
        <f t="shared" si="4"/>
        <v>-64.981964000000005</v>
      </c>
      <c r="H29" s="6">
        <f t="shared" si="1"/>
        <v>-59.981963999999998</v>
      </c>
      <c r="J29" s="88">
        <v>12897959183.673</v>
      </c>
      <c r="K29" s="88">
        <v>-7.9699407000000004</v>
      </c>
      <c r="N29" s="6">
        <f t="shared" si="2"/>
        <v>13.877551020408001</v>
      </c>
      <c r="O29" s="11">
        <f t="shared" si="5"/>
        <v>-60.287723999999997</v>
      </c>
      <c r="P29" s="6">
        <f t="shared" si="3"/>
        <v>-55.287723999999997</v>
      </c>
    </row>
    <row r="30" spans="2:16" x14ac:dyDescent="0.25">
      <c r="B30" s="88">
        <v>13142857142.857</v>
      </c>
      <c r="C30" s="88">
        <v>-6.9241462</v>
      </c>
      <c r="F30" s="6">
        <f t="shared" si="0"/>
        <v>14.122448979591999</v>
      </c>
      <c r="G30" s="11">
        <f t="shared" si="4"/>
        <v>-64.202156000000002</v>
      </c>
      <c r="H30" s="6">
        <f t="shared" si="1"/>
        <v>-59.202156000000002</v>
      </c>
      <c r="J30" s="88">
        <v>13142857142.857</v>
      </c>
      <c r="K30" s="88">
        <v>-7.9847092999999996</v>
      </c>
      <c r="N30" s="6">
        <f t="shared" si="2"/>
        <v>14.122448979591999</v>
      </c>
      <c r="O30" s="11">
        <f t="shared" si="5"/>
        <v>-60.222591000000001</v>
      </c>
      <c r="P30" s="6">
        <f t="shared" si="3"/>
        <v>-55.222591000000001</v>
      </c>
    </row>
    <row r="31" spans="2:16" x14ac:dyDescent="0.25">
      <c r="B31" s="88">
        <v>13387755102.041</v>
      </c>
      <c r="C31" s="88">
        <v>-6.9085840999999997</v>
      </c>
      <c r="F31" s="6">
        <f t="shared" si="0"/>
        <v>14.367346938775999</v>
      </c>
      <c r="G31" s="11">
        <f t="shared" si="4"/>
        <v>-64.75162499999999</v>
      </c>
      <c r="H31" s="6">
        <f t="shared" si="1"/>
        <v>-59.751624999999997</v>
      </c>
      <c r="J31" s="88">
        <v>13387755102.041</v>
      </c>
      <c r="K31" s="88">
        <v>-8.0871668000000003</v>
      </c>
      <c r="N31" s="6">
        <f t="shared" si="2"/>
        <v>14.367346938775999</v>
      </c>
      <c r="O31" s="11">
        <f t="shared" si="5"/>
        <v>-60.818474000000002</v>
      </c>
      <c r="P31" s="6">
        <f t="shared" si="3"/>
        <v>-55.818474000000002</v>
      </c>
    </row>
    <row r="32" spans="2:16" x14ac:dyDescent="0.25">
      <c r="B32" s="88">
        <v>13632653061.224001</v>
      </c>
      <c r="C32" s="88">
        <v>-6.9417914999999999</v>
      </c>
      <c r="F32" s="6">
        <f t="shared" si="0"/>
        <v>14.612244897959</v>
      </c>
      <c r="G32" s="11">
        <f t="shared" si="4"/>
        <v>-66.388428000000005</v>
      </c>
      <c r="H32" s="6">
        <f t="shared" si="1"/>
        <v>-61.388427999999998</v>
      </c>
      <c r="J32" s="88">
        <v>13632653061.224001</v>
      </c>
      <c r="K32" s="88">
        <v>-8.2199583000000001</v>
      </c>
      <c r="N32" s="6">
        <f t="shared" si="2"/>
        <v>14.612244897959</v>
      </c>
      <c r="O32" s="11">
        <f t="shared" si="5"/>
        <v>-61.175998999999997</v>
      </c>
      <c r="P32" s="6">
        <f t="shared" si="3"/>
        <v>-56.175998999999997</v>
      </c>
    </row>
    <row r="33" spans="2:16" x14ac:dyDescent="0.25">
      <c r="B33" s="88">
        <v>13877551020.408001</v>
      </c>
      <c r="C33" s="88">
        <v>-6.9815645000000002</v>
      </c>
      <c r="F33" s="6">
        <f t="shared" si="0"/>
        <v>14.857142857143</v>
      </c>
      <c r="G33" s="11">
        <f t="shared" si="4"/>
        <v>-69.232146999999998</v>
      </c>
      <c r="H33" s="6">
        <f t="shared" si="1"/>
        <v>-64.232146999999998</v>
      </c>
      <c r="J33" s="88">
        <v>13877551020.408001</v>
      </c>
      <c r="K33" s="88">
        <v>-8.3962439999999994</v>
      </c>
      <c r="N33" s="6">
        <f t="shared" si="2"/>
        <v>14.857142857143</v>
      </c>
      <c r="O33" s="11">
        <f t="shared" si="5"/>
        <v>-61.589142000000002</v>
      </c>
      <c r="P33" s="6">
        <f t="shared" si="3"/>
        <v>-56.589142000000002</v>
      </c>
    </row>
    <row r="34" spans="2:16" x14ac:dyDescent="0.25">
      <c r="B34" s="88">
        <v>14122448979.591999</v>
      </c>
      <c r="C34" s="88">
        <v>-7.0446280999999997</v>
      </c>
      <c r="F34" s="6">
        <f t="shared" si="0"/>
        <v>15.102040816326999</v>
      </c>
      <c r="G34" s="11">
        <f t="shared" si="4"/>
        <v>-71.427383000000006</v>
      </c>
      <c r="H34" s="6">
        <f t="shared" si="1"/>
        <v>-66.427383000000006</v>
      </c>
      <c r="J34" s="88">
        <v>14122448979.591999</v>
      </c>
      <c r="K34" s="88">
        <v>-8.6389341000000002</v>
      </c>
      <c r="N34" s="6">
        <f t="shared" si="2"/>
        <v>15.102040816326999</v>
      </c>
      <c r="O34" s="11">
        <f t="shared" si="5"/>
        <v>-62.771393000000003</v>
      </c>
      <c r="P34" s="6">
        <f t="shared" si="3"/>
        <v>-57.771393000000003</v>
      </c>
    </row>
    <row r="35" spans="2:16" x14ac:dyDescent="0.25">
      <c r="B35" s="88">
        <v>14367346938.775999</v>
      </c>
      <c r="C35" s="88">
        <v>-7.1053734000000004</v>
      </c>
      <c r="F35" s="6">
        <f t="shared" si="0"/>
        <v>15.346938775510001</v>
      </c>
      <c r="G35" s="11">
        <f t="shared" si="4"/>
        <v>-71.477103999999997</v>
      </c>
      <c r="H35" s="6">
        <f t="shared" si="1"/>
        <v>-66.477103999999997</v>
      </c>
      <c r="J35" s="88">
        <v>14367346938.775999</v>
      </c>
      <c r="K35" s="88">
        <v>-8.8577908999999995</v>
      </c>
      <c r="N35" s="6">
        <f t="shared" si="2"/>
        <v>15.346938775510001</v>
      </c>
      <c r="O35" s="11">
        <f t="shared" si="5"/>
        <v>-64.126621</v>
      </c>
      <c r="P35" s="6">
        <f t="shared" si="3"/>
        <v>-59.126621</v>
      </c>
    </row>
    <row r="36" spans="2:16" x14ac:dyDescent="0.25">
      <c r="B36" s="88">
        <v>14612244897.959</v>
      </c>
      <c r="C36" s="88">
        <v>-7.0232457999999998</v>
      </c>
      <c r="F36" s="6">
        <f t="shared" si="0"/>
        <v>15.591836734694001</v>
      </c>
      <c r="G36" s="11">
        <f t="shared" si="4"/>
        <v>-67.617924000000002</v>
      </c>
      <c r="H36" s="6">
        <f t="shared" si="1"/>
        <v>-62.617924000000002</v>
      </c>
      <c r="J36" s="88">
        <v>14612244897.959</v>
      </c>
      <c r="K36" s="88">
        <v>-9.0264568000000001</v>
      </c>
      <c r="N36" s="6">
        <f t="shared" si="2"/>
        <v>15.591836734694001</v>
      </c>
      <c r="O36" s="11">
        <f t="shared" si="5"/>
        <v>-64.035068999999993</v>
      </c>
      <c r="P36" s="6">
        <f t="shared" si="3"/>
        <v>-59.035069</v>
      </c>
    </row>
    <row r="37" spans="2:16" x14ac:dyDescent="0.25">
      <c r="B37" s="88">
        <v>14857142857.143</v>
      </c>
      <c r="C37" s="88">
        <v>-6.9686979999999998</v>
      </c>
      <c r="F37" s="6">
        <f t="shared" ref="F37:F68" si="6">B145/1000000000</f>
        <v>15.836734693878</v>
      </c>
      <c r="G37" s="11">
        <f t="shared" si="4"/>
        <v>-63.212314999999997</v>
      </c>
      <c r="H37" s="6">
        <f t="shared" ref="H37:H68" si="7">D145</f>
        <v>-58.212314999999997</v>
      </c>
      <c r="J37" s="88">
        <v>14857142857.143</v>
      </c>
      <c r="K37" s="88">
        <v>-9.1005573000000002</v>
      </c>
      <c r="N37" s="6">
        <f t="shared" ref="N37:N68" si="8">J145/1000000000</f>
        <v>15.836734693878</v>
      </c>
      <c r="O37" s="11">
        <f t="shared" si="5"/>
        <v>-62.545177000000002</v>
      </c>
      <c r="P37" s="6">
        <f t="shared" ref="P37:P68" si="9">L145</f>
        <v>-57.545177000000002</v>
      </c>
    </row>
    <row r="38" spans="2:16" x14ac:dyDescent="0.25">
      <c r="B38" s="88">
        <v>15102040816.327</v>
      </c>
      <c r="C38" s="88">
        <v>-6.9019785000000002</v>
      </c>
      <c r="F38" s="6">
        <f t="shared" si="6"/>
        <v>16.081632653061</v>
      </c>
      <c r="G38" s="11">
        <f t="shared" si="4"/>
        <v>-61.197147000000001</v>
      </c>
      <c r="H38" s="6">
        <f t="shared" si="7"/>
        <v>-56.197147000000001</v>
      </c>
      <c r="J38" s="88">
        <v>15102040816.327</v>
      </c>
      <c r="K38" s="88">
        <v>-9.2093247999999992</v>
      </c>
      <c r="N38" s="6">
        <f t="shared" si="8"/>
        <v>16.081632653061</v>
      </c>
      <c r="O38" s="11">
        <f t="shared" si="5"/>
        <v>-60.437041999999998</v>
      </c>
      <c r="P38" s="6">
        <f t="shared" si="9"/>
        <v>-55.437041999999998</v>
      </c>
    </row>
    <row r="39" spans="2:16" x14ac:dyDescent="0.25">
      <c r="B39" s="88">
        <v>15346938775.51</v>
      </c>
      <c r="C39" s="88">
        <v>-6.8803554</v>
      </c>
      <c r="F39" s="6">
        <f t="shared" si="6"/>
        <v>16.326530612245001</v>
      </c>
      <c r="G39" s="11">
        <f t="shared" si="4"/>
        <v>-60.991988999999997</v>
      </c>
      <c r="H39" s="6">
        <f t="shared" si="7"/>
        <v>-55.991988999999997</v>
      </c>
      <c r="J39" s="88">
        <v>15346938775.51</v>
      </c>
      <c r="K39" s="88">
        <v>-9.2521582000000002</v>
      </c>
      <c r="N39" s="6">
        <f t="shared" si="8"/>
        <v>16.326530612245001</v>
      </c>
      <c r="O39" s="11">
        <f t="shared" si="5"/>
        <v>-59.491219000000001</v>
      </c>
      <c r="P39" s="6">
        <f t="shared" si="9"/>
        <v>-54.491219000000001</v>
      </c>
    </row>
    <row r="40" spans="2:16" x14ac:dyDescent="0.25">
      <c r="B40" s="88">
        <v>15591836734.694</v>
      </c>
      <c r="C40" s="88">
        <v>-6.8595065999999996</v>
      </c>
      <c r="F40" s="6">
        <f t="shared" si="6"/>
        <v>16.571428571428999</v>
      </c>
      <c r="G40" s="11">
        <f t="shared" si="4"/>
        <v>-62.297080999999999</v>
      </c>
      <c r="H40" s="6">
        <f t="shared" si="7"/>
        <v>-57.297080999999999</v>
      </c>
      <c r="J40" s="88">
        <v>15591836734.694</v>
      </c>
      <c r="K40" s="88">
        <v>-9.2774304999999995</v>
      </c>
      <c r="N40" s="6">
        <f t="shared" si="8"/>
        <v>16.571428571428999</v>
      </c>
      <c r="O40" s="11">
        <f t="shared" si="5"/>
        <v>-58.786918999999997</v>
      </c>
      <c r="P40" s="6">
        <f t="shared" si="9"/>
        <v>-53.786918999999997</v>
      </c>
    </row>
    <row r="41" spans="2:16" x14ac:dyDescent="0.25">
      <c r="B41" s="88">
        <v>15836734693.878</v>
      </c>
      <c r="C41" s="88">
        <v>-6.8583702999999998</v>
      </c>
      <c r="F41" s="6">
        <f t="shared" si="6"/>
        <v>16.816326530611999</v>
      </c>
      <c r="G41" s="11">
        <f t="shared" si="4"/>
        <v>-64.246696</v>
      </c>
      <c r="H41" s="6">
        <f t="shared" si="7"/>
        <v>-59.246696</v>
      </c>
      <c r="J41" s="88">
        <v>15836734693.878</v>
      </c>
      <c r="K41" s="88">
        <v>-9.3221693000000005</v>
      </c>
      <c r="N41" s="6">
        <f t="shared" si="8"/>
        <v>16.816326530611999</v>
      </c>
      <c r="O41" s="11">
        <f t="shared" si="5"/>
        <v>-58.764454000000001</v>
      </c>
      <c r="P41" s="6">
        <f t="shared" si="9"/>
        <v>-53.764454000000001</v>
      </c>
    </row>
    <row r="42" spans="2:16" x14ac:dyDescent="0.25">
      <c r="B42" s="88">
        <v>16081632653.061001</v>
      </c>
      <c r="C42" s="88">
        <v>-6.852951</v>
      </c>
      <c r="F42" s="6">
        <f t="shared" si="6"/>
        <v>17.061224489796</v>
      </c>
      <c r="G42" s="11">
        <f t="shared" si="4"/>
        <v>-70.455009000000004</v>
      </c>
      <c r="H42" s="6">
        <f t="shared" si="7"/>
        <v>-65.455009000000004</v>
      </c>
      <c r="J42" s="88">
        <v>16081632653.061001</v>
      </c>
      <c r="K42" s="88">
        <v>-9.3210688000000008</v>
      </c>
      <c r="N42" s="6">
        <f t="shared" si="8"/>
        <v>17.061224489796</v>
      </c>
      <c r="O42" s="11">
        <f t="shared" si="5"/>
        <v>-59.571869</v>
      </c>
      <c r="P42" s="6">
        <f t="shared" si="9"/>
        <v>-54.571869</v>
      </c>
    </row>
    <row r="43" spans="2:16" x14ac:dyDescent="0.25">
      <c r="B43" s="88">
        <v>16326530612.245001</v>
      </c>
      <c r="C43" s="88">
        <v>-6.9014802</v>
      </c>
      <c r="F43" s="6">
        <f t="shared" si="6"/>
        <v>17.306122448979998</v>
      </c>
      <c r="G43" s="11">
        <f t="shared" si="4"/>
        <v>-74.547279000000003</v>
      </c>
      <c r="H43" s="6">
        <f t="shared" si="7"/>
        <v>-69.547279000000003</v>
      </c>
      <c r="J43" s="88">
        <v>16326530612.245001</v>
      </c>
      <c r="K43" s="88">
        <v>-9.3187695000000001</v>
      </c>
      <c r="N43" s="6">
        <f t="shared" si="8"/>
        <v>17.306122448979998</v>
      </c>
      <c r="O43" s="11">
        <f t="shared" si="5"/>
        <v>-62.233997000000002</v>
      </c>
      <c r="P43" s="6">
        <f t="shared" si="9"/>
        <v>-57.233997000000002</v>
      </c>
    </row>
    <row r="44" spans="2:16" x14ac:dyDescent="0.25">
      <c r="B44" s="88">
        <v>16571428571.429001</v>
      </c>
      <c r="C44" s="88">
        <v>-6.9069371000000004</v>
      </c>
      <c r="F44" s="6">
        <f t="shared" si="6"/>
        <v>17.551020408162998</v>
      </c>
      <c r="G44" s="11">
        <f t="shared" si="4"/>
        <v>-81.213486000000003</v>
      </c>
      <c r="H44" s="6">
        <f t="shared" si="7"/>
        <v>-76.213486000000003</v>
      </c>
      <c r="J44" s="88">
        <v>16571428571.429001</v>
      </c>
      <c r="K44" s="88">
        <v>-9.3095379000000005</v>
      </c>
      <c r="N44" s="6">
        <f t="shared" si="8"/>
        <v>17.551020408162998</v>
      </c>
      <c r="O44" s="11">
        <f t="shared" si="5"/>
        <v>-65.16295199999999</v>
      </c>
      <c r="P44" s="6">
        <f t="shared" si="9"/>
        <v>-60.162951999999997</v>
      </c>
    </row>
    <row r="45" spans="2:16" x14ac:dyDescent="0.25">
      <c r="B45" s="88">
        <v>16816326530.612</v>
      </c>
      <c r="C45" s="88">
        <v>-6.9563021999999997</v>
      </c>
      <c r="F45" s="6">
        <f t="shared" si="6"/>
        <v>17.795918367346999</v>
      </c>
      <c r="G45" s="11">
        <f t="shared" si="4"/>
        <v>-81.667716999999996</v>
      </c>
      <c r="H45" s="6">
        <f t="shared" si="7"/>
        <v>-76.667716999999996</v>
      </c>
      <c r="J45" s="88">
        <v>16816326530.612</v>
      </c>
      <c r="K45" s="88">
        <v>-9.2883949000000001</v>
      </c>
      <c r="N45" s="6">
        <f t="shared" si="8"/>
        <v>17.795918367346999</v>
      </c>
      <c r="O45" s="11">
        <f t="shared" si="5"/>
        <v>-67.707737000000009</v>
      </c>
      <c r="P45" s="6">
        <f t="shared" si="9"/>
        <v>-62.707737000000002</v>
      </c>
    </row>
    <row r="46" spans="2:16" x14ac:dyDescent="0.25">
      <c r="B46" s="88">
        <v>17061224489.796</v>
      </c>
      <c r="C46" s="88">
        <v>-6.9858269999999996</v>
      </c>
      <c r="F46" s="6">
        <f t="shared" si="6"/>
        <v>18.040816326530997</v>
      </c>
      <c r="G46" s="11">
        <f t="shared" si="4"/>
        <v>-82.922623000000002</v>
      </c>
      <c r="H46" s="6">
        <f t="shared" si="7"/>
        <v>-77.922623000000002</v>
      </c>
      <c r="J46" s="88">
        <v>17061224489.796</v>
      </c>
      <c r="K46" s="88">
        <v>-9.2489614000000007</v>
      </c>
      <c r="N46" s="6">
        <f t="shared" si="8"/>
        <v>18.040816326530997</v>
      </c>
      <c r="O46" s="11">
        <f t="shared" si="5"/>
        <v>-68.22081399999999</v>
      </c>
      <c r="P46" s="6">
        <f t="shared" si="9"/>
        <v>-63.220813999999997</v>
      </c>
    </row>
    <row r="47" spans="2:16" x14ac:dyDescent="0.25">
      <c r="B47" s="88">
        <v>17306122448.98</v>
      </c>
      <c r="C47" s="88">
        <v>-6.9638638000000004</v>
      </c>
      <c r="F47" s="6">
        <f t="shared" si="6"/>
        <v>18.285714285714</v>
      </c>
      <c r="G47" s="11">
        <f t="shared" si="4"/>
        <v>-82.506882000000004</v>
      </c>
      <c r="H47" s="6">
        <f t="shared" si="7"/>
        <v>-77.506882000000004</v>
      </c>
      <c r="J47" s="88">
        <v>17306122448.98</v>
      </c>
      <c r="K47" s="88">
        <v>-9.2323789999999999</v>
      </c>
      <c r="N47" s="6">
        <f t="shared" si="8"/>
        <v>18.285714285714</v>
      </c>
      <c r="O47" s="11">
        <f t="shared" si="5"/>
        <v>-69.148589999999999</v>
      </c>
      <c r="P47" s="6">
        <f t="shared" si="9"/>
        <v>-64.148589999999999</v>
      </c>
    </row>
    <row r="48" spans="2:16" x14ac:dyDescent="0.25">
      <c r="B48" s="88">
        <v>17551020408.162998</v>
      </c>
      <c r="C48" s="88">
        <v>-7.0230112</v>
      </c>
      <c r="F48" s="6">
        <f t="shared" si="6"/>
        <v>18.530612244897998</v>
      </c>
      <c r="G48" s="11">
        <f t="shared" si="4"/>
        <v>-81.154358000000002</v>
      </c>
      <c r="H48" s="6">
        <f t="shared" si="7"/>
        <v>-76.154358000000002</v>
      </c>
      <c r="J48" s="88">
        <v>17551020408.162998</v>
      </c>
      <c r="K48" s="88">
        <v>-9.2227592000000005</v>
      </c>
      <c r="N48" s="6">
        <f t="shared" si="8"/>
        <v>18.530612244897998</v>
      </c>
      <c r="O48" s="11">
        <f t="shared" si="5"/>
        <v>-69.324753000000001</v>
      </c>
      <c r="P48" s="6">
        <f t="shared" si="9"/>
        <v>-64.324753000000001</v>
      </c>
    </row>
    <row r="49" spans="2:16" x14ac:dyDescent="0.25">
      <c r="B49" s="88">
        <v>17795918367.347</v>
      </c>
      <c r="C49" s="88">
        <v>-7.0693054000000002</v>
      </c>
      <c r="F49" s="6">
        <f t="shared" si="6"/>
        <v>18.775510204082</v>
      </c>
      <c r="G49" s="11">
        <f t="shared" si="4"/>
        <v>-80.194519</v>
      </c>
      <c r="H49" s="6">
        <f t="shared" si="7"/>
        <v>-75.194519</v>
      </c>
      <c r="J49" s="88">
        <v>17795918367.347</v>
      </c>
      <c r="K49" s="88">
        <v>-9.1814651000000005</v>
      </c>
      <c r="N49" s="6">
        <f t="shared" si="8"/>
        <v>18.775510204082</v>
      </c>
      <c r="O49" s="11">
        <f t="shared" si="5"/>
        <v>-70.267441000000005</v>
      </c>
      <c r="P49" s="6">
        <f t="shared" si="9"/>
        <v>-65.267441000000005</v>
      </c>
    </row>
    <row r="50" spans="2:16" x14ac:dyDescent="0.25">
      <c r="B50" s="88">
        <v>18040816326.530998</v>
      </c>
      <c r="C50" s="88">
        <v>-7.0998749999999999</v>
      </c>
      <c r="F50" s="6">
        <f t="shared" si="6"/>
        <v>19.020408163265</v>
      </c>
      <c r="G50" s="11">
        <f t="shared" si="4"/>
        <v>-76.585189999999997</v>
      </c>
      <c r="H50" s="6">
        <f t="shared" si="7"/>
        <v>-71.585189999999997</v>
      </c>
      <c r="J50" s="88">
        <v>18040816326.530998</v>
      </c>
      <c r="K50" s="88">
        <v>-9.1168823000000003</v>
      </c>
      <c r="N50" s="6">
        <f t="shared" si="8"/>
        <v>19.020408163265</v>
      </c>
      <c r="O50" s="11">
        <f t="shared" si="5"/>
        <v>-71.171349000000006</v>
      </c>
      <c r="P50" s="6">
        <f t="shared" si="9"/>
        <v>-66.171349000000006</v>
      </c>
    </row>
    <row r="51" spans="2:16" x14ac:dyDescent="0.25">
      <c r="B51" s="88">
        <v>18285714285.714001</v>
      </c>
      <c r="C51" s="88">
        <v>-7.1822109000000003</v>
      </c>
      <c r="F51" s="6">
        <f t="shared" si="6"/>
        <v>19.265306122449001</v>
      </c>
      <c r="G51" s="11">
        <f t="shared" si="4"/>
        <v>-75.579055999999994</v>
      </c>
      <c r="H51" s="6">
        <f t="shared" si="7"/>
        <v>-70.579055999999994</v>
      </c>
      <c r="J51" s="88">
        <v>18285714285.714001</v>
      </c>
      <c r="K51" s="88">
        <v>-9.0372477</v>
      </c>
      <c r="N51" s="6">
        <f t="shared" si="8"/>
        <v>19.265306122449001</v>
      </c>
      <c r="O51" s="11">
        <f t="shared" si="5"/>
        <v>-71.260368</v>
      </c>
      <c r="P51" s="6">
        <f t="shared" si="9"/>
        <v>-66.260368</v>
      </c>
    </row>
    <row r="52" spans="2:16" x14ac:dyDescent="0.25">
      <c r="B52" s="88">
        <v>18530612244.897999</v>
      </c>
      <c r="C52" s="88">
        <v>-7.2460035999999999</v>
      </c>
      <c r="F52" s="6">
        <f t="shared" si="6"/>
        <v>19.510204081632999</v>
      </c>
      <c r="G52" s="11">
        <f t="shared" si="4"/>
        <v>-73.961662000000004</v>
      </c>
      <c r="H52" s="6">
        <f t="shared" si="7"/>
        <v>-68.961662000000004</v>
      </c>
      <c r="J52" s="88">
        <v>18530612244.897999</v>
      </c>
      <c r="K52" s="88">
        <v>-8.9749087999999997</v>
      </c>
      <c r="N52" s="6">
        <f t="shared" si="8"/>
        <v>19.510204081632999</v>
      </c>
      <c r="O52" s="11">
        <f t="shared" si="5"/>
        <v>-73.223258999999999</v>
      </c>
      <c r="P52" s="6">
        <f t="shared" si="9"/>
        <v>-68.223258999999999</v>
      </c>
    </row>
    <row r="53" spans="2:16" x14ac:dyDescent="0.25">
      <c r="B53" s="88">
        <v>18775510204.082001</v>
      </c>
      <c r="C53" s="88">
        <v>-7.3112320999999998</v>
      </c>
      <c r="F53" s="6">
        <f t="shared" si="6"/>
        <v>19.755102040816002</v>
      </c>
      <c r="G53" s="11">
        <f t="shared" si="4"/>
        <v>-71.277145000000004</v>
      </c>
      <c r="H53" s="6">
        <f t="shared" si="7"/>
        <v>-66.277145000000004</v>
      </c>
      <c r="J53" s="88">
        <v>18775510204.082001</v>
      </c>
      <c r="K53" s="88">
        <v>-8.9099550000000001</v>
      </c>
      <c r="N53" s="6">
        <f t="shared" si="8"/>
        <v>19.755102040816002</v>
      </c>
      <c r="O53" s="11">
        <f t="shared" si="5"/>
        <v>-72.394317999999998</v>
      </c>
      <c r="P53" s="6">
        <f t="shared" si="9"/>
        <v>-67.394317999999998</v>
      </c>
    </row>
    <row r="54" spans="2:16" x14ac:dyDescent="0.25">
      <c r="B54" s="88">
        <v>19020408163.264999</v>
      </c>
      <c r="C54" s="88">
        <v>-7.3547893000000002</v>
      </c>
      <c r="F54" s="6">
        <f t="shared" si="6"/>
        <v>20</v>
      </c>
      <c r="G54" s="11">
        <f t="shared" si="4"/>
        <v>-67.913634999999999</v>
      </c>
      <c r="H54" s="6">
        <f t="shared" si="7"/>
        <v>-62.913634999999999</v>
      </c>
      <c r="J54" s="88">
        <v>19020408163.264999</v>
      </c>
      <c r="K54" s="88">
        <v>-8.8271742</v>
      </c>
      <c r="N54" s="6">
        <f t="shared" si="8"/>
        <v>20</v>
      </c>
      <c r="O54" s="11">
        <f t="shared" si="5"/>
        <v>-72.704848999999996</v>
      </c>
      <c r="P54" s="6">
        <f t="shared" si="9"/>
        <v>-67.704848999999996</v>
      </c>
    </row>
    <row r="55" spans="2:16" x14ac:dyDescent="0.25">
      <c r="B55" s="88">
        <v>19265306122.449001</v>
      </c>
      <c r="C55" s="88">
        <v>-7.4207416000000004</v>
      </c>
      <c r="F55" s="6">
        <f t="shared" si="6"/>
        <v>20.244897959183998</v>
      </c>
      <c r="G55" s="11">
        <f t="shared" si="4"/>
        <v>-65.664000999999999</v>
      </c>
      <c r="H55" s="6">
        <f t="shared" si="7"/>
        <v>-60.664000999999999</v>
      </c>
      <c r="J55" s="88">
        <v>19265306122.449001</v>
      </c>
      <c r="K55" s="88">
        <v>-8.7170000000000005</v>
      </c>
      <c r="N55" s="6">
        <f t="shared" si="8"/>
        <v>20.244897959183998</v>
      </c>
      <c r="O55" s="11">
        <f t="shared" si="5"/>
        <v>-73.353256000000002</v>
      </c>
      <c r="P55" s="6">
        <f t="shared" si="9"/>
        <v>-68.353256000000002</v>
      </c>
    </row>
    <row r="56" spans="2:16" x14ac:dyDescent="0.25">
      <c r="B56" s="88">
        <v>19510204081.632999</v>
      </c>
      <c r="C56" s="88">
        <v>-7.4744906000000002</v>
      </c>
      <c r="F56" s="6">
        <f t="shared" si="6"/>
        <v>20.489795918367001</v>
      </c>
      <c r="G56" s="11">
        <f t="shared" si="4"/>
        <v>-65.816906000000003</v>
      </c>
      <c r="H56" s="6">
        <f t="shared" si="7"/>
        <v>-60.816906000000003</v>
      </c>
      <c r="J56" s="88">
        <v>19510204081.632999</v>
      </c>
      <c r="K56" s="88">
        <v>-8.6473931999999998</v>
      </c>
      <c r="N56" s="6">
        <f t="shared" si="8"/>
        <v>20.489795918367001</v>
      </c>
      <c r="O56" s="11">
        <f t="shared" si="5"/>
        <v>-72.483283999999998</v>
      </c>
      <c r="P56" s="6">
        <f t="shared" si="9"/>
        <v>-67.483283999999998</v>
      </c>
    </row>
    <row r="57" spans="2:16" x14ac:dyDescent="0.25">
      <c r="B57" s="88">
        <v>19755102040.816002</v>
      </c>
      <c r="C57" s="88">
        <v>-7.5453533999999998</v>
      </c>
      <c r="F57" s="6">
        <f t="shared" si="6"/>
        <v>20.734693877550999</v>
      </c>
      <c r="G57" s="11">
        <f t="shared" si="4"/>
        <v>-67.531897999999998</v>
      </c>
      <c r="H57" s="6">
        <f t="shared" si="7"/>
        <v>-62.531897999999998</v>
      </c>
      <c r="J57" s="88">
        <v>19755102040.816002</v>
      </c>
      <c r="K57" s="88">
        <v>-8.5440836000000004</v>
      </c>
      <c r="N57" s="6">
        <f t="shared" si="8"/>
        <v>20.734693877550999</v>
      </c>
      <c r="O57" s="11">
        <f t="shared" si="5"/>
        <v>-71.087761</v>
      </c>
      <c r="P57" s="6">
        <f t="shared" si="9"/>
        <v>-66.087761</v>
      </c>
    </row>
    <row r="58" spans="2:16" x14ac:dyDescent="0.25">
      <c r="B58" s="88">
        <v>20000000000</v>
      </c>
      <c r="C58" s="88">
        <v>-7.5624117999999996</v>
      </c>
      <c r="F58" s="6">
        <f t="shared" si="6"/>
        <v>20.979591836735</v>
      </c>
      <c r="G58" s="11">
        <f t="shared" si="4"/>
        <v>-68.880263999999997</v>
      </c>
      <c r="H58" s="6">
        <f t="shared" si="7"/>
        <v>-63.880263999999997</v>
      </c>
      <c r="J58" s="88">
        <v>20000000000</v>
      </c>
      <c r="K58" s="88">
        <v>-8.4680938999999995</v>
      </c>
      <c r="N58" s="6">
        <f t="shared" si="8"/>
        <v>20.979591836735</v>
      </c>
      <c r="O58" s="11">
        <f t="shared" si="5"/>
        <v>-69.629065999999995</v>
      </c>
      <c r="P58" s="6">
        <f t="shared" si="9"/>
        <v>-64.629065999999995</v>
      </c>
    </row>
    <row r="59" spans="2:16" x14ac:dyDescent="0.25">
      <c r="B59" s="88">
        <v>20244897959.183998</v>
      </c>
      <c r="C59" s="88">
        <v>-7.5882392000000003</v>
      </c>
      <c r="F59" s="6">
        <f t="shared" si="6"/>
        <v>21.224489795918</v>
      </c>
      <c r="G59" s="11">
        <f t="shared" si="4"/>
        <v>-69.838470000000001</v>
      </c>
      <c r="H59" s="6">
        <f t="shared" si="7"/>
        <v>-64.838470000000001</v>
      </c>
      <c r="J59" s="88">
        <v>20244897959.183998</v>
      </c>
      <c r="K59" s="88">
        <v>-8.3966913000000005</v>
      </c>
      <c r="N59" s="6">
        <f t="shared" si="8"/>
        <v>21.224489795918</v>
      </c>
      <c r="O59" s="11">
        <f t="shared" si="5"/>
        <v>-72.724029999999999</v>
      </c>
      <c r="P59" s="6">
        <f t="shared" si="9"/>
        <v>-67.724029999999999</v>
      </c>
    </row>
    <row r="60" spans="2:16" x14ac:dyDescent="0.25">
      <c r="B60" s="88">
        <v>20489795918.367001</v>
      </c>
      <c r="C60" s="88">
        <v>-7.6184548999999997</v>
      </c>
      <c r="F60" s="6">
        <f t="shared" si="6"/>
        <v>21.469387755102002</v>
      </c>
      <c r="G60" s="11">
        <f t="shared" si="4"/>
        <v>-74.002457000000007</v>
      </c>
      <c r="H60" s="6">
        <f t="shared" si="7"/>
        <v>-69.002457000000007</v>
      </c>
      <c r="J60" s="88">
        <v>20489795918.367001</v>
      </c>
      <c r="K60" s="88">
        <v>-8.4353932999999994</v>
      </c>
      <c r="N60" s="6">
        <f t="shared" si="8"/>
        <v>21.469387755102002</v>
      </c>
      <c r="O60" s="11">
        <f t="shared" si="5"/>
        <v>-74.547638000000006</v>
      </c>
      <c r="P60" s="6">
        <f t="shared" si="9"/>
        <v>-69.547638000000006</v>
      </c>
    </row>
    <row r="61" spans="2:16" x14ac:dyDescent="0.25">
      <c r="B61" s="88">
        <v>20734693877.550999</v>
      </c>
      <c r="C61" s="88">
        <v>-7.6465259000000003</v>
      </c>
      <c r="F61" s="6">
        <f t="shared" si="6"/>
        <v>21.714285714286</v>
      </c>
      <c r="G61" s="11">
        <f t="shared" si="4"/>
        <v>-76.008942000000005</v>
      </c>
      <c r="H61" s="6">
        <f t="shared" si="7"/>
        <v>-71.008942000000005</v>
      </c>
      <c r="J61" s="88">
        <v>20734693877.550999</v>
      </c>
      <c r="K61" s="88">
        <v>-8.3341074000000006</v>
      </c>
      <c r="N61" s="6">
        <f t="shared" si="8"/>
        <v>21.714285714286</v>
      </c>
      <c r="O61" s="11">
        <f t="shared" si="5"/>
        <v>-71.911415000000005</v>
      </c>
      <c r="P61" s="6">
        <f t="shared" si="9"/>
        <v>-66.911415000000005</v>
      </c>
    </row>
    <row r="62" spans="2:16" x14ac:dyDescent="0.25">
      <c r="B62" s="88">
        <v>20979591836.735001</v>
      </c>
      <c r="C62" s="88">
        <v>-7.8467779000000002</v>
      </c>
      <c r="F62" s="6">
        <f t="shared" si="6"/>
        <v>21.959183673469003</v>
      </c>
      <c r="G62" s="11">
        <f t="shared" si="4"/>
        <v>-76.115891000000005</v>
      </c>
      <c r="H62" s="6">
        <f t="shared" si="7"/>
        <v>-71.115891000000005</v>
      </c>
      <c r="J62" s="88">
        <v>20979591836.735001</v>
      </c>
      <c r="K62" s="88">
        <v>-8.3799276000000003</v>
      </c>
      <c r="N62" s="6">
        <f t="shared" si="8"/>
        <v>21.959183673469003</v>
      </c>
      <c r="O62" s="11">
        <f t="shared" si="5"/>
        <v>-67.621475000000004</v>
      </c>
      <c r="P62" s="6">
        <f t="shared" si="9"/>
        <v>-62.621474999999997</v>
      </c>
    </row>
    <row r="63" spans="2:16" x14ac:dyDescent="0.25">
      <c r="B63" s="88">
        <v>21224489795.917999</v>
      </c>
      <c r="C63" s="88">
        <v>-7.7584480999999998</v>
      </c>
      <c r="F63" s="6">
        <f t="shared" si="6"/>
        <v>22.204081632653001</v>
      </c>
      <c r="G63" s="11">
        <f t="shared" si="4"/>
        <v>-71.216721000000007</v>
      </c>
      <c r="H63" s="6">
        <f t="shared" si="7"/>
        <v>-66.216721000000007</v>
      </c>
      <c r="J63" s="88">
        <v>21224489795.917999</v>
      </c>
      <c r="K63" s="88">
        <v>-8.4568968000000009</v>
      </c>
      <c r="N63" s="6">
        <f t="shared" si="8"/>
        <v>22.204081632653001</v>
      </c>
      <c r="O63" s="11">
        <f t="shared" si="5"/>
        <v>-64.702292999999997</v>
      </c>
      <c r="P63" s="6">
        <f t="shared" si="9"/>
        <v>-59.702292999999997</v>
      </c>
    </row>
    <row r="64" spans="2:16" x14ac:dyDescent="0.25">
      <c r="B64" s="88">
        <v>21469387755.102001</v>
      </c>
      <c r="C64" s="88">
        <v>-7.6010032000000001</v>
      </c>
      <c r="F64" s="6">
        <f t="shared" si="6"/>
        <v>22.448979591837002</v>
      </c>
      <c r="G64" s="11">
        <f t="shared" si="4"/>
        <v>-68.70379299999999</v>
      </c>
      <c r="H64" s="6">
        <f t="shared" si="7"/>
        <v>-63.703792999999997</v>
      </c>
      <c r="J64" s="88">
        <v>21469387755.102001</v>
      </c>
      <c r="K64" s="88">
        <v>-8.4733315000000005</v>
      </c>
      <c r="N64" s="6">
        <f t="shared" si="8"/>
        <v>22.448979591837002</v>
      </c>
      <c r="O64" s="11">
        <f t="shared" si="5"/>
        <v>-63.661963999999998</v>
      </c>
      <c r="P64" s="6">
        <f t="shared" si="9"/>
        <v>-58.661963999999998</v>
      </c>
    </row>
    <row r="65" spans="2:16" x14ac:dyDescent="0.25">
      <c r="B65" s="88">
        <v>21714285714.285999</v>
      </c>
      <c r="C65" s="88">
        <v>-7.6322188000000004</v>
      </c>
      <c r="F65" s="6">
        <f t="shared" si="6"/>
        <v>22.693877551020002</v>
      </c>
      <c r="G65" s="11">
        <f t="shared" si="4"/>
        <v>-67.781845000000004</v>
      </c>
      <c r="H65" s="6">
        <f t="shared" si="7"/>
        <v>-62.781844999999997</v>
      </c>
      <c r="J65" s="88">
        <v>21714285714.285999</v>
      </c>
      <c r="K65" s="88">
        <v>-8.5030669999999997</v>
      </c>
      <c r="N65" s="6">
        <f t="shared" si="8"/>
        <v>22.693877551020002</v>
      </c>
      <c r="O65" s="11">
        <f t="shared" si="5"/>
        <v>-63.473906999999997</v>
      </c>
      <c r="P65" s="6">
        <f t="shared" si="9"/>
        <v>-58.473906999999997</v>
      </c>
    </row>
    <row r="66" spans="2:16" x14ac:dyDescent="0.25">
      <c r="B66" s="88">
        <v>21959183673.469002</v>
      </c>
      <c r="C66" s="88">
        <v>-7.6374392999999996</v>
      </c>
      <c r="F66" s="6">
        <f t="shared" si="6"/>
        <v>22.938775510204</v>
      </c>
      <c r="G66" s="11">
        <f t="shared" si="4"/>
        <v>-67.21370300000001</v>
      </c>
      <c r="H66" s="6">
        <f t="shared" si="7"/>
        <v>-62.213703000000002</v>
      </c>
      <c r="J66" s="88">
        <v>21959183673.469002</v>
      </c>
      <c r="K66" s="88">
        <v>-8.6344662000000003</v>
      </c>
      <c r="N66" s="6">
        <f t="shared" si="8"/>
        <v>22.938775510204</v>
      </c>
      <c r="O66" s="11">
        <f t="shared" si="5"/>
        <v>-62.954815000000004</v>
      </c>
      <c r="P66" s="6">
        <f t="shared" si="9"/>
        <v>-57.954815000000004</v>
      </c>
    </row>
    <row r="67" spans="2:16" x14ac:dyDescent="0.25">
      <c r="B67" s="88">
        <v>22204081632.653</v>
      </c>
      <c r="C67" s="88">
        <v>-7.6722511999999998</v>
      </c>
      <c r="F67" s="6">
        <f t="shared" si="6"/>
        <v>23.183673469388001</v>
      </c>
      <c r="G67" s="11">
        <f t="shared" si="4"/>
        <v>-65.698391000000001</v>
      </c>
      <c r="H67" s="6">
        <f t="shared" si="7"/>
        <v>-60.698391000000001</v>
      </c>
      <c r="J67" s="88">
        <v>22204081632.653</v>
      </c>
      <c r="K67" s="88">
        <v>-8.6688261000000004</v>
      </c>
      <c r="N67" s="6">
        <f t="shared" si="8"/>
        <v>23.183673469388001</v>
      </c>
      <c r="O67" s="11">
        <f t="shared" si="5"/>
        <v>-63.069240999999998</v>
      </c>
      <c r="P67" s="6">
        <f t="shared" si="9"/>
        <v>-58.069240999999998</v>
      </c>
    </row>
    <row r="68" spans="2:16" x14ac:dyDescent="0.25">
      <c r="B68" s="88">
        <v>22448979591.837002</v>
      </c>
      <c r="C68" s="88">
        <v>-7.8030195000000004</v>
      </c>
      <c r="F68" s="6">
        <f t="shared" si="6"/>
        <v>23.428571428571001</v>
      </c>
      <c r="G68" s="11">
        <f t="shared" si="4"/>
        <v>-64.040035000000003</v>
      </c>
      <c r="H68" s="6">
        <f t="shared" si="7"/>
        <v>-59.040035000000003</v>
      </c>
      <c r="J68" s="88">
        <v>22448979591.837002</v>
      </c>
      <c r="K68" s="88">
        <v>-8.7917328000000001</v>
      </c>
      <c r="N68" s="6">
        <f t="shared" si="8"/>
        <v>23.428571428571001</v>
      </c>
      <c r="O68" s="11">
        <f t="shared" si="5"/>
        <v>-64.310813999999993</v>
      </c>
      <c r="P68" s="6">
        <f t="shared" si="9"/>
        <v>-59.310814000000001</v>
      </c>
    </row>
    <row r="69" spans="2:16" x14ac:dyDescent="0.25">
      <c r="B69" s="88">
        <v>22693877551.02</v>
      </c>
      <c r="C69" s="88">
        <v>-7.9308085000000004</v>
      </c>
      <c r="F69" s="6">
        <f t="shared" ref="F69:F100" si="10">B177/1000000000</f>
        <v>23.673469387755002</v>
      </c>
      <c r="G69" s="11">
        <f t="shared" si="4"/>
        <v>-64.279696999999999</v>
      </c>
      <c r="H69" s="6">
        <f t="shared" ref="H69:H100" si="11">D177</f>
        <v>-59.279696999999999</v>
      </c>
      <c r="J69" s="88">
        <v>22693877551.02</v>
      </c>
      <c r="K69" s="88">
        <v>-8.8205604999999991</v>
      </c>
      <c r="N69" s="6">
        <f t="shared" ref="N69:N100" si="12">J177/1000000000</f>
        <v>23.673469387755002</v>
      </c>
      <c r="O69" s="11">
        <f t="shared" si="5"/>
        <v>-66.643569999999997</v>
      </c>
      <c r="P69" s="6">
        <f t="shared" ref="P69:P100" si="13">L177</f>
        <v>-61.643569999999997</v>
      </c>
    </row>
    <row r="70" spans="2:16" x14ac:dyDescent="0.25">
      <c r="B70" s="88">
        <v>22938775510.203999</v>
      </c>
      <c r="C70" s="88">
        <v>-7.9767517999999997</v>
      </c>
      <c r="F70" s="6">
        <f t="shared" si="10"/>
        <v>23.918367346939</v>
      </c>
      <c r="G70" s="11">
        <f t="shared" ref="G70:G103" si="14">H70-5</f>
        <v>-65.457569000000007</v>
      </c>
      <c r="H70" s="6">
        <f t="shared" si="11"/>
        <v>-60.457568999999999</v>
      </c>
      <c r="J70" s="88">
        <v>22938775510.203999</v>
      </c>
      <c r="K70" s="88">
        <v>-8.7014493999999996</v>
      </c>
      <c r="N70" s="6">
        <f t="shared" si="12"/>
        <v>23.918367346939</v>
      </c>
      <c r="O70" s="11">
        <f t="shared" ref="O70:O103" si="15">P70-5</f>
        <v>-68.358161999999993</v>
      </c>
      <c r="P70" s="6">
        <f t="shared" si="13"/>
        <v>-63.358162</v>
      </c>
    </row>
    <row r="71" spans="2:16" x14ac:dyDescent="0.25">
      <c r="B71" s="88">
        <v>23183673469.388</v>
      </c>
      <c r="C71" s="88">
        <v>-7.9522881999999999</v>
      </c>
      <c r="F71" s="6">
        <f t="shared" si="10"/>
        <v>24.163265306122003</v>
      </c>
      <c r="G71" s="11">
        <f t="shared" si="14"/>
        <v>-67.890556000000004</v>
      </c>
      <c r="H71" s="6">
        <f t="shared" si="11"/>
        <v>-62.890555999999997</v>
      </c>
      <c r="J71" s="88">
        <v>23183673469.388</v>
      </c>
      <c r="K71" s="88">
        <v>-8.6162700999999995</v>
      </c>
      <c r="N71" s="6">
        <f t="shared" si="12"/>
        <v>24.163265306122003</v>
      </c>
      <c r="O71" s="11">
        <f t="shared" si="15"/>
        <v>-69.993285999999998</v>
      </c>
      <c r="P71" s="6">
        <f t="shared" si="13"/>
        <v>-64.993285999999998</v>
      </c>
    </row>
    <row r="72" spans="2:16" x14ac:dyDescent="0.25">
      <c r="B72" s="88">
        <v>23428571428.570999</v>
      </c>
      <c r="C72" s="88">
        <v>-7.9220705000000002</v>
      </c>
      <c r="F72" s="6">
        <f t="shared" si="10"/>
        <v>24.408163265306001</v>
      </c>
      <c r="G72" s="11">
        <f t="shared" si="14"/>
        <v>-68.845984999999999</v>
      </c>
      <c r="H72" s="6">
        <f t="shared" si="11"/>
        <v>-63.845984999999999</v>
      </c>
      <c r="J72" s="88">
        <v>23428571428.570999</v>
      </c>
      <c r="K72" s="88">
        <v>-8.4950417999999992</v>
      </c>
      <c r="N72" s="6">
        <f t="shared" si="12"/>
        <v>24.408163265306001</v>
      </c>
      <c r="O72" s="11">
        <f t="shared" si="15"/>
        <v>-71.460464000000002</v>
      </c>
      <c r="P72" s="6">
        <f t="shared" si="13"/>
        <v>-66.460464000000002</v>
      </c>
    </row>
    <row r="73" spans="2:16" x14ac:dyDescent="0.25">
      <c r="B73" s="88">
        <v>23673469387.755001</v>
      </c>
      <c r="C73" s="88">
        <v>-7.8905845000000001</v>
      </c>
      <c r="F73" s="6">
        <f t="shared" si="10"/>
        <v>24.653061224490003</v>
      </c>
      <c r="G73" s="11">
        <f t="shared" si="14"/>
        <v>-68.748341000000011</v>
      </c>
      <c r="H73" s="6">
        <f t="shared" si="11"/>
        <v>-63.748341000000003</v>
      </c>
      <c r="J73" s="88">
        <v>23673469387.755001</v>
      </c>
      <c r="K73" s="88">
        <v>-8.4005498999999997</v>
      </c>
      <c r="N73" s="6">
        <f t="shared" si="12"/>
        <v>24.653061224490003</v>
      </c>
      <c r="O73" s="11">
        <f t="shared" si="15"/>
        <v>-71.942497000000003</v>
      </c>
      <c r="P73" s="6">
        <f t="shared" si="13"/>
        <v>-66.942497000000003</v>
      </c>
    </row>
    <row r="74" spans="2:16" x14ac:dyDescent="0.25">
      <c r="B74" s="88">
        <v>23918367346.938999</v>
      </c>
      <c r="C74" s="88">
        <v>-7.8631282000000002</v>
      </c>
      <c r="F74" s="6">
        <f t="shared" si="10"/>
        <v>24.897959183672999</v>
      </c>
      <c r="G74" s="11">
        <f t="shared" si="14"/>
        <v>-67.764992000000007</v>
      </c>
      <c r="H74" s="6">
        <f t="shared" si="11"/>
        <v>-62.764991999999999</v>
      </c>
      <c r="J74" s="88">
        <v>23918367346.938999</v>
      </c>
      <c r="K74" s="88">
        <v>-8.3586159000000002</v>
      </c>
      <c r="N74" s="6">
        <f t="shared" si="12"/>
        <v>24.897959183672999</v>
      </c>
      <c r="O74" s="11">
        <f t="shared" si="15"/>
        <v>-69.653519000000003</v>
      </c>
      <c r="P74" s="6">
        <f t="shared" si="13"/>
        <v>-64.653519000000003</v>
      </c>
    </row>
    <row r="75" spans="2:16" x14ac:dyDescent="0.25">
      <c r="B75" s="88">
        <v>24163265306.122002</v>
      </c>
      <c r="C75" s="88">
        <v>-7.8435607000000003</v>
      </c>
      <c r="F75" s="6">
        <f t="shared" si="10"/>
        <v>25.142857142856997</v>
      </c>
      <c r="G75" s="11">
        <f t="shared" si="14"/>
        <v>-66.071719999999999</v>
      </c>
      <c r="H75" s="6">
        <f t="shared" si="11"/>
        <v>-61.071719999999999</v>
      </c>
      <c r="J75" s="88">
        <v>24163265306.122002</v>
      </c>
      <c r="K75" s="88">
        <v>-8.3512611000000003</v>
      </c>
      <c r="N75" s="6">
        <f t="shared" si="12"/>
        <v>25.142857142856997</v>
      </c>
      <c r="O75" s="11">
        <f t="shared" si="15"/>
        <v>-67.81617</v>
      </c>
      <c r="P75" s="6">
        <f t="shared" si="13"/>
        <v>-62.81617</v>
      </c>
    </row>
    <row r="76" spans="2:16" x14ac:dyDescent="0.25">
      <c r="B76" s="88">
        <v>24408163265.306</v>
      </c>
      <c r="C76" s="88">
        <v>-7.8377523</v>
      </c>
      <c r="F76" s="6">
        <f t="shared" si="10"/>
        <v>25.387755102041002</v>
      </c>
      <c r="G76" s="11">
        <f t="shared" si="14"/>
        <v>-64.84147999999999</v>
      </c>
      <c r="H76" s="6">
        <f t="shared" si="11"/>
        <v>-59.841479999999997</v>
      </c>
      <c r="J76" s="88">
        <v>24408163265.306</v>
      </c>
      <c r="K76" s="88">
        <v>-8.3340701999999993</v>
      </c>
      <c r="N76" s="6">
        <f t="shared" si="12"/>
        <v>25.387755102041002</v>
      </c>
      <c r="O76" s="11">
        <f t="shared" si="15"/>
        <v>-65.997990000000001</v>
      </c>
      <c r="P76" s="6">
        <f t="shared" si="13"/>
        <v>-60.997990000000001</v>
      </c>
    </row>
    <row r="77" spans="2:16" x14ac:dyDescent="0.25">
      <c r="B77" s="88">
        <v>24653061224.490002</v>
      </c>
      <c r="C77" s="88">
        <v>-7.8497323999999997</v>
      </c>
      <c r="F77" s="6">
        <f t="shared" si="10"/>
        <v>25.632653061223998</v>
      </c>
      <c r="G77" s="11">
        <f t="shared" si="14"/>
        <v>-63.242085000000003</v>
      </c>
      <c r="H77" s="6">
        <f t="shared" si="11"/>
        <v>-58.242085000000003</v>
      </c>
      <c r="J77" s="88">
        <v>24653061224.490002</v>
      </c>
      <c r="K77" s="88">
        <v>-8.3628339999999994</v>
      </c>
      <c r="N77" s="6">
        <f t="shared" si="12"/>
        <v>25.632653061223998</v>
      </c>
      <c r="O77" s="11">
        <f t="shared" si="15"/>
        <v>-66.262485999999996</v>
      </c>
      <c r="P77" s="6">
        <f t="shared" si="13"/>
        <v>-61.262486000000003</v>
      </c>
    </row>
    <row r="78" spans="2:16" x14ac:dyDescent="0.25">
      <c r="B78" s="88">
        <v>24897959183.673</v>
      </c>
      <c r="C78" s="88">
        <v>-7.8840627999999997</v>
      </c>
      <c r="F78" s="6">
        <f t="shared" si="10"/>
        <v>25.877551020407999</v>
      </c>
      <c r="G78" s="11">
        <f t="shared" si="14"/>
        <v>-61.950378000000001</v>
      </c>
      <c r="H78" s="6">
        <f t="shared" si="11"/>
        <v>-56.950378000000001</v>
      </c>
      <c r="J78" s="88">
        <v>24897959183.673</v>
      </c>
      <c r="K78" s="88">
        <v>-8.4043732000000002</v>
      </c>
      <c r="N78" s="6">
        <f t="shared" si="12"/>
        <v>25.877551020407999</v>
      </c>
      <c r="O78" s="11">
        <f t="shared" si="15"/>
        <v>-65.375065000000006</v>
      </c>
      <c r="P78" s="6">
        <f t="shared" si="13"/>
        <v>-60.375064999999999</v>
      </c>
    </row>
    <row r="79" spans="2:16" x14ac:dyDescent="0.25">
      <c r="B79" s="88">
        <v>25142857142.856998</v>
      </c>
      <c r="C79" s="88">
        <v>-7.9363637000000002</v>
      </c>
      <c r="F79" s="6">
        <f t="shared" si="10"/>
        <v>26.122448979592001</v>
      </c>
      <c r="G79" s="11">
        <f t="shared" si="14"/>
        <v>-60.788272999999997</v>
      </c>
      <c r="H79" s="6">
        <f t="shared" si="11"/>
        <v>-55.788272999999997</v>
      </c>
      <c r="J79" s="88">
        <v>25142857142.856998</v>
      </c>
      <c r="K79" s="88">
        <v>-8.4582318999999995</v>
      </c>
      <c r="N79" s="6">
        <f t="shared" si="12"/>
        <v>26.122448979592001</v>
      </c>
      <c r="O79" s="11">
        <f t="shared" si="15"/>
        <v>-65.896652000000003</v>
      </c>
      <c r="P79" s="6">
        <f t="shared" si="13"/>
        <v>-60.896652000000003</v>
      </c>
    </row>
    <row r="80" spans="2:16" x14ac:dyDescent="0.25">
      <c r="B80" s="88">
        <v>25387755102.041</v>
      </c>
      <c r="C80" s="88">
        <v>-8.0050611000000007</v>
      </c>
      <c r="F80" s="6">
        <f t="shared" si="10"/>
        <v>26.367346938776002</v>
      </c>
      <c r="G80" s="11">
        <f t="shared" si="14"/>
        <v>-59.817425</v>
      </c>
      <c r="H80" s="6">
        <f t="shared" si="11"/>
        <v>-54.817425</v>
      </c>
      <c r="J80" s="88">
        <v>25387755102.041</v>
      </c>
      <c r="K80" s="88">
        <v>-8.5015478000000009</v>
      </c>
      <c r="N80" s="6">
        <f t="shared" si="12"/>
        <v>26.367346938776002</v>
      </c>
      <c r="O80" s="11">
        <f t="shared" si="15"/>
        <v>-67.278542000000002</v>
      </c>
      <c r="P80" s="6">
        <f t="shared" si="13"/>
        <v>-62.278542000000002</v>
      </c>
    </row>
    <row r="81" spans="2:16" x14ac:dyDescent="0.25">
      <c r="B81" s="88">
        <v>25632653061.223999</v>
      </c>
      <c r="C81" s="88">
        <v>-8.0558356999999994</v>
      </c>
      <c r="F81" s="6">
        <f t="shared" si="10"/>
        <v>26.612244897958998</v>
      </c>
      <c r="G81" s="11">
        <f t="shared" si="14"/>
        <v>-59.135708000000001</v>
      </c>
      <c r="H81" s="6">
        <f t="shared" si="11"/>
        <v>-54.135708000000001</v>
      </c>
      <c r="J81" s="88">
        <v>25632653061.223999</v>
      </c>
      <c r="K81" s="88">
        <v>-8.5534371999999994</v>
      </c>
      <c r="N81" s="6">
        <f t="shared" si="12"/>
        <v>26.612244897958998</v>
      </c>
      <c r="O81" s="11">
        <f t="shared" si="15"/>
        <v>-69.265297000000004</v>
      </c>
      <c r="P81" s="6">
        <f t="shared" si="13"/>
        <v>-64.265297000000004</v>
      </c>
    </row>
    <row r="82" spans="2:16" x14ac:dyDescent="0.25">
      <c r="B82" s="88">
        <v>25877551020.408001</v>
      </c>
      <c r="C82" s="88">
        <v>-8.1196470000000005</v>
      </c>
      <c r="F82" s="6">
        <f t="shared" si="10"/>
        <v>26.857142857143003</v>
      </c>
      <c r="G82" s="11">
        <f t="shared" si="14"/>
        <v>-58.631717999999999</v>
      </c>
      <c r="H82" s="6">
        <f t="shared" si="11"/>
        <v>-53.631717999999999</v>
      </c>
      <c r="J82" s="88">
        <v>25877551020.408001</v>
      </c>
      <c r="K82" s="88">
        <v>-8.6196298999999996</v>
      </c>
      <c r="N82" s="6">
        <f t="shared" si="12"/>
        <v>26.857142857143003</v>
      </c>
      <c r="O82" s="11">
        <f t="shared" si="15"/>
        <v>-69.376320000000007</v>
      </c>
      <c r="P82" s="6">
        <f t="shared" si="13"/>
        <v>-64.376320000000007</v>
      </c>
    </row>
    <row r="83" spans="2:16" x14ac:dyDescent="0.25">
      <c r="B83" s="88">
        <v>26122448979.591999</v>
      </c>
      <c r="C83" s="88">
        <v>-8.1334028000000007</v>
      </c>
      <c r="F83" s="6">
        <f t="shared" si="10"/>
        <v>27.102040816327001</v>
      </c>
      <c r="G83" s="11">
        <f t="shared" si="14"/>
        <v>-57.804333</v>
      </c>
      <c r="H83" s="6">
        <f t="shared" si="11"/>
        <v>-52.804333</v>
      </c>
      <c r="J83" s="88">
        <v>26122448979.591999</v>
      </c>
      <c r="K83" s="88">
        <v>-8.6202774000000009</v>
      </c>
      <c r="N83" s="6">
        <f t="shared" si="12"/>
        <v>27.102040816327001</v>
      </c>
      <c r="O83" s="11">
        <f t="shared" si="15"/>
        <v>-68.128177999999991</v>
      </c>
      <c r="P83" s="6">
        <f t="shared" si="13"/>
        <v>-63.128177999999998</v>
      </c>
    </row>
    <row r="84" spans="2:16" x14ac:dyDescent="0.25">
      <c r="B84" s="88">
        <v>26367346938.776001</v>
      </c>
      <c r="C84" s="88">
        <v>-8.2011900000000004</v>
      </c>
      <c r="F84" s="6">
        <f t="shared" si="10"/>
        <v>27.346938775509997</v>
      </c>
      <c r="G84" s="11">
        <f t="shared" si="14"/>
        <v>-56.977187999999998</v>
      </c>
      <c r="H84" s="6">
        <f t="shared" si="11"/>
        <v>-51.977187999999998</v>
      </c>
      <c r="J84" s="88">
        <v>26367346938.776001</v>
      </c>
      <c r="K84" s="88">
        <v>-8.6479101000000007</v>
      </c>
      <c r="N84" s="6">
        <f t="shared" si="12"/>
        <v>27.346938775509997</v>
      </c>
      <c r="O84" s="11">
        <f t="shared" si="15"/>
        <v>-65.80260100000001</v>
      </c>
      <c r="P84" s="6">
        <f t="shared" si="13"/>
        <v>-60.802601000000003</v>
      </c>
    </row>
    <row r="85" spans="2:16" x14ac:dyDescent="0.25">
      <c r="B85" s="88">
        <v>26612244897.959</v>
      </c>
      <c r="C85" s="88">
        <v>-8.3022270000000002</v>
      </c>
      <c r="F85" s="6">
        <f t="shared" si="10"/>
        <v>27.591836734693999</v>
      </c>
      <c r="G85" s="11">
        <f t="shared" si="14"/>
        <v>-56.065688999999999</v>
      </c>
      <c r="H85" s="6">
        <f t="shared" si="11"/>
        <v>-51.065688999999999</v>
      </c>
      <c r="J85" s="88">
        <v>26612244897.959</v>
      </c>
      <c r="K85" s="88">
        <v>-8.6282797000000002</v>
      </c>
      <c r="N85" s="6">
        <f t="shared" si="12"/>
        <v>27.591836734693999</v>
      </c>
      <c r="O85" s="11">
        <f t="shared" si="15"/>
        <v>-65.277831999999989</v>
      </c>
      <c r="P85" s="6">
        <f t="shared" si="13"/>
        <v>-60.277831999999997</v>
      </c>
    </row>
    <row r="86" spans="2:16" x14ac:dyDescent="0.25">
      <c r="B86" s="88">
        <v>26857142857.143002</v>
      </c>
      <c r="C86" s="88">
        <v>-8.3397684000000005</v>
      </c>
      <c r="F86" s="6">
        <f t="shared" si="10"/>
        <v>27.836734693877997</v>
      </c>
      <c r="G86" s="11">
        <f t="shared" si="14"/>
        <v>-55.396931000000002</v>
      </c>
      <c r="H86" s="6">
        <f t="shared" si="11"/>
        <v>-50.396931000000002</v>
      </c>
      <c r="J86" s="88">
        <v>26857142857.143002</v>
      </c>
      <c r="K86" s="88">
        <v>-8.6136464999999998</v>
      </c>
      <c r="N86" s="6">
        <f t="shared" si="12"/>
        <v>27.836734693877997</v>
      </c>
      <c r="O86" s="11">
        <f t="shared" si="15"/>
        <v>-63.164776000000003</v>
      </c>
      <c r="P86" s="6">
        <f t="shared" si="13"/>
        <v>-58.164776000000003</v>
      </c>
    </row>
    <row r="87" spans="2:16" x14ac:dyDescent="0.25">
      <c r="B87" s="88">
        <v>27102040816.327</v>
      </c>
      <c r="C87" s="88">
        <v>-8.4082288999999992</v>
      </c>
      <c r="F87" s="6">
        <f t="shared" si="10"/>
        <v>28.081632653061</v>
      </c>
      <c r="G87" s="11">
        <f t="shared" si="14"/>
        <v>-55.545132000000002</v>
      </c>
      <c r="H87" s="6">
        <f t="shared" si="11"/>
        <v>-50.545132000000002</v>
      </c>
      <c r="J87" s="88">
        <v>27102040816.327</v>
      </c>
      <c r="K87" s="88">
        <v>-8.5995188000000002</v>
      </c>
      <c r="N87" s="6">
        <f t="shared" si="12"/>
        <v>28.081632653061</v>
      </c>
      <c r="O87" s="11">
        <f t="shared" si="15"/>
        <v>-62.420085999999998</v>
      </c>
      <c r="P87" s="6">
        <f t="shared" si="13"/>
        <v>-57.420085999999998</v>
      </c>
    </row>
    <row r="88" spans="2:16" x14ac:dyDescent="0.25">
      <c r="B88" s="88">
        <v>27346938775.509998</v>
      </c>
      <c r="C88" s="88">
        <v>-8.4241723999999998</v>
      </c>
      <c r="F88" s="6">
        <f t="shared" si="10"/>
        <v>28.326530612244998</v>
      </c>
      <c r="G88" s="11">
        <f t="shared" si="14"/>
        <v>-55.697871999999997</v>
      </c>
      <c r="H88" s="6">
        <f t="shared" si="11"/>
        <v>-50.697871999999997</v>
      </c>
      <c r="J88" s="88">
        <v>27346938775.509998</v>
      </c>
      <c r="K88" s="88">
        <v>-8.6241055000000006</v>
      </c>
      <c r="N88" s="6">
        <f t="shared" si="12"/>
        <v>28.326530612244998</v>
      </c>
      <c r="O88" s="11">
        <f t="shared" si="15"/>
        <v>-61.231704999999998</v>
      </c>
      <c r="P88" s="6">
        <f t="shared" si="13"/>
        <v>-56.231704999999998</v>
      </c>
    </row>
    <row r="89" spans="2:16" x14ac:dyDescent="0.25">
      <c r="B89" s="88">
        <v>27591836734.694</v>
      </c>
      <c r="C89" s="88">
        <v>-8.3908014000000009</v>
      </c>
      <c r="F89" s="6">
        <f t="shared" si="10"/>
        <v>28.571428571428999</v>
      </c>
      <c r="G89" s="11">
        <f t="shared" si="14"/>
        <v>-56.267524999999999</v>
      </c>
      <c r="H89" s="6">
        <f t="shared" si="11"/>
        <v>-51.267524999999999</v>
      </c>
      <c r="J89" s="88">
        <v>27591836734.694</v>
      </c>
      <c r="K89" s="88">
        <v>-8.6638278999999994</v>
      </c>
      <c r="N89" s="6">
        <f t="shared" si="12"/>
        <v>28.571428571428999</v>
      </c>
      <c r="O89" s="11">
        <f t="shared" si="15"/>
        <v>-61.554893</v>
      </c>
      <c r="P89" s="6">
        <f t="shared" si="13"/>
        <v>-56.554893</v>
      </c>
    </row>
    <row r="90" spans="2:16" x14ac:dyDescent="0.25">
      <c r="B90" s="88">
        <v>27836734693.877998</v>
      </c>
      <c r="C90" s="88">
        <v>-8.3482523000000004</v>
      </c>
      <c r="F90" s="6">
        <f t="shared" si="10"/>
        <v>28.816326530611999</v>
      </c>
      <c r="G90" s="11">
        <f t="shared" si="14"/>
        <v>-57.109977999999998</v>
      </c>
      <c r="H90" s="6">
        <f t="shared" si="11"/>
        <v>-52.109977999999998</v>
      </c>
      <c r="J90" s="88">
        <v>27836734693.877998</v>
      </c>
      <c r="K90" s="88">
        <v>-8.6473007000000006</v>
      </c>
      <c r="N90" s="6">
        <f t="shared" si="12"/>
        <v>28.816326530611999</v>
      </c>
      <c r="O90" s="11">
        <f t="shared" si="15"/>
        <v>-62.088932</v>
      </c>
      <c r="P90" s="6">
        <f t="shared" si="13"/>
        <v>-57.088932</v>
      </c>
    </row>
    <row r="91" spans="2:16" x14ac:dyDescent="0.25">
      <c r="B91" s="88">
        <v>28081632653.061001</v>
      </c>
      <c r="C91" s="88">
        <v>-8.3324698999999995</v>
      </c>
      <c r="F91" s="6">
        <f t="shared" si="10"/>
        <v>29.061224489796</v>
      </c>
      <c r="G91" s="11">
        <f t="shared" si="14"/>
        <v>-58.599460999999998</v>
      </c>
      <c r="H91" s="6">
        <f t="shared" si="11"/>
        <v>-53.599460999999998</v>
      </c>
      <c r="J91" s="88">
        <v>28081632653.061001</v>
      </c>
      <c r="K91" s="88">
        <v>-8.6009358999999996</v>
      </c>
      <c r="N91" s="6">
        <f t="shared" si="12"/>
        <v>29.061224489796</v>
      </c>
      <c r="O91" s="11">
        <f t="shared" si="15"/>
        <v>-62.517189000000002</v>
      </c>
      <c r="P91" s="6">
        <f t="shared" si="13"/>
        <v>-57.517189000000002</v>
      </c>
    </row>
    <row r="92" spans="2:16" x14ac:dyDescent="0.25">
      <c r="B92" s="88">
        <v>28326530612.244999</v>
      </c>
      <c r="C92" s="88">
        <v>-8.2768668999999999</v>
      </c>
      <c r="F92" s="6">
        <f t="shared" si="10"/>
        <v>29.306122448979998</v>
      </c>
      <c r="G92" s="11">
        <f t="shared" si="14"/>
        <v>-61.026767999999997</v>
      </c>
      <c r="H92" s="6">
        <f t="shared" si="11"/>
        <v>-56.026767999999997</v>
      </c>
      <c r="J92" s="88">
        <v>28326530612.244999</v>
      </c>
      <c r="K92" s="88">
        <v>-8.5765390000000004</v>
      </c>
      <c r="N92" s="6">
        <f t="shared" si="12"/>
        <v>29.306122448979998</v>
      </c>
      <c r="O92" s="11">
        <f t="shared" si="15"/>
        <v>-63.346760000000003</v>
      </c>
      <c r="P92" s="6">
        <f t="shared" si="13"/>
        <v>-58.346760000000003</v>
      </c>
    </row>
    <row r="93" spans="2:16" x14ac:dyDescent="0.25">
      <c r="B93" s="88">
        <v>28571428571.429001</v>
      </c>
      <c r="C93" s="88">
        <v>-8.2156458000000008</v>
      </c>
      <c r="F93" s="6">
        <f t="shared" si="10"/>
        <v>29.551020408162998</v>
      </c>
      <c r="G93" s="11">
        <f t="shared" si="14"/>
        <v>-62.051322999999996</v>
      </c>
      <c r="H93" s="6">
        <f t="shared" si="11"/>
        <v>-57.051322999999996</v>
      </c>
      <c r="J93" s="88">
        <v>28571428571.429001</v>
      </c>
      <c r="K93" s="88">
        <v>-8.5036200999999991</v>
      </c>
      <c r="N93" s="6">
        <f t="shared" si="12"/>
        <v>29.551020408162998</v>
      </c>
      <c r="O93" s="11">
        <f t="shared" si="15"/>
        <v>-61.951683000000003</v>
      </c>
      <c r="P93" s="6">
        <f t="shared" si="13"/>
        <v>-56.951683000000003</v>
      </c>
    </row>
    <row r="94" spans="2:16" x14ac:dyDescent="0.25">
      <c r="B94" s="88">
        <v>28816326530.612</v>
      </c>
      <c r="C94" s="88">
        <v>-8.2210502999999999</v>
      </c>
      <c r="F94" s="6">
        <f t="shared" si="10"/>
        <v>29.795918367346999</v>
      </c>
      <c r="G94" s="11">
        <f t="shared" si="14"/>
        <v>-62.148800000000001</v>
      </c>
      <c r="H94" s="6">
        <f t="shared" si="11"/>
        <v>-57.148800000000001</v>
      </c>
      <c r="J94" s="88">
        <v>28816326530.612</v>
      </c>
      <c r="K94" s="88">
        <v>-8.4847430999999993</v>
      </c>
      <c r="N94" s="6">
        <f t="shared" si="12"/>
        <v>29.795918367346999</v>
      </c>
      <c r="O94" s="11">
        <f t="shared" si="15"/>
        <v>-59.830756999999998</v>
      </c>
      <c r="P94" s="6">
        <f t="shared" si="13"/>
        <v>-54.830756999999998</v>
      </c>
    </row>
    <row r="95" spans="2:16" x14ac:dyDescent="0.25">
      <c r="B95" s="88">
        <v>29061224489.796001</v>
      </c>
      <c r="C95" s="88">
        <v>-8.2526197000000003</v>
      </c>
      <c r="F95" s="6">
        <f t="shared" si="10"/>
        <v>30.040816326530997</v>
      </c>
      <c r="G95" s="11">
        <f t="shared" si="14"/>
        <v>-62.372154000000002</v>
      </c>
      <c r="H95" s="6">
        <f t="shared" si="11"/>
        <v>-57.372154000000002</v>
      </c>
      <c r="J95" s="88">
        <v>29061224489.796001</v>
      </c>
      <c r="K95" s="88">
        <v>-8.4494819999999997</v>
      </c>
      <c r="N95" s="6">
        <f t="shared" si="12"/>
        <v>30.040816326530997</v>
      </c>
      <c r="O95" s="11">
        <f t="shared" si="15"/>
        <v>-57.106673999999998</v>
      </c>
      <c r="P95" s="6">
        <f t="shared" si="13"/>
        <v>-52.106673999999998</v>
      </c>
    </row>
    <row r="96" spans="2:16" x14ac:dyDescent="0.25">
      <c r="B96" s="88">
        <v>29306122448.98</v>
      </c>
      <c r="C96" s="88">
        <v>-8.2768297000000004</v>
      </c>
      <c r="F96" s="6">
        <f t="shared" si="10"/>
        <v>30.285714285714</v>
      </c>
      <c r="G96" s="11">
        <f t="shared" si="14"/>
        <v>-62.147820000000003</v>
      </c>
      <c r="H96" s="6">
        <f t="shared" si="11"/>
        <v>-57.147820000000003</v>
      </c>
      <c r="J96" s="88">
        <v>29306122448.98</v>
      </c>
      <c r="K96" s="88">
        <v>-8.4378281000000008</v>
      </c>
      <c r="N96" s="6">
        <f t="shared" si="12"/>
        <v>30.285714285714</v>
      </c>
      <c r="O96" s="11">
        <f t="shared" si="15"/>
        <v>-56.504944000000002</v>
      </c>
      <c r="P96" s="6">
        <f t="shared" si="13"/>
        <v>-51.504944000000002</v>
      </c>
    </row>
    <row r="97" spans="2:16" x14ac:dyDescent="0.25">
      <c r="B97" s="88">
        <v>29551020408.162998</v>
      </c>
      <c r="C97" s="88">
        <v>-8.3377227999999999</v>
      </c>
      <c r="F97" s="6">
        <f t="shared" si="10"/>
        <v>30.530612244897998</v>
      </c>
      <c r="G97" s="11">
        <f t="shared" si="14"/>
        <v>-63.390948999999999</v>
      </c>
      <c r="H97" s="6">
        <f t="shared" si="11"/>
        <v>-58.390948999999999</v>
      </c>
      <c r="J97" s="88">
        <v>29551020408.162998</v>
      </c>
      <c r="K97" s="88">
        <v>-8.4199666999999998</v>
      </c>
      <c r="N97" s="6">
        <f t="shared" si="12"/>
        <v>30.530612244897998</v>
      </c>
      <c r="O97" s="11">
        <f t="shared" si="15"/>
        <v>-56.797493000000003</v>
      </c>
      <c r="P97" s="6">
        <f t="shared" si="13"/>
        <v>-51.797493000000003</v>
      </c>
    </row>
    <row r="98" spans="2:16" x14ac:dyDescent="0.25">
      <c r="B98" s="88">
        <v>29795918367.347</v>
      </c>
      <c r="C98" s="88">
        <v>-8.3559245999999998</v>
      </c>
      <c r="F98" s="6">
        <f t="shared" si="10"/>
        <v>30.775510204082</v>
      </c>
      <c r="G98" s="11">
        <f t="shared" si="14"/>
        <v>-63.525588999999997</v>
      </c>
      <c r="H98" s="6">
        <f t="shared" si="11"/>
        <v>-58.525588999999997</v>
      </c>
      <c r="J98" s="88">
        <v>29795918367.347</v>
      </c>
      <c r="K98" s="88">
        <v>-8.4521569999999997</v>
      </c>
      <c r="N98" s="6">
        <f t="shared" si="12"/>
        <v>30.775510204082</v>
      </c>
      <c r="O98" s="11">
        <f t="shared" si="15"/>
        <v>-58.367603000000003</v>
      </c>
      <c r="P98" s="6">
        <f t="shared" si="13"/>
        <v>-53.367603000000003</v>
      </c>
    </row>
    <row r="99" spans="2:16" x14ac:dyDescent="0.25">
      <c r="B99" s="88">
        <v>30040816326.530998</v>
      </c>
      <c r="C99" s="88">
        <v>-8.4019337000000007</v>
      </c>
      <c r="F99" s="6">
        <f t="shared" si="10"/>
        <v>31.020408163265</v>
      </c>
      <c r="G99" s="11">
        <f t="shared" si="14"/>
        <v>-64.237578999999997</v>
      </c>
      <c r="H99" s="6">
        <f t="shared" si="11"/>
        <v>-59.237578999999997</v>
      </c>
      <c r="J99" s="88">
        <v>30040816326.530998</v>
      </c>
      <c r="K99" s="88">
        <v>-8.5094919000000004</v>
      </c>
      <c r="N99" s="6">
        <f t="shared" si="12"/>
        <v>31.020408163265</v>
      </c>
      <c r="O99" s="11">
        <f t="shared" si="15"/>
        <v>-59.516089999999998</v>
      </c>
      <c r="P99" s="6">
        <f t="shared" si="13"/>
        <v>-54.516089999999998</v>
      </c>
    </row>
    <row r="100" spans="2:16" x14ac:dyDescent="0.25">
      <c r="B100" s="88">
        <v>30285714285.714001</v>
      </c>
      <c r="C100" s="88">
        <v>-8.4124479000000001</v>
      </c>
      <c r="F100" s="6">
        <f t="shared" si="10"/>
        <v>31.265306122449001</v>
      </c>
      <c r="G100" s="11">
        <f t="shared" si="14"/>
        <v>-64.142707999999999</v>
      </c>
      <c r="H100" s="6">
        <f t="shared" si="11"/>
        <v>-59.142707999999999</v>
      </c>
      <c r="J100" s="88">
        <v>30285714285.714001</v>
      </c>
      <c r="K100" s="88">
        <v>-8.5209484</v>
      </c>
      <c r="N100" s="6">
        <f t="shared" si="12"/>
        <v>31.265306122449001</v>
      </c>
      <c r="O100" s="11">
        <f t="shared" si="15"/>
        <v>-60.910778000000001</v>
      </c>
      <c r="P100" s="6">
        <f t="shared" si="13"/>
        <v>-55.910778000000001</v>
      </c>
    </row>
    <row r="101" spans="2:16" x14ac:dyDescent="0.25">
      <c r="B101" s="88">
        <v>30530612244.897999</v>
      </c>
      <c r="C101" s="88">
        <v>-8.4831123000000002</v>
      </c>
      <c r="F101" s="6">
        <f t="shared" ref="F101:F103" si="16">B209/1000000000</f>
        <v>31.510204081632999</v>
      </c>
      <c r="G101" s="11">
        <f t="shared" si="14"/>
        <v>-63.181438</v>
      </c>
      <c r="H101" s="6">
        <f t="shared" ref="H101:H103" si="17">D209</f>
        <v>-58.181438</v>
      </c>
      <c r="J101" s="88">
        <v>30530612244.897999</v>
      </c>
      <c r="K101" s="88">
        <v>-8.5890388000000009</v>
      </c>
      <c r="N101" s="6">
        <f t="shared" ref="N101:N103" si="18">J209/1000000000</f>
        <v>31.510204081632999</v>
      </c>
      <c r="O101" s="11">
        <f t="shared" si="15"/>
        <v>-60.723346999999997</v>
      </c>
      <c r="P101" s="6">
        <f t="shared" ref="P101:P103" si="19">L209</f>
        <v>-55.723346999999997</v>
      </c>
    </row>
    <row r="102" spans="2:16" x14ac:dyDescent="0.25">
      <c r="B102" s="88">
        <v>30775510204.082001</v>
      </c>
      <c r="C102" s="88">
        <v>-8.5089378</v>
      </c>
      <c r="F102" s="6">
        <f t="shared" si="16"/>
        <v>31.755102040816002</v>
      </c>
      <c r="G102" s="11">
        <f t="shared" si="14"/>
        <v>-62.453403000000002</v>
      </c>
      <c r="H102" s="6">
        <f t="shared" si="17"/>
        <v>-57.453403000000002</v>
      </c>
      <c r="J102" s="88">
        <v>30775510204.082001</v>
      </c>
      <c r="K102" s="88">
        <v>-8.6094674999999992</v>
      </c>
      <c r="N102" s="6">
        <f t="shared" si="18"/>
        <v>31.755102040816002</v>
      </c>
      <c r="O102" s="11">
        <f t="shared" si="15"/>
        <v>-60.333855</v>
      </c>
      <c r="P102" s="6">
        <f t="shared" si="19"/>
        <v>-55.333855</v>
      </c>
    </row>
    <row r="103" spans="2:16" x14ac:dyDescent="0.25">
      <c r="B103" s="88">
        <v>31020408163.264999</v>
      </c>
      <c r="C103" s="88">
        <v>-8.5423088000000007</v>
      </c>
      <c r="F103" s="6">
        <f t="shared" si="16"/>
        <v>32</v>
      </c>
      <c r="G103" s="11">
        <f t="shared" si="14"/>
        <v>-61.425612999999998</v>
      </c>
      <c r="H103" s="6">
        <f t="shared" si="17"/>
        <v>-56.425612999999998</v>
      </c>
      <c r="J103" s="88">
        <v>31020408163.264999</v>
      </c>
      <c r="K103" s="88">
        <v>-8.6794624000000002</v>
      </c>
      <c r="N103" s="6">
        <f t="shared" si="18"/>
        <v>32</v>
      </c>
      <c r="O103" s="11">
        <f t="shared" si="15"/>
        <v>-59.749057999999998</v>
      </c>
      <c r="P103" s="6">
        <f t="shared" si="19"/>
        <v>-54.749057999999998</v>
      </c>
    </row>
    <row r="104" spans="2:16" x14ac:dyDescent="0.25">
      <c r="B104" s="88">
        <v>31265306122.449001</v>
      </c>
      <c r="C104" s="88">
        <v>-8.5742121000000004</v>
      </c>
      <c r="J104" s="88">
        <v>31265306122.449001</v>
      </c>
      <c r="K104" s="88">
        <v>-8.8010520999999997</v>
      </c>
    </row>
    <row r="105" spans="2:16" x14ac:dyDescent="0.25">
      <c r="B105" s="88">
        <v>31510204081.632999</v>
      </c>
      <c r="C105" s="88">
        <v>-8.6376696000000006</v>
      </c>
      <c r="J105" s="88">
        <v>31510204081.632999</v>
      </c>
      <c r="K105" s="88">
        <v>-8.9750986000000008</v>
      </c>
    </row>
    <row r="106" spans="2:16" x14ac:dyDescent="0.25">
      <c r="B106" s="88">
        <v>31755102040.816002</v>
      </c>
      <c r="C106" s="88">
        <v>-8.7341595000000005</v>
      </c>
      <c r="J106" s="88">
        <v>31755102040.816002</v>
      </c>
      <c r="K106" s="88">
        <v>-9.1489592000000002</v>
      </c>
    </row>
    <row r="107" spans="2:16" x14ac:dyDescent="0.25">
      <c r="B107" s="88">
        <v>32000000000</v>
      </c>
      <c r="C107" s="88">
        <v>-8.8450699000000004</v>
      </c>
      <c r="J107" s="88">
        <v>32000000000</v>
      </c>
      <c r="K107" s="88">
        <v>-9.3249264000000007</v>
      </c>
    </row>
    <row r="108" spans="2:16" x14ac:dyDescent="0.25">
      <c r="B108" s="88" t="s">
        <v>21</v>
      </c>
      <c r="J108" s="88" t="s">
        <v>21</v>
      </c>
    </row>
    <row r="111" spans="2:16" x14ac:dyDescent="0.25">
      <c r="B111" s="88" t="s">
        <v>25</v>
      </c>
      <c r="J111" s="88" t="s">
        <v>25</v>
      </c>
    </row>
    <row r="112" spans="2:16" x14ac:dyDescent="0.25">
      <c r="B112" s="88" t="s">
        <v>19</v>
      </c>
      <c r="C112" s="88" t="s">
        <v>117</v>
      </c>
      <c r="D112" s="88" t="s">
        <v>75</v>
      </c>
      <c r="J112" s="88" t="s">
        <v>19</v>
      </c>
      <c r="K112" s="88" t="s">
        <v>117</v>
      </c>
      <c r="L112" s="88" t="s">
        <v>75</v>
      </c>
    </row>
    <row r="113" spans="2:12" x14ac:dyDescent="0.25">
      <c r="B113" s="88">
        <v>8000000000</v>
      </c>
      <c r="C113" s="88">
        <v>-56.701073000000001</v>
      </c>
      <c r="D113" s="88">
        <v>-49.777290000000001</v>
      </c>
      <c r="J113" s="88">
        <v>8000000000</v>
      </c>
      <c r="K113" s="88">
        <v>-65.852112000000005</v>
      </c>
      <c r="L113" s="88">
        <v>-55.163017000000004</v>
      </c>
    </row>
    <row r="114" spans="2:12" x14ac:dyDescent="0.25">
      <c r="B114" s="88">
        <v>8244897959.1836996</v>
      </c>
      <c r="C114" s="88">
        <v>-56.362400000000001</v>
      </c>
      <c r="D114" s="88">
        <v>-49.858814000000002</v>
      </c>
      <c r="J114" s="88">
        <v>8244897959.1836996</v>
      </c>
      <c r="K114" s="88">
        <v>-64.781540000000007</v>
      </c>
      <c r="L114" s="88">
        <v>-54.827002999999998</v>
      </c>
    </row>
    <row r="115" spans="2:12" x14ac:dyDescent="0.25">
      <c r="B115" s="88">
        <v>8489795918.3673</v>
      </c>
      <c r="C115" s="88">
        <v>-56.640396000000003</v>
      </c>
      <c r="D115" s="88">
        <v>-50.389617999999999</v>
      </c>
      <c r="J115" s="88">
        <v>8489795918.3673</v>
      </c>
      <c r="K115" s="88">
        <v>-63.708595000000003</v>
      </c>
      <c r="L115" s="88">
        <v>-53.735489000000001</v>
      </c>
    </row>
    <row r="116" spans="2:12" x14ac:dyDescent="0.25">
      <c r="B116" s="88">
        <v>8734693877.5510006</v>
      </c>
      <c r="C116" s="88">
        <v>-57.986629000000001</v>
      </c>
      <c r="D116" s="88">
        <v>-51.444637</v>
      </c>
      <c r="J116" s="88">
        <v>8734693877.5510006</v>
      </c>
      <c r="K116" s="88">
        <v>-61.161830999999999</v>
      </c>
      <c r="L116" s="88">
        <v>-52.133994999999999</v>
      </c>
    </row>
    <row r="117" spans="2:12" x14ac:dyDescent="0.25">
      <c r="B117" s="88">
        <v>8979591836.7346992</v>
      </c>
      <c r="C117" s="88">
        <v>-59.299140999999999</v>
      </c>
      <c r="D117" s="88">
        <v>-52.669189000000003</v>
      </c>
      <c r="J117" s="88">
        <v>8979591836.7346992</v>
      </c>
      <c r="K117" s="88">
        <v>-58.813042000000003</v>
      </c>
      <c r="L117" s="88">
        <v>-50.754967000000001</v>
      </c>
    </row>
    <row r="118" spans="2:12" x14ac:dyDescent="0.25">
      <c r="B118" s="88">
        <v>9224489795.9183998</v>
      </c>
      <c r="C118" s="88">
        <v>-60.390338999999997</v>
      </c>
      <c r="D118" s="88">
        <v>-53.531135999999996</v>
      </c>
      <c r="J118" s="88">
        <v>9224489795.9183998</v>
      </c>
      <c r="K118" s="88">
        <v>-58.881934999999999</v>
      </c>
      <c r="L118" s="88">
        <v>-50.646507</v>
      </c>
    </row>
    <row r="119" spans="2:12" x14ac:dyDescent="0.25">
      <c r="B119" s="88">
        <v>9469387755.1019993</v>
      </c>
      <c r="C119" s="88">
        <v>-60.753765000000001</v>
      </c>
      <c r="D119" s="88">
        <v>-53.423152999999999</v>
      </c>
      <c r="J119" s="88">
        <v>9469387755.1019993</v>
      </c>
      <c r="K119" s="88">
        <v>-60.372897999999999</v>
      </c>
      <c r="L119" s="88">
        <v>-51.843173999999998</v>
      </c>
    </row>
    <row r="120" spans="2:12" x14ac:dyDescent="0.25">
      <c r="B120" s="88">
        <v>9714285714.2856998</v>
      </c>
      <c r="C120" s="88">
        <v>-59.245677999999998</v>
      </c>
      <c r="D120" s="88">
        <v>-52.912703999999998</v>
      </c>
      <c r="J120" s="88">
        <v>9714285714.2856998</v>
      </c>
      <c r="K120" s="88">
        <v>-62.240882999999997</v>
      </c>
      <c r="L120" s="88">
        <v>-53.431728</v>
      </c>
    </row>
    <row r="121" spans="2:12" x14ac:dyDescent="0.25">
      <c r="B121" s="88">
        <v>9959183673.4694004</v>
      </c>
      <c r="C121" s="88">
        <v>-59.082492999999999</v>
      </c>
      <c r="D121" s="88">
        <v>-52.873748999999997</v>
      </c>
      <c r="J121" s="88">
        <v>9959183673.4694004</v>
      </c>
      <c r="K121" s="88">
        <v>-63.487366000000002</v>
      </c>
      <c r="L121" s="88">
        <v>-54.801482999999998</v>
      </c>
    </row>
    <row r="122" spans="2:12" x14ac:dyDescent="0.25">
      <c r="B122" s="88">
        <v>10204081632.653</v>
      </c>
      <c r="C122" s="88">
        <v>-60.783473999999998</v>
      </c>
      <c r="D122" s="88">
        <v>-53.836117000000002</v>
      </c>
      <c r="J122" s="88">
        <v>10204081632.653</v>
      </c>
      <c r="K122" s="88">
        <v>-64.339600000000004</v>
      </c>
      <c r="L122" s="88">
        <v>-55.219985999999999</v>
      </c>
    </row>
    <row r="123" spans="2:12" x14ac:dyDescent="0.25">
      <c r="B123" s="88">
        <v>10448979591.837</v>
      </c>
      <c r="C123" s="88">
        <v>-62.296787000000002</v>
      </c>
      <c r="D123" s="88">
        <v>-55.348990999999998</v>
      </c>
      <c r="J123" s="88">
        <v>10448979591.837</v>
      </c>
      <c r="K123" s="88">
        <v>-63.324818</v>
      </c>
      <c r="L123" s="88">
        <v>-55.172874</v>
      </c>
    </row>
    <row r="124" spans="2:12" x14ac:dyDescent="0.25">
      <c r="B124" s="88">
        <v>10693877551.02</v>
      </c>
      <c r="C124" s="88">
        <v>-63.718001999999998</v>
      </c>
      <c r="D124" s="88">
        <v>-57.461658</v>
      </c>
      <c r="J124" s="88">
        <v>10693877551.02</v>
      </c>
      <c r="K124" s="88">
        <v>-63.165317999999999</v>
      </c>
      <c r="L124" s="88">
        <v>-55.802204000000003</v>
      </c>
    </row>
    <row r="125" spans="2:12" x14ac:dyDescent="0.25">
      <c r="B125" s="88">
        <v>10938775510.204</v>
      </c>
      <c r="C125" s="88">
        <v>-67.361739999999998</v>
      </c>
      <c r="D125" s="88">
        <v>-58.757041999999998</v>
      </c>
      <c r="J125" s="88">
        <v>10938775510.204</v>
      </c>
      <c r="K125" s="88">
        <v>-66.138992000000002</v>
      </c>
      <c r="L125" s="88">
        <v>-56.425125000000001</v>
      </c>
    </row>
    <row r="126" spans="2:12" x14ac:dyDescent="0.25">
      <c r="B126" s="88">
        <v>11183673469.388</v>
      </c>
      <c r="C126" s="88">
        <v>-66.307755</v>
      </c>
      <c r="D126" s="88">
        <v>-59.255955</v>
      </c>
      <c r="J126" s="88">
        <v>11183673469.388</v>
      </c>
      <c r="K126" s="88">
        <v>-65.047943000000004</v>
      </c>
      <c r="L126" s="88">
        <v>-56.892074999999998</v>
      </c>
    </row>
    <row r="127" spans="2:12" x14ac:dyDescent="0.25">
      <c r="B127" s="88">
        <v>11428571428.570999</v>
      </c>
      <c r="C127" s="88">
        <v>-65.363738999999995</v>
      </c>
      <c r="D127" s="88">
        <v>-58.416679000000002</v>
      </c>
      <c r="J127" s="88">
        <v>11428571428.570999</v>
      </c>
      <c r="K127" s="88">
        <v>-64.541161000000002</v>
      </c>
      <c r="L127" s="88">
        <v>-56.581676000000002</v>
      </c>
    </row>
    <row r="128" spans="2:12" x14ac:dyDescent="0.25">
      <c r="B128" s="88">
        <v>11673469387.754999</v>
      </c>
      <c r="C128" s="88">
        <v>-64.841324</v>
      </c>
      <c r="D128" s="88">
        <v>-58.585093999999998</v>
      </c>
      <c r="J128" s="88">
        <v>11673469387.754999</v>
      </c>
      <c r="K128" s="88">
        <v>-65.093124000000003</v>
      </c>
      <c r="L128" s="88">
        <v>-57.372059</v>
      </c>
    </row>
    <row r="129" spans="2:12" x14ac:dyDescent="0.25">
      <c r="B129" s="88">
        <v>11918367346.938999</v>
      </c>
      <c r="C129" s="88">
        <v>-66.778724999999994</v>
      </c>
      <c r="D129" s="88">
        <v>-59.242668000000002</v>
      </c>
      <c r="J129" s="88">
        <v>11918367346.938999</v>
      </c>
      <c r="K129" s="88">
        <v>-67.269690999999995</v>
      </c>
      <c r="L129" s="88">
        <v>-58.200211000000003</v>
      </c>
    </row>
    <row r="130" spans="2:12" x14ac:dyDescent="0.25">
      <c r="B130" s="88">
        <v>12163265306.122</v>
      </c>
      <c r="C130" s="88">
        <v>-67.280700999999993</v>
      </c>
      <c r="D130" s="88">
        <v>-60.302867999999997</v>
      </c>
      <c r="J130" s="88">
        <v>12163265306.122</v>
      </c>
      <c r="K130" s="88">
        <v>-66.842833999999996</v>
      </c>
      <c r="L130" s="88">
        <v>-58.570618000000003</v>
      </c>
    </row>
    <row r="131" spans="2:12" x14ac:dyDescent="0.25">
      <c r="B131" s="88">
        <v>12408163265.306</v>
      </c>
      <c r="C131" s="88">
        <v>-67.912032999999994</v>
      </c>
      <c r="D131" s="88">
        <v>-61.280540000000002</v>
      </c>
      <c r="J131" s="88">
        <v>12408163265.306</v>
      </c>
      <c r="K131" s="88">
        <v>-65.920546999999999</v>
      </c>
      <c r="L131" s="88">
        <v>-58.32217</v>
      </c>
    </row>
    <row r="132" spans="2:12" x14ac:dyDescent="0.25">
      <c r="B132" s="88">
        <v>12653061224.49</v>
      </c>
      <c r="C132" s="88">
        <v>-69.661331000000004</v>
      </c>
      <c r="D132" s="88">
        <v>-62.119312000000001</v>
      </c>
      <c r="J132" s="88">
        <v>12653061224.49</v>
      </c>
      <c r="K132" s="88">
        <v>-66.360893000000004</v>
      </c>
      <c r="L132" s="88">
        <v>-57.966591000000001</v>
      </c>
    </row>
    <row r="133" spans="2:12" x14ac:dyDescent="0.25">
      <c r="B133" s="88">
        <v>12897959183.673</v>
      </c>
      <c r="C133" s="88">
        <v>-69.718177999999995</v>
      </c>
      <c r="D133" s="88">
        <v>-62.478462</v>
      </c>
      <c r="J133" s="88">
        <v>12897959183.673</v>
      </c>
      <c r="K133" s="88">
        <v>-65.604988000000006</v>
      </c>
      <c r="L133" s="88">
        <v>-58.009815000000003</v>
      </c>
    </row>
    <row r="134" spans="2:12" x14ac:dyDescent="0.25">
      <c r="B134" s="88">
        <v>13142857142.857</v>
      </c>
      <c r="C134" s="88">
        <v>-68.920944000000006</v>
      </c>
      <c r="D134" s="88">
        <v>-62.807884000000001</v>
      </c>
      <c r="J134" s="88">
        <v>13142857142.857</v>
      </c>
      <c r="K134" s="88">
        <v>-66.029030000000006</v>
      </c>
      <c r="L134" s="88">
        <v>-57.951129999999999</v>
      </c>
    </row>
    <row r="135" spans="2:12" x14ac:dyDescent="0.25">
      <c r="B135" s="88">
        <v>13387755102.041</v>
      </c>
      <c r="C135" s="88">
        <v>-70.566947999999996</v>
      </c>
      <c r="D135" s="88">
        <v>-62.766604999999998</v>
      </c>
      <c r="J135" s="88">
        <v>13387755102.041</v>
      </c>
      <c r="K135" s="88">
        <v>-66.261191999999994</v>
      </c>
      <c r="L135" s="88">
        <v>-57.453194000000003</v>
      </c>
    </row>
    <row r="136" spans="2:12" x14ac:dyDescent="0.25">
      <c r="B136" s="88">
        <v>13632653061.224001</v>
      </c>
      <c r="C136" s="88">
        <v>-69.586449000000002</v>
      </c>
      <c r="D136" s="88">
        <v>-62.186577</v>
      </c>
      <c r="J136" s="88">
        <v>13632653061.224001</v>
      </c>
      <c r="K136" s="88">
        <v>-64.361191000000005</v>
      </c>
      <c r="L136" s="88">
        <v>-56.335098000000002</v>
      </c>
    </row>
    <row r="137" spans="2:12" x14ac:dyDescent="0.25">
      <c r="B137" s="88">
        <v>13877551020.408001</v>
      </c>
      <c r="C137" s="88">
        <v>-67.238281000000001</v>
      </c>
      <c r="D137" s="88">
        <v>-59.981963999999998</v>
      </c>
      <c r="J137" s="88">
        <v>13877551020.408001</v>
      </c>
      <c r="K137" s="88">
        <v>-63.086281</v>
      </c>
      <c r="L137" s="88">
        <v>-55.287723999999997</v>
      </c>
    </row>
    <row r="138" spans="2:12" x14ac:dyDescent="0.25">
      <c r="B138" s="88">
        <v>14122448979.591999</v>
      </c>
      <c r="C138" s="88">
        <v>-64.089149000000006</v>
      </c>
      <c r="D138" s="88">
        <v>-59.202156000000002</v>
      </c>
      <c r="J138" s="88">
        <v>14122448979.591999</v>
      </c>
      <c r="K138" s="88">
        <v>-63.670830000000002</v>
      </c>
      <c r="L138" s="88">
        <v>-55.222591000000001</v>
      </c>
    </row>
    <row r="139" spans="2:12" x14ac:dyDescent="0.25">
      <c r="B139" s="88">
        <v>14367346938.775999</v>
      </c>
      <c r="C139" s="88">
        <v>-67.410599000000005</v>
      </c>
      <c r="D139" s="88">
        <v>-59.751624999999997</v>
      </c>
      <c r="J139" s="88">
        <v>14367346938.775999</v>
      </c>
      <c r="K139" s="88">
        <v>-64.803635</v>
      </c>
      <c r="L139" s="88">
        <v>-55.818474000000002</v>
      </c>
    </row>
    <row r="140" spans="2:12" x14ac:dyDescent="0.25">
      <c r="B140" s="88">
        <v>14612244897.959</v>
      </c>
      <c r="C140" s="88">
        <v>-68.928368000000006</v>
      </c>
      <c r="D140" s="88">
        <v>-61.388427999999998</v>
      </c>
      <c r="J140" s="88">
        <v>14612244897.959</v>
      </c>
      <c r="K140" s="88">
        <v>-65.504142999999999</v>
      </c>
      <c r="L140" s="88">
        <v>-56.175998999999997</v>
      </c>
    </row>
    <row r="141" spans="2:12" x14ac:dyDescent="0.25">
      <c r="B141" s="88">
        <v>14857142857.143</v>
      </c>
      <c r="C141" s="88">
        <v>-68.923636999999999</v>
      </c>
      <c r="D141" s="88">
        <v>-64.232146999999998</v>
      </c>
      <c r="J141" s="88">
        <v>14857142857.143</v>
      </c>
      <c r="K141" s="88">
        <v>-65.205025000000006</v>
      </c>
      <c r="L141" s="88">
        <v>-56.589142000000002</v>
      </c>
    </row>
    <row r="142" spans="2:12" x14ac:dyDescent="0.25">
      <c r="B142" s="88">
        <v>15102040816.327</v>
      </c>
      <c r="C142" s="88">
        <v>-75.738349999999997</v>
      </c>
      <c r="D142" s="88">
        <v>-66.427383000000006</v>
      </c>
      <c r="J142" s="88">
        <v>15102040816.327</v>
      </c>
      <c r="K142" s="88">
        <v>-66.394599999999997</v>
      </c>
      <c r="L142" s="88">
        <v>-57.771393000000003</v>
      </c>
    </row>
    <row r="143" spans="2:12" x14ac:dyDescent="0.25">
      <c r="B143" s="88">
        <v>15346938775.51</v>
      </c>
      <c r="C143" s="88">
        <v>-75.371200999999999</v>
      </c>
      <c r="D143" s="88">
        <v>-66.477103999999997</v>
      </c>
      <c r="J143" s="88">
        <v>15346938775.51</v>
      </c>
      <c r="K143" s="88">
        <v>-69.276595999999998</v>
      </c>
      <c r="L143" s="88">
        <v>-59.126621</v>
      </c>
    </row>
    <row r="144" spans="2:12" x14ac:dyDescent="0.25">
      <c r="B144" s="88">
        <v>15591836734.694</v>
      </c>
      <c r="C144" s="88">
        <v>-68.963593000000003</v>
      </c>
      <c r="D144" s="88">
        <v>-62.617924000000002</v>
      </c>
      <c r="J144" s="88">
        <v>15591836734.694</v>
      </c>
      <c r="K144" s="88">
        <v>-69.447570999999996</v>
      </c>
      <c r="L144" s="88">
        <v>-59.035069</v>
      </c>
    </row>
    <row r="145" spans="2:12" x14ac:dyDescent="0.25">
      <c r="B145" s="88">
        <v>15836734693.878</v>
      </c>
      <c r="C145" s="88">
        <v>-64.117203000000003</v>
      </c>
      <c r="D145" s="88">
        <v>-58.212314999999997</v>
      </c>
      <c r="J145" s="88">
        <v>15836734693.878</v>
      </c>
      <c r="K145" s="88">
        <v>-66.232787999999999</v>
      </c>
      <c r="L145" s="88">
        <v>-57.545177000000002</v>
      </c>
    </row>
    <row r="146" spans="2:12" x14ac:dyDescent="0.25">
      <c r="B146" s="88">
        <v>16081632653.061001</v>
      </c>
      <c r="C146" s="88">
        <v>-62.126967999999998</v>
      </c>
      <c r="D146" s="88">
        <v>-56.197147000000001</v>
      </c>
      <c r="J146" s="88">
        <v>16081632653.061001</v>
      </c>
      <c r="K146" s="88">
        <v>-64.875832000000003</v>
      </c>
      <c r="L146" s="88">
        <v>-55.437041999999998</v>
      </c>
    </row>
    <row r="147" spans="2:12" x14ac:dyDescent="0.25">
      <c r="B147" s="88">
        <v>16326530612.245001</v>
      </c>
      <c r="C147" s="88">
        <v>-62.960064000000003</v>
      </c>
      <c r="D147" s="88">
        <v>-55.991988999999997</v>
      </c>
      <c r="J147" s="88">
        <v>16326530612.245001</v>
      </c>
      <c r="K147" s="88">
        <v>-63.164512999999999</v>
      </c>
      <c r="L147" s="88">
        <v>-54.491219000000001</v>
      </c>
    </row>
    <row r="148" spans="2:12" x14ac:dyDescent="0.25">
      <c r="B148" s="88">
        <v>16571428571.429001</v>
      </c>
      <c r="C148" s="88">
        <v>-63.550303999999997</v>
      </c>
      <c r="D148" s="88">
        <v>-57.297080999999999</v>
      </c>
      <c r="J148" s="88">
        <v>16571428571.429001</v>
      </c>
      <c r="K148" s="88">
        <v>-63.382686999999997</v>
      </c>
      <c r="L148" s="88">
        <v>-53.786918999999997</v>
      </c>
    </row>
    <row r="149" spans="2:12" x14ac:dyDescent="0.25">
      <c r="B149" s="88">
        <v>16816326530.612</v>
      </c>
      <c r="C149" s="88">
        <v>-66.145591999999994</v>
      </c>
      <c r="D149" s="88">
        <v>-59.246696</v>
      </c>
      <c r="J149" s="88">
        <v>16816326530.612</v>
      </c>
      <c r="K149" s="88">
        <v>-62.730255</v>
      </c>
      <c r="L149" s="88">
        <v>-53.764454000000001</v>
      </c>
    </row>
    <row r="150" spans="2:12" x14ac:dyDescent="0.25">
      <c r="B150" s="88">
        <v>17061224489.796</v>
      </c>
      <c r="C150" s="88">
        <v>-68.893257000000006</v>
      </c>
      <c r="D150" s="88">
        <v>-65.455009000000004</v>
      </c>
      <c r="J150" s="88">
        <v>17061224489.796</v>
      </c>
      <c r="K150" s="88">
        <v>-63.027309000000002</v>
      </c>
      <c r="L150" s="88">
        <v>-54.571869</v>
      </c>
    </row>
    <row r="151" spans="2:12" x14ac:dyDescent="0.25">
      <c r="B151" s="88">
        <v>17306122448.98</v>
      </c>
      <c r="C151" s="88">
        <v>-82.232169999999996</v>
      </c>
      <c r="D151" s="88">
        <v>-69.547279000000003</v>
      </c>
      <c r="J151" s="88">
        <v>17306122448.98</v>
      </c>
      <c r="K151" s="88">
        <v>-65.727776000000006</v>
      </c>
      <c r="L151" s="88">
        <v>-57.233997000000002</v>
      </c>
    </row>
    <row r="152" spans="2:12" x14ac:dyDescent="0.25">
      <c r="B152" s="88">
        <v>17551020408.162998</v>
      </c>
      <c r="C152" s="88">
        <v>-78.489104999999995</v>
      </c>
      <c r="D152" s="88">
        <v>-76.213486000000003</v>
      </c>
      <c r="J152" s="88">
        <v>17551020408.162998</v>
      </c>
      <c r="K152" s="88">
        <v>-70.651009000000002</v>
      </c>
      <c r="L152" s="88">
        <v>-60.162951999999997</v>
      </c>
    </row>
    <row r="153" spans="2:12" x14ac:dyDescent="0.25">
      <c r="B153" s="88">
        <v>17795918367.347</v>
      </c>
      <c r="C153" s="88">
        <v>-88.975357000000002</v>
      </c>
      <c r="D153" s="88">
        <v>-76.667716999999996</v>
      </c>
      <c r="J153" s="88">
        <v>17795918367.347</v>
      </c>
      <c r="K153" s="88">
        <v>-71.746673999999999</v>
      </c>
      <c r="L153" s="88">
        <v>-62.707737000000002</v>
      </c>
    </row>
    <row r="154" spans="2:12" x14ac:dyDescent="0.25">
      <c r="B154" s="88">
        <v>18040816326.530998</v>
      </c>
      <c r="C154" s="88">
        <v>-83.730887999999993</v>
      </c>
      <c r="D154" s="88">
        <v>-77.922623000000002</v>
      </c>
      <c r="J154" s="88">
        <v>18040816326.530998</v>
      </c>
      <c r="K154" s="88">
        <v>-73.246634999999998</v>
      </c>
      <c r="L154" s="88">
        <v>-63.220813999999997</v>
      </c>
    </row>
    <row r="155" spans="2:12" x14ac:dyDescent="0.25">
      <c r="B155" s="88">
        <v>18285714285.714001</v>
      </c>
      <c r="C155" s="88">
        <v>-82.41301</v>
      </c>
      <c r="D155" s="88">
        <v>-77.506882000000004</v>
      </c>
      <c r="J155" s="88">
        <v>18285714285.714001</v>
      </c>
      <c r="K155" s="88">
        <v>-72.004722999999998</v>
      </c>
      <c r="L155" s="88">
        <v>-64.148589999999999</v>
      </c>
    </row>
    <row r="156" spans="2:12" x14ac:dyDescent="0.25">
      <c r="B156" s="88">
        <v>18530612244.897999</v>
      </c>
      <c r="C156" s="88">
        <v>-87.904838999999996</v>
      </c>
      <c r="D156" s="88">
        <v>-76.154358000000002</v>
      </c>
      <c r="J156" s="88">
        <v>18530612244.897999</v>
      </c>
      <c r="K156" s="88">
        <v>-74.323463000000004</v>
      </c>
      <c r="L156" s="88">
        <v>-64.324753000000001</v>
      </c>
    </row>
    <row r="157" spans="2:12" x14ac:dyDescent="0.25">
      <c r="B157" s="88">
        <v>18775510204.082001</v>
      </c>
      <c r="C157" s="88">
        <v>-79.884665999999996</v>
      </c>
      <c r="D157" s="88">
        <v>-75.194519</v>
      </c>
      <c r="J157" s="88">
        <v>18775510204.082001</v>
      </c>
      <c r="K157" s="88">
        <v>-73.568184000000002</v>
      </c>
      <c r="L157" s="88">
        <v>-65.267441000000005</v>
      </c>
    </row>
    <row r="158" spans="2:12" x14ac:dyDescent="0.25">
      <c r="B158" s="88">
        <v>19020408163.264999</v>
      </c>
      <c r="C158" s="88">
        <v>-79.706078000000005</v>
      </c>
      <c r="D158" s="88">
        <v>-71.585189999999997</v>
      </c>
      <c r="J158" s="88">
        <v>19020408163.264999</v>
      </c>
      <c r="K158" s="88">
        <v>-74.622710999999995</v>
      </c>
      <c r="L158" s="88">
        <v>-66.171349000000006</v>
      </c>
    </row>
    <row r="159" spans="2:12" x14ac:dyDescent="0.25">
      <c r="B159" s="88">
        <v>19265306122.449001</v>
      </c>
      <c r="C159" s="88">
        <v>-77.251587000000001</v>
      </c>
      <c r="D159" s="88">
        <v>-70.579055999999994</v>
      </c>
      <c r="J159" s="88">
        <v>19265306122.449001</v>
      </c>
      <c r="K159" s="88">
        <v>-76.777275000000003</v>
      </c>
      <c r="L159" s="88">
        <v>-66.260368</v>
      </c>
    </row>
    <row r="160" spans="2:12" x14ac:dyDescent="0.25">
      <c r="B160" s="88">
        <v>19510204081.632999</v>
      </c>
      <c r="C160" s="88">
        <v>-77.029517999999996</v>
      </c>
      <c r="D160" s="88">
        <v>-68.961662000000004</v>
      </c>
      <c r="J160" s="88">
        <v>19510204081.632999</v>
      </c>
      <c r="K160" s="88">
        <v>-73.572685000000007</v>
      </c>
      <c r="L160" s="88">
        <v>-68.223258999999999</v>
      </c>
    </row>
    <row r="161" spans="2:12" x14ac:dyDescent="0.25">
      <c r="B161" s="88">
        <v>19755102040.816002</v>
      </c>
      <c r="C161" s="88">
        <v>-75.044449</v>
      </c>
      <c r="D161" s="88">
        <v>-66.277145000000004</v>
      </c>
      <c r="J161" s="88">
        <v>19755102040.816002</v>
      </c>
      <c r="K161" s="88">
        <v>-80.228286999999995</v>
      </c>
      <c r="L161" s="88">
        <v>-67.394317999999998</v>
      </c>
    </row>
    <row r="162" spans="2:12" x14ac:dyDescent="0.25">
      <c r="B162" s="88">
        <v>20000000000</v>
      </c>
      <c r="C162" s="88">
        <v>-69.339729000000005</v>
      </c>
      <c r="D162" s="88">
        <v>-62.913634999999999</v>
      </c>
      <c r="J162" s="88">
        <v>20000000000</v>
      </c>
      <c r="K162" s="88">
        <v>-74.041556999999997</v>
      </c>
      <c r="L162" s="88">
        <v>-67.704848999999996</v>
      </c>
    </row>
    <row r="163" spans="2:12" x14ac:dyDescent="0.25">
      <c r="B163" s="88">
        <v>20244897959.183998</v>
      </c>
      <c r="C163" s="88">
        <v>-67.052727000000004</v>
      </c>
      <c r="D163" s="88">
        <v>-60.664000999999999</v>
      </c>
      <c r="J163" s="88">
        <v>20244897959.183998</v>
      </c>
      <c r="K163" s="88">
        <v>-74.253570999999994</v>
      </c>
      <c r="L163" s="88">
        <v>-68.353256000000002</v>
      </c>
    </row>
    <row r="164" spans="2:12" x14ac:dyDescent="0.25">
      <c r="B164" s="88">
        <v>20489795918.367001</v>
      </c>
      <c r="C164" s="88">
        <v>-68.368651999999997</v>
      </c>
      <c r="D164" s="88">
        <v>-60.816906000000003</v>
      </c>
      <c r="J164" s="88">
        <v>20489795918.367001</v>
      </c>
      <c r="K164" s="88">
        <v>-82.064812000000003</v>
      </c>
      <c r="L164" s="88">
        <v>-67.483283999999998</v>
      </c>
    </row>
    <row r="165" spans="2:12" x14ac:dyDescent="0.25">
      <c r="B165" s="88">
        <v>20734693877.550999</v>
      </c>
      <c r="C165" s="88">
        <v>-69.882560999999995</v>
      </c>
      <c r="D165" s="88">
        <v>-62.531897999999998</v>
      </c>
      <c r="J165" s="88">
        <v>20734693877.550999</v>
      </c>
      <c r="K165" s="88">
        <v>-71.297668000000002</v>
      </c>
      <c r="L165" s="88">
        <v>-66.087761</v>
      </c>
    </row>
    <row r="166" spans="2:12" x14ac:dyDescent="0.25">
      <c r="B166" s="88">
        <v>20979591836.735001</v>
      </c>
      <c r="C166" s="88">
        <v>-72.456244999999996</v>
      </c>
      <c r="D166" s="88">
        <v>-63.880263999999997</v>
      </c>
      <c r="J166" s="88">
        <v>20979591836.735001</v>
      </c>
      <c r="K166" s="88">
        <v>-70.050240000000002</v>
      </c>
      <c r="L166" s="88">
        <v>-64.629065999999995</v>
      </c>
    </row>
    <row r="167" spans="2:12" x14ac:dyDescent="0.25">
      <c r="B167" s="88">
        <v>21224489795.917999</v>
      </c>
      <c r="C167" s="88">
        <v>-72.553741000000002</v>
      </c>
      <c r="D167" s="88">
        <v>-64.838470000000001</v>
      </c>
      <c r="J167" s="88">
        <v>21224489795.917999</v>
      </c>
      <c r="K167" s="88">
        <v>-77.710212999999996</v>
      </c>
      <c r="L167" s="88">
        <v>-67.724029999999999</v>
      </c>
    </row>
    <row r="168" spans="2:12" x14ac:dyDescent="0.25">
      <c r="B168" s="88">
        <v>21469387755.102001</v>
      </c>
      <c r="C168" s="88">
        <v>-72.711662000000004</v>
      </c>
      <c r="D168" s="88">
        <v>-69.002457000000007</v>
      </c>
      <c r="J168" s="88">
        <v>21469387755.102001</v>
      </c>
      <c r="K168" s="88">
        <v>-80.721801999999997</v>
      </c>
      <c r="L168" s="88">
        <v>-69.547638000000006</v>
      </c>
    </row>
    <row r="169" spans="2:12" x14ac:dyDescent="0.25">
      <c r="B169" s="88">
        <v>21714285714.285999</v>
      </c>
      <c r="C169" s="88">
        <v>-84.733658000000005</v>
      </c>
      <c r="D169" s="88">
        <v>-71.008942000000005</v>
      </c>
      <c r="J169" s="88">
        <v>21714285714.285999</v>
      </c>
      <c r="K169" s="88">
        <v>-75.644195999999994</v>
      </c>
      <c r="L169" s="88">
        <v>-66.911415000000005</v>
      </c>
    </row>
    <row r="170" spans="2:12" x14ac:dyDescent="0.25">
      <c r="B170" s="88">
        <v>21959183673.469002</v>
      </c>
      <c r="C170" s="88">
        <v>-78.452171000000007</v>
      </c>
      <c r="D170" s="88">
        <v>-71.115891000000005</v>
      </c>
      <c r="J170" s="88">
        <v>21959183673.469002</v>
      </c>
      <c r="K170" s="88">
        <v>-69.979118</v>
      </c>
      <c r="L170" s="88">
        <v>-62.621474999999997</v>
      </c>
    </row>
    <row r="171" spans="2:12" x14ac:dyDescent="0.25">
      <c r="B171" s="88">
        <v>22204081632.653</v>
      </c>
      <c r="C171" s="88">
        <v>-73.103759999999994</v>
      </c>
      <c r="D171" s="88">
        <v>-66.216721000000007</v>
      </c>
      <c r="J171" s="88">
        <v>22204081632.653</v>
      </c>
      <c r="K171" s="88">
        <v>-68.047477999999998</v>
      </c>
      <c r="L171" s="88">
        <v>-59.702292999999997</v>
      </c>
    </row>
    <row r="172" spans="2:12" x14ac:dyDescent="0.25">
      <c r="B172" s="88">
        <v>22448979591.837002</v>
      </c>
      <c r="C172" s="88">
        <v>-70.206931999999995</v>
      </c>
      <c r="D172" s="88">
        <v>-63.703792999999997</v>
      </c>
      <c r="J172" s="88">
        <v>22448979591.837002</v>
      </c>
      <c r="K172" s="88">
        <v>-67.175308000000001</v>
      </c>
      <c r="L172" s="88">
        <v>-58.661963999999998</v>
      </c>
    </row>
    <row r="173" spans="2:12" x14ac:dyDescent="0.25">
      <c r="B173" s="88">
        <v>22693877551.02</v>
      </c>
      <c r="C173" s="88">
        <v>-71.206772000000001</v>
      </c>
      <c r="D173" s="88">
        <v>-62.781844999999997</v>
      </c>
      <c r="J173" s="88">
        <v>22693877551.02</v>
      </c>
      <c r="K173" s="88">
        <v>-67.044228000000004</v>
      </c>
      <c r="L173" s="88">
        <v>-58.473906999999997</v>
      </c>
    </row>
    <row r="174" spans="2:12" x14ac:dyDescent="0.25">
      <c r="B174" s="88">
        <v>22938775510.203999</v>
      </c>
      <c r="C174" s="88">
        <v>-70.642409999999998</v>
      </c>
      <c r="D174" s="88">
        <v>-62.213703000000002</v>
      </c>
      <c r="J174" s="88">
        <v>22938775510.203999</v>
      </c>
      <c r="K174" s="88">
        <v>-67.515923000000001</v>
      </c>
      <c r="L174" s="88">
        <v>-57.954815000000004</v>
      </c>
    </row>
    <row r="175" spans="2:12" x14ac:dyDescent="0.25">
      <c r="B175" s="88">
        <v>23183673469.388</v>
      </c>
      <c r="C175" s="88">
        <v>-68.651771999999994</v>
      </c>
      <c r="D175" s="88">
        <v>-60.698391000000001</v>
      </c>
      <c r="J175" s="88">
        <v>23183673469.388</v>
      </c>
      <c r="K175" s="88">
        <v>-65.442573999999993</v>
      </c>
      <c r="L175" s="88">
        <v>-58.069240999999998</v>
      </c>
    </row>
    <row r="176" spans="2:12" x14ac:dyDescent="0.25">
      <c r="B176" s="88">
        <v>23428571428.570999</v>
      </c>
      <c r="C176" s="88">
        <v>-66.652091999999996</v>
      </c>
      <c r="D176" s="88">
        <v>-59.040035000000003</v>
      </c>
      <c r="J176" s="88">
        <v>23428571428.570999</v>
      </c>
      <c r="K176" s="88">
        <v>-67.061981000000003</v>
      </c>
      <c r="L176" s="88">
        <v>-59.310814000000001</v>
      </c>
    </row>
    <row r="177" spans="2:12" x14ac:dyDescent="0.25">
      <c r="B177" s="88">
        <v>23673469387.755001</v>
      </c>
      <c r="C177" s="88">
        <v>-65.581183999999993</v>
      </c>
      <c r="D177" s="88">
        <v>-59.279696999999999</v>
      </c>
      <c r="J177" s="88">
        <v>23673469387.755001</v>
      </c>
      <c r="K177" s="88">
        <v>-70.939751000000001</v>
      </c>
      <c r="L177" s="88">
        <v>-61.643569999999997</v>
      </c>
    </row>
    <row r="178" spans="2:12" x14ac:dyDescent="0.25">
      <c r="B178" s="88">
        <v>23918367346.938999</v>
      </c>
      <c r="C178" s="88">
        <v>-69.281593000000001</v>
      </c>
      <c r="D178" s="88">
        <v>-60.457568999999999</v>
      </c>
      <c r="J178" s="88">
        <v>23918367346.938999</v>
      </c>
      <c r="K178" s="88">
        <v>-72.183188999999999</v>
      </c>
      <c r="L178" s="88">
        <v>-63.358162</v>
      </c>
    </row>
    <row r="179" spans="2:12" x14ac:dyDescent="0.25">
      <c r="B179" s="88">
        <v>24163265306.122002</v>
      </c>
      <c r="C179" s="88">
        <v>-70.107201000000003</v>
      </c>
      <c r="D179" s="88">
        <v>-62.890555999999997</v>
      </c>
      <c r="J179" s="88">
        <v>24163265306.122002</v>
      </c>
      <c r="K179" s="88">
        <v>-72.061965999999998</v>
      </c>
      <c r="L179" s="88">
        <v>-64.993285999999998</v>
      </c>
    </row>
    <row r="180" spans="2:12" x14ac:dyDescent="0.25">
      <c r="B180" s="88">
        <v>24408163265.306</v>
      </c>
      <c r="C180" s="88">
        <v>-72.827315999999996</v>
      </c>
      <c r="D180" s="88">
        <v>-63.845984999999999</v>
      </c>
      <c r="J180" s="88">
        <v>24408163265.306</v>
      </c>
      <c r="K180" s="88">
        <v>-75.778648000000004</v>
      </c>
      <c r="L180" s="88">
        <v>-66.460464000000002</v>
      </c>
    </row>
    <row r="181" spans="2:12" x14ac:dyDescent="0.25">
      <c r="B181" s="88">
        <v>24653061224.490002</v>
      </c>
      <c r="C181" s="88">
        <v>-72.134490999999997</v>
      </c>
      <c r="D181" s="88">
        <v>-63.748341000000003</v>
      </c>
      <c r="J181" s="88">
        <v>24653061224.490002</v>
      </c>
      <c r="K181" s="88">
        <v>-76.588936000000004</v>
      </c>
      <c r="L181" s="88">
        <v>-66.942497000000003</v>
      </c>
    </row>
    <row r="182" spans="2:12" x14ac:dyDescent="0.25">
      <c r="B182" s="88">
        <v>24897959183.673</v>
      </c>
      <c r="C182" s="88">
        <v>-69.854766999999995</v>
      </c>
      <c r="D182" s="88">
        <v>-62.764991999999999</v>
      </c>
      <c r="J182" s="88">
        <v>24897959183.673</v>
      </c>
      <c r="K182" s="88">
        <v>-73.561179999999993</v>
      </c>
      <c r="L182" s="88">
        <v>-64.653519000000003</v>
      </c>
    </row>
    <row r="183" spans="2:12" x14ac:dyDescent="0.25">
      <c r="B183" s="88">
        <v>25142857142.856998</v>
      </c>
      <c r="C183" s="88">
        <v>-69.975876</v>
      </c>
      <c r="D183" s="88">
        <v>-61.071719999999999</v>
      </c>
      <c r="J183" s="88">
        <v>25142857142.856998</v>
      </c>
      <c r="K183" s="88">
        <v>-69.035888999999997</v>
      </c>
      <c r="L183" s="88">
        <v>-62.81617</v>
      </c>
    </row>
    <row r="184" spans="2:12" x14ac:dyDescent="0.25">
      <c r="B184" s="88">
        <v>25387755102.041</v>
      </c>
      <c r="C184" s="88">
        <v>-67.209998999999996</v>
      </c>
      <c r="D184" s="88">
        <v>-59.841479999999997</v>
      </c>
      <c r="J184" s="88">
        <v>25387755102.041</v>
      </c>
      <c r="K184" s="88">
        <v>-71.215591000000003</v>
      </c>
      <c r="L184" s="88">
        <v>-60.997990000000001</v>
      </c>
    </row>
    <row r="185" spans="2:12" x14ac:dyDescent="0.25">
      <c r="B185" s="88">
        <v>25632653061.223999</v>
      </c>
      <c r="C185" s="88">
        <v>-66.335823000000005</v>
      </c>
      <c r="D185" s="88">
        <v>-58.242085000000003</v>
      </c>
      <c r="J185" s="88">
        <v>25632653061.223999</v>
      </c>
      <c r="K185" s="88">
        <v>-68.255707000000001</v>
      </c>
      <c r="L185" s="88">
        <v>-61.262486000000003</v>
      </c>
    </row>
    <row r="186" spans="2:12" x14ac:dyDescent="0.25">
      <c r="B186" s="88">
        <v>25877551020.408001</v>
      </c>
      <c r="C186" s="88">
        <v>-65.360977000000005</v>
      </c>
      <c r="D186" s="88">
        <v>-56.950378000000001</v>
      </c>
      <c r="J186" s="88">
        <v>25877551020.408001</v>
      </c>
      <c r="K186" s="88">
        <v>-69.990775999999997</v>
      </c>
      <c r="L186" s="88">
        <v>-60.375064999999999</v>
      </c>
    </row>
    <row r="187" spans="2:12" x14ac:dyDescent="0.25">
      <c r="B187" s="88">
        <v>26122448979.591999</v>
      </c>
      <c r="C187" s="88">
        <v>-63.463219000000002</v>
      </c>
      <c r="D187" s="88">
        <v>-55.788272999999997</v>
      </c>
      <c r="J187" s="88">
        <v>26122448979.591999</v>
      </c>
      <c r="K187" s="88">
        <v>-68.672058000000007</v>
      </c>
      <c r="L187" s="88">
        <v>-60.896652000000003</v>
      </c>
    </row>
    <row r="188" spans="2:12" x14ac:dyDescent="0.25">
      <c r="B188" s="88">
        <v>26367346938.776001</v>
      </c>
      <c r="C188" s="88">
        <v>-62.994861999999998</v>
      </c>
      <c r="D188" s="88">
        <v>-54.817425</v>
      </c>
      <c r="J188" s="88">
        <v>26367346938.776001</v>
      </c>
      <c r="K188" s="88">
        <v>-69.914931999999993</v>
      </c>
      <c r="L188" s="88">
        <v>-62.278542000000002</v>
      </c>
    </row>
    <row r="189" spans="2:12" x14ac:dyDescent="0.25">
      <c r="B189" s="88">
        <v>26612244897.959</v>
      </c>
      <c r="C189" s="88">
        <v>-62.631019999999999</v>
      </c>
      <c r="D189" s="88">
        <v>-54.135708000000001</v>
      </c>
      <c r="J189" s="88">
        <v>26612244897.959</v>
      </c>
      <c r="K189" s="88">
        <v>-74.145095999999995</v>
      </c>
      <c r="L189" s="88">
        <v>-64.265297000000004</v>
      </c>
    </row>
    <row r="190" spans="2:12" x14ac:dyDescent="0.25">
      <c r="B190" s="88">
        <v>26857142857.143002</v>
      </c>
      <c r="C190" s="88">
        <v>-61.624431999999999</v>
      </c>
      <c r="D190" s="88">
        <v>-53.631717999999999</v>
      </c>
      <c r="J190" s="88">
        <v>26857142857.143002</v>
      </c>
      <c r="K190" s="88">
        <v>-74.625709999999998</v>
      </c>
      <c r="L190" s="88">
        <v>-64.376320000000007</v>
      </c>
    </row>
    <row r="191" spans="2:12" x14ac:dyDescent="0.25">
      <c r="B191" s="88">
        <v>27102040816.327</v>
      </c>
      <c r="C191" s="88">
        <v>-61.689922000000003</v>
      </c>
      <c r="D191" s="88">
        <v>-52.804333</v>
      </c>
      <c r="J191" s="88">
        <v>27102040816.327</v>
      </c>
      <c r="K191" s="88">
        <v>-70.199592999999993</v>
      </c>
      <c r="L191" s="88">
        <v>-63.128177999999998</v>
      </c>
    </row>
    <row r="192" spans="2:12" x14ac:dyDescent="0.25">
      <c r="B192" s="88">
        <v>27346938775.509998</v>
      </c>
      <c r="C192" s="88">
        <v>-60.270817000000001</v>
      </c>
      <c r="D192" s="88">
        <v>-51.977187999999998</v>
      </c>
      <c r="J192" s="88">
        <v>27346938775.509998</v>
      </c>
      <c r="K192" s="88">
        <v>-70.396500000000003</v>
      </c>
      <c r="L192" s="88">
        <v>-60.802601000000003</v>
      </c>
    </row>
    <row r="193" spans="2:12" x14ac:dyDescent="0.25">
      <c r="B193" s="88">
        <v>27591836734.694</v>
      </c>
      <c r="C193" s="88">
        <v>-59.194031000000003</v>
      </c>
      <c r="D193" s="88">
        <v>-51.065688999999999</v>
      </c>
      <c r="J193" s="88">
        <v>27591836734.694</v>
      </c>
      <c r="K193" s="88">
        <v>-67.699157999999997</v>
      </c>
      <c r="L193" s="88">
        <v>-60.277831999999997</v>
      </c>
    </row>
    <row r="194" spans="2:12" x14ac:dyDescent="0.25">
      <c r="B194" s="88">
        <v>27836734693.877998</v>
      </c>
      <c r="C194" s="88">
        <v>-58.895443</v>
      </c>
      <c r="D194" s="88">
        <v>-50.396931000000002</v>
      </c>
      <c r="J194" s="88">
        <v>27836734693.877998</v>
      </c>
      <c r="K194" s="88">
        <v>-68.673064999999994</v>
      </c>
      <c r="L194" s="88">
        <v>-58.164776000000003</v>
      </c>
    </row>
    <row r="195" spans="2:12" x14ac:dyDescent="0.25">
      <c r="B195" s="88">
        <v>28081632653.061001</v>
      </c>
      <c r="C195" s="88">
        <v>-58.172843999999998</v>
      </c>
      <c r="D195" s="88">
        <v>-50.545132000000002</v>
      </c>
      <c r="J195" s="88">
        <v>28081632653.061001</v>
      </c>
      <c r="K195" s="88">
        <v>-64.034171999999998</v>
      </c>
      <c r="L195" s="88">
        <v>-57.420085999999998</v>
      </c>
    </row>
    <row r="196" spans="2:12" x14ac:dyDescent="0.25">
      <c r="B196" s="88">
        <v>28326530612.244999</v>
      </c>
      <c r="C196" s="88">
        <v>-59.524692999999999</v>
      </c>
      <c r="D196" s="88">
        <v>-50.697871999999997</v>
      </c>
      <c r="J196" s="88">
        <v>28326530612.244999</v>
      </c>
      <c r="K196" s="88">
        <v>-65.377791999999999</v>
      </c>
      <c r="L196" s="88">
        <v>-56.231704999999998</v>
      </c>
    </row>
    <row r="197" spans="2:12" x14ac:dyDescent="0.25">
      <c r="B197" s="88">
        <v>28571428571.429001</v>
      </c>
      <c r="C197" s="88">
        <v>-59.221062000000003</v>
      </c>
      <c r="D197" s="88">
        <v>-51.267524999999999</v>
      </c>
      <c r="J197" s="88">
        <v>28571428571.429001</v>
      </c>
      <c r="K197" s="88">
        <v>-64.964248999999995</v>
      </c>
      <c r="L197" s="88">
        <v>-56.554893</v>
      </c>
    </row>
    <row r="198" spans="2:12" x14ac:dyDescent="0.25">
      <c r="B198" s="88">
        <v>28816326530.612</v>
      </c>
      <c r="C198" s="88">
        <v>-59.770381999999998</v>
      </c>
      <c r="D198" s="88">
        <v>-52.109977999999998</v>
      </c>
      <c r="J198" s="88">
        <v>28816326530.612</v>
      </c>
      <c r="K198" s="88">
        <v>-64.887550000000005</v>
      </c>
      <c r="L198" s="88">
        <v>-57.088932</v>
      </c>
    </row>
    <row r="199" spans="2:12" x14ac:dyDescent="0.25">
      <c r="B199" s="88">
        <v>29061224489.796001</v>
      </c>
      <c r="C199" s="88">
        <v>-62.027808999999998</v>
      </c>
      <c r="D199" s="88">
        <v>-53.599460999999998</v>
      </c>
      <c r="J199" s="88">
        <v>29061224489.796001</v>
      </c>
      <c r="K199" s="88">
        <v>-66.852851999999999</v>
      </c>
      <c r="L199" s="88">
        <v>-57.517189000000002</v>
      </c>
    </row>
    <row r="200" spans="2:12" x14ac:dyDescent="0.25">
      <c r="B200" s="88">
        <v>29306122448.98</v>
      </c>
      <c r="C200" s="88">
        <v>-63.750694000000003</v>
      </c>
      <c r="D200" s="88">
        <v>-56.026767999999997</v>
      </c>
      <c r="J200" s="88">
        <v>29306122448.98</v>
      </c>
      <c r="K200" s="88">
        <v>-66.183228</v>
      </c>
      <c r="L200" s="88">
        <v>-58.346760000000003</v>
      </c>
    </row>
    <row r="201" spans="2:12" x14ac:dyDescent="0.25">
      <c r="B201" s="88">
        <v>29551020408.162998</v>
      </c>
      <c r="C201" s="88">
        <v>-67.168976000000001</v>
      </c>
      <c r="D201" s="88">
        <v>-57.051322999999996</v>
      </c>
      <c r="J201" s="88">
        <v>29551020408.162998</v>
      </c>
      <c r="K201" s="88">
        <v>-67.311492999999999</v>
      </c>
      <c r="L201" s="88">
        <v>-56.951683000000003</v>
      </c>
    </row>
    <row r="202" spans="2:12" x14ac:dyDescent="0.25">
      <c r="B202" s="88">
        <v>29795918367.347</v>
      </c>
      <c r="C202" s="88">
        <v>-65.204773000000003</v>
      </c>
      <c r="D202" s="88">
        <v>-57.148800000000001</v>
      </c>
      <c r="J202" s="88">
        <v>29795918367.347</v>
      </c>
      <c r="K202" s="88">
        <v>-62.670296</v>
      </c>
      <c r="L202" s="88">
        <v>-54.830756999999998</v>
      </c>
    </row>
    <row r="203" spans="2:12" x14ac:dyDescent="0.25">
      <c r="B203" s="88">
        <v>30040816326.530998</v>
      </c>
      <c r="C203" s="88">
        <v>-64.168227999999999</v>
      </c>
      <c r="D203" s="88">
        <v>-57.372154000000002</v>
      </c>
      <c r="J203" s="88">
        <v>30040816326.530998</v>
      </c>
      <c r="K203" s="88">
        <v>-59.892108999999998</v>
      </c>
      <c r="L203" s="88">
        <v>-52.106673999999998</v>
      </c>
    </row>
    <row r="204" spans="2:12" x14ac:dyDescent="0.25">
      <c r="B204" s="88">
        <v>30285714285.714001</v>
      </c>
      <c r="C204" s="88">
        <v>-67.913764999999998</v>
      </c>
      <c r="D204" s="88">
        <v>-57.147820000000003</v>
      </c>
      <c r="J204" s="88">
        <v>30285714285.714001</v>
      </c>
      <c r="K204" s="88">
        <v>-59.240219000000003</v>
      </c>
      <c r="L204" s="88">
        <v>-51.504944000000002</v>
      </c>
    </row>
    <row r="205" spans="2:12" x14ac:dyDescent="0.25">
      <c r="B205" s="88">
        <v>30530612244.897999</v>
      </c>
      <c r="C205" s="88">
        <v>-64.658957999999998</v>
      </c>
      <c r="D205" s="88">
        <v>-58.390948999999999</v>
      </c>
      <c r="J205" s="88">
        <v>30530612244.897999</v>
      </c>
      <c r="K205" s="88">
        <v>-61.001990999999997</v>
      </c>
      <c r="L205" s="88">
        <v>-51.797493000000003</v>
      </c>
    </row>
    <row r="206" spans="2:12" x14ac:dyDescent="0.25">
      <c r="B206" s="88">
        <v>30775510204.082001</v>
      </c>
      <c r="C206" s="88">
        <v>-68.004622999999995</v>
      </c>
      <c r="D206" s="88">
        <v>-58.525588999999997</v>
      </c>
      <c r="J206" s="88">
        <v>30775510204.082001</v>
      </c>
      <c r="K206" s="88">
        <v>-60.869720000000001</v>
      </c>
      <c r="L206" s="88">
        <v>-53.367603000000003</v>
      </c>
    </row>
    <row r="207" spans="2:12" x14ac:dyDescent="0.25">
      <c r="B207" s="88">
        <v>31020408163.264999</v>
      </c>
      <c r="C207" s="88">
        <v>-68.447540000000004</v>
      </c>
      <c r="D207" s="88">
        <v>-59.237578999999997</v>
      </c>
      <c r="J207" s="88">
        <v>31020408163.264999</v>
      </c>
      <c r="K207" s="88">
        <v>-64.109070000000003</v>
      </c>
      <c r="L207" s="88">
        <v>-54.516089999999998</v>
      </c>
    </row>
    <row r="208" spans="2:12" x14ac:dyDescent="0.25">
      <c r="B208" s="88">
        <v>31265306122.449001</v>
      </c>
      <c r="C208" s="88">
        <v>-66.886032</v>
      </c>
      <c r="D208" s="88">
        <v>-59.142707999999999</v>
      </c>
      <c r="J208" s="88">
        <v>31265306122.449001</v>
      </c>
      <c r="K208" s="88">
        <v>-64.659462000000005</v>
      </c>
      <c r="L208" s="88">
        <v>-55.910778000000001</v>
      </c>
    </row>
    <row r="209" spans="2:12" x14ac:dyDescent="0.25">
      <c r="B209" s="88">
        <v>31510204081.632999</v>
      </c>
      <c r="C209" s="88">
        <v>-67.848740000000006</v>
      </c>
      <c r="D209" s="88">
        <v>-58.181438</v>
      </c>
      <c r="J209" s="88">
        <v>31510204081.632999</v>
      </c>
      <c r="K209" s="88">
        <v>-65.419417999999993</v>
      </c>
      <c r="L209" s="88">
        <v>-55.723346999999997</v>
      </c>
    </row>
    <row r="210" spans="2:12" x14ac:dyDescent="0.25">
      <c r="B210" s="88">
        <v>31755102040.816002</v>
      </c>
      <c r="C210" s="88">
        <v>-65.755584999999996</v>
      </c>
      <c r="D210" s="88">
        <v>-57.453403000000002</v>
      </c>
      <c r="J210" s="88">
        <v>31755102040.816002</v>
      </c>
      <c r="K210" s="88">
        <v>-64.016272999999998</v>
      </c>
      <c r="L210" s="88">
        <v>-55.333855</v>
      </c>
    </row>
    <row r="211" spans="2:12" x14ac:dyDescent="0.25">
      <c r="B211" s="88">
        <v>32000000000</v>
      </c>
      <c r="C211" s="88">
        <v>-64.972778000000005</v>
      </c>
      <c r="D211" s="88">
        <v>-56.425612999999998</v>
      </c>
      <c r="J211" s="88">
        <v>32000000000</v>
      </c>
      <c r="K211" s="88">
        <v>-64.014854</v>
      </c>
      <c r="L211" s="88">
        <v>-54.749057999999998</v>
      </c>
    </row>
    <row r="212" spans="2:12" x14ac:dyDescent="0.25">
      <c r="B212" s="88" t="s">
        <v>21</v>
      </c>
      <c r="J212" s="88" t="s">
        <v>21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48"/>
  <sheetViews>
    <sheetView workbookViewId="0">
      <selection activeCell="J1" sqref="J1:L148"/>
    </sheetView>
  </sheetViews>
  <sheetFormatPr defaultRowHeight="15" x14ac:dyDescent="0.25"/>
  <cols>
    <col min="1" max="1" width="13.7109375" style="40" customWidth="1"/>
    <col min="2" max="4" width="9.140625" style="88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style="88" bestFit="1" customWidth="1"/>
    <col min="9" max="9" width="13.7109375" style="40" customWidth="1"/>
    <col min="10" max="12" width="9.140625" style="88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style="88" bestFit="1" customWidth="1"/>
    <col min="17" max="17" width="2" style="7" customWidth="1"/>
  </cols>
  <sheetData>
    <row r="1" spans="1:17" x14ac:dyDescent="0.25">
      <c r="B1" s="88" t="s">
        <v>95</v>
      </c>
      <c r="E1" s="10"/>
      <c r="G1" s="41" t="s">
        <v>16</v>
      </c>
      <c r="J1" s="88" t="s">
        <v>95</v>
      </c>
      <c r="M1" s="10"/>
      <c r="O1" s="41" t="s">
        <v>17</v>
      </c>
      <c r="Q1" s="10"/>
    </row>
    <row r="2" spans="1:17" x14ac:dyDescent="0.25">
      <c r="A2" s="50" t="s">
        <v>111</v>
      </c>
      <c r="B2" s="88" t="s">
        <v>256</v>
      </c>
      <c r="C2" s="88" t="s">
        <v>291</v>
      </c>
      <c r="D2" s="88" t="s">
        <v>292</v>
      </c>
      <c r="E2" s="10"/>
      <c r="G2" s="82" t="s">
        <v>287</v>
      </c>
      <c r="I2" s="50" t="s">
        <v>108</v>
      </c>
      <c r="J2" s="88" t="s">
        <v>256</v>
      </c>
      <c r="K2" s="88" t="s">
        <v>291</v>
      </c>
      <c r="L2" s="88" t="s">
        <v>292</v>
      </c>
      <c r="M2" s="10"/>
      <c r="O2" s="82" t="s">
        <v>287</v>
      </c>
      <c r="Q2" s="10"/>
    </row>
    <row r="3" spans="1:17" x14ac:dyDescent="0.25">
      <c r="B3" s="88" t="s">
        <v>268</v>
      </c>
      <c r="C3" s="88" t="s">
        <v>300</v>
      </c>
      <c r="D3" s="88" t="s">
        <v>303</v>
      </c>
      <c r="E3" s="10"/>
      <c r="G3" s="13"/>
      <c r="J3" s="88" t="s">
        <v>268</v>
      </c>
      <c r="K3" s="88" t="s">
        <v>300</v>
      </c>
      <c r="L3" s="88" t="s">
        <v>304</v>
      </c>
      <c r="M3" s="10"/>
      <c r="O3" s="13"/>
      <c r="Q3" s="10"/>
    </row>
    <row r="4" spans="1:17" x14ac:dyDescent="0.25">
      <c r="B4" s="88" t="s">
        <v>98</v>
      </c>
      <c r="E4" s="10"/>
      <c r="G4" s="41" t="s">
        <v>20</v>
      </c>
      <c r="J4" s="88" t="s">
        <v>98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H5" s="89"/>
      <c r="M5" s="10"/>
      <c r="N5" s="6" t="s">
        <v>18</v>
      </c>
      <c r="P5" s="89"/>
      <c r="Q5" s="10"/>
    </row>
    <row r="6" spans="1:17" ht="15.75" x14ac:dyDescent="0.25">
      <c r="E6" s="10"/>
      <c r="F6" s="6" t="s">
        <v>19</v>
      </c>
      <c r="G6" s="6" t="str">
        <f t="shared" ref="G6:G25" si="0">D32</f>
        <v>1Ix0L dBc Log Mag(dB)</v>
      </c>
      <c r="H6" s="35">
        <v>1</v>
      </c>
      <c r="M6" s="10"/>
      <c r="N6" s="6" t="s">
        <v>19</v>
      </c>
      <c r="O6" s="6" t="str">
        <f t="shared" ref="O6:O25" si="1">L32</f>
        <v>1Ix0L dBc Log Mag(dB)</v>
      </c>
      <c r="P6" s="35">
        <v>1</v>
      </c>
      <c r="Q6" s="10"/>
    </row>
    <row r="7" spans="1:17" ht="15.75" x14ac:dyDescent="0.25">
      <c r="B7" s="88" t="s">
        <v>99</v>
      </c>
      <c r="E7" s="10"/>
      <c r="F7" s="6">
        <f t="shared" ref="F7:F25" si="2">B33/1000000000</f>
        <v>8</v>
      </c>
      <c r="G7" s="6">
        <f t="shared" si="0"/>
        <v>-20.928297000000001</v>
      </c>
      <c r="H7" s="36">
        <f>ABS(AVERAGE(G7:G25)-(H6-1)*5)</f>
        <v>26.599507842105265</v>
      </c>
      <c r="J7" s="88" t="s">
        <v>99</v>
      </c>
      <c r="M7" s="10"/>
      <c r="N7" s="6">
        <f t="shared" ref="N7:N25" si="3">J33/1000000000</f>
        <v>8</v>
      </c>
      <c r="O7" s="6">
        <f t="shared" si="1"/>
        <v>-23.079397</v>
      </c>
      <c r="P7" s="36">
        <f>ABS(AVERAGE(O7:O25)-(P6-1)*5)</f>
        <v>24.027538421052633</v>
      </c>
      <c r="Q7" s="10"/>
    </row>
    <row r="8" spans="1:17" x14ac:dyDescent="0.25">
      <c r="B8" s="88" t="s">
        <v>19</v>
      </c>
      <c r="C8" s="88" t="s">
        <v>116</v>
      </c>
      <c r="E8" s="10"/>
      <c r="F8" s="6">
        <f t="shared" si="2"/>
        <v>9.3333333333333002</v>
      </c>
      <c r="G8" s="6">
        <f t="shared" si="0"/>
        <v>-20.375021</v>
      </c>
      <c r="H8" s="89"/>
      <c r="J8" s="88" t="s">
        <v>19</v>
      </c>
      <c r="K8" s="88" t="s">
        <v>116</v>
      </c>
      <c r="M8" s="10"/>
      <c r="N8" s="6">
        <f t="shared" si="3"/>
        <v>9.3333333333333002</v>
      </c>
      <c r="O8" s="6">
        <f t="shared" si="1"/>
        <v>-22.348293000000002</v>
      </c>
      <c r="P8" s="89"/>
      <c r="Q8" s="10"/>
    </row>
    <row r="9" spans="1:17" x14ac:dyDescent="0.25">
      <c r="B9" s="88">
        <v>8091000000</v>
      </c>
      <c r="C9" s="88">
        <v>-7.1072888000000001</v>
      </c>
      <c r="E9" s="10"/>
      <c r="F9" s="6">
        <f t="shared" si="2"/>
        <v>10.666666666667</v>
      </c>
      <c r="G9" s="6">
        <f t="shared" si="0"/>
        <v>-21.561525</v>
      </c>
      <c r="H9" s="89"/>
      <c r="J9" s="88">
        <v>8091000000</v>
      </c>
      <c r="K9" s="88">
        <v>-10.472443</v>
      </c>
      <c r="M9" s="10"/>
      <c r="N9" s="6">
        <f t="shared" si="3"/>
        <v>10.666666666667</v>
      </c>
      <c r="O9" s="6">
        <f t="shared" si="1"/>
        <v>-23.127791999999999</v>
      </c>
      <c r="P9" s="89"/>
      <c r="Q9" s="10"/>
    </row>
    <row r="10" spans="1:17" x14ac:dyDescent="0.25">
      <c r="B10" s="88">
        <v>9419277777.7777996</v>
      </c>
      <c r="C10" s="88">
        <v>-6.9011664000000001</v>
      </c>
      <c r="E10" s="10"/>
      <c r="F10" s="6">
        <f t="shared" si="2"/>
        <v>12</v>
      </c>
      <c r="G10" s="6">
        <f t="shared" si="0"/>
        <v>-27.141859</v>
      </c>
      <c r="H10" s="89"/>
      <c r="J10" s="88">
        <v>9419277777.7777996</v>
      </c>
      <c r="K10" s="88">
        <v>-8.8751545000000007</v>
      </c>
      <c r="M10" s="10"/>
      <c r="N10" s="6">
        <f t="shared" si="3"/>
        <v>12</v>
      </c>
      <c r="O10" s="6">
        <f t="shared" si="1"/>
        <v>-21.927965</v>
      </c>
      <c r="P10" s="89"/>
      <c r="Q10" s="10"/>
    </row>
    <row r="11" spans="1:17" x14ac:dyDescent="0.25">
      <c r="B11" s="88">
        <v>10747555555.556</v>
      </c>
      <c r="C11" s="88">
        <v>-7.2129602000000004</v>
      </c>
      <c r="E11" s="10"/>
      <c r="F11" s="6">
        <f t="shared" si="2"/>
        <v>13.333333333333</v>
      </c>
      <c r="G11" s="6">
        <f t="shared" si="0"/>
        <v>-24.718032999999998</v>
      </c>
      <c r="H11" s="89"/>
      <c r="J11" s="88">
        <v>10747555555.556</v>
      </c>
      <c r="K11" s="88">
        <v>-8.5772390000000005</v>
      </c>
      <c r="M11" s="10"/>
      <c r="N11" s="6">
        <f t="shared" si="3"/>
        <v>13.333333333333</v>
      </c>
      <c r="O11" s="6">
        <f t="shared" si="1"/>
        <v>-21.812640999999999</v>
      </c>
      <c r="P11" s="89"/>
      <c r="Q11" s="10"/>
    </row>
    <row r="12" spans="1:17" x14ac:dyDescent="0.25">
      <c r="B12" s="88">
        <v>12075833333.333</v>
      </c>
      <c r="C12" s="88">
        <v>-7.2466159000000001</v>
      </c>
      <c r="E12" s="10"/>
      <c r="F12" s="6">
        <f t="shared" si="2"/>
        <v>14.666666666667</v>
      </c>
      <c r="G12" s="6">
        <f t="shared" si="0"/>
        <v>-25.883102000000001</v>
      </c>
      <c r="H12" s="89"/>
      <c r="J12" s="88">
        <v>12075833333.333</v>
      </c>
      <c r="K12" s="88">
        <v>-8.4025621000000008</v>
      </c>
      <c r="M12" s="10"/>
      <c r="N12" s="6">
        <f t="shared" si="3"/>
        <v>14.666666666667</v>
      </c>
      <c r="O12" s="6">
        <f t="shared" si="1"/>
        <v>-22.708029</v>
      </c>
      <c r="P12" s="89"/>
      <c r="Q12" s="10"/>
    </row>
    <row r="13" spans="1:17" x14ac:dyDescent="0.25">
      <c r="B13" s="88">
        <v>13404111111.111</v>
      </c>
      <c r="C13" s="88">
        <v>-7.1409326000000002</v>
      </c>
      <c r="E13" s="10"/>
      <c r="F13" s="6">
        <f t="shared" si="2"/>
        <v>16</v>
      </c>
      <c r="G13" s="6">
        <f t="shared" si="0"/>
        <v>-29.328087</v>
      </c>
      <c r="H13" s="89"/>
      <c r="J13" s="88">
        <v>13404111111.111</v>
      </c>
      <c r="K13" s="88">
        <v>-8.3395243000000008</v>
      </c>
      <c r="M13" s="10"/>
      <c r="N13" s="6">
        <f t="shared" si="3"/>
        <v>16</v>
      </c>
      <c r="O13" s="6">
        <f t="shared" si="1"/>
        <v>-25.993437</v>
      </c>
      <c r="P13" s="89"/>
      <c r="Q13" s="10"/>
    </row>
    <row r="14" spans="1:17" x14ac:dyDescent="0.25">
      <c r="B14" s="88">
        <v>14732388888.889</v>
      </c>
      <c r="C14" s="88">
        <v>-7.2857580000000004</v>
      </c>
      <c r="E14" s="10"/>
      <c r="F14" s="6">
        <f t="shared" si="2"/>
        <v>17.333333333333002</v>
      </c>
      <c r="G14" s="6">
        <f t="shared" si="0"/>
        <v>-33.128632000000003</v>
      </c>
      <c r="H14" s="89"/>
      <c r="J14" s="88">
        <v>14732388888.889</v>
      </c>
      <c r="K14" s="88">
        <v>-9.3168582999999998</v>
      </c>
      <c r="M14" s="10"/>
      <c r="N14" s="6">
        <f t="shared" si="3"/>
        <v>17.333333333333002</v>
      </c>
      <c r="O14" s="6">
        <f t="shared" si="1"/>
        <v>-29.456769999999999</v>
      </c>
      <c r="P14" s="89"/>
      <c r="Q14" s="10"/>
    </row>
    <row r="15" spans="1:17" x14ac:dyDescent="0.25">
      <c r="B15" s="88">
        <v>16060666666.667</v>
      </c>
      <c r="C15" s="88">
        <v>-7.0805873999999998</v>
      </c>
      <c r="E15" s="10"/>
      <c r="F15" s="6">
        <f t="shared" si="2"/>
        <v>18.666666666666998</v>
      </c>
      <c r="G15" s="6">
        <f t="shared" si="0"/>
        <v>-33.810668999999997</v>
      </c>
      <c r="H15" s="89"/>
      <c r="J15" s="88">
        <v>16060666666.667</v>
      </c>
      <c r="K15" s="88">
        <v>-9.6867026999999997</v>
      </c>
      <c r="M15" s="10"/>
      <c r="N15" s="6">
        <f t="shared" si="3"/>
        <v>18.666666666666998</v>
      </c>
      <c r="O15" s="6">
        <f t="shared" si="1"/>
        <v>-31.552579999999999</v>
      </c>
      <c r="P15" s="89"/>
      <c r="Q15" s="10"/>
    </row>
    <row r="16" spans="1:17" x14ac:dyDescent="0.25">
      <c r="B16" s="88">
        <v>17388944444.444</v>
      </c>
      <c r="C16" s="88">
        <v>-7.2585654000000002</v>
      </c>
      <c r="E16" s="10"/>
      <c r="F16" s="6">
        <f t="shared" si="2"/>
        <v>20</v>
      </c>
      <c r="G16" s="6">
        <f t="shared" si="0"/>
        <v>-31.814914999999999</v>
      </c>
      <c r="H16" s="89"/>
      <c r="J16" s="88">
        <v>17388944444.444</v>
      </c>
      <c r="K16" s="88">
        <v>-9.4926843999999999</v>
      </c>
      <c r="M16" s="10"/>
      <c r="N16" s="6">
        <f t="shared" si="3"/>
        <v>20</v>
      </c>
      <c r="O16" s="6">
        <f t="shared" si="1"/>
        <v>-28.506481000000001</v>
      </c>
      <c r="P16" s="89"/>
      <c r="Q16" s="10"/>
    </row>
    <row r="17" spans="2:17" x14ac:dyDescent="0.25">
      <c r="B17" s="88">
        <v>18717222222.222</v>
      </c>
      <c r="C17" s="88">
        <v>-7.5595888999999996</v>
      </c>
      <c r="E17" s="10"/>
      <c r="F17" s="6">
        <f t="shared" si="2"/>
        <v>21.333333333333002</v>
      </c>
      <c r="G17" s="6">
        <f t="shared" si="0"/>
        <v>-31.519138000000002</v>
      </c>
      <c r="H17" s="89"/>
      <c r="J17" s="88">
        <v>18717222222.222</v>
      </c>
      <c r="K17" s="88">
        <v>-9.1631240999999992</v>
      </c>
      <c r="M17" s="10"/>
      <c r="N17" s="6">
        <f t="shared" si="3"/>
        <v>21.333333333333002</v>
      </c>
      <c r="O17" s="6">
        <f t="shared" si="1"/>
        <v>-21.944020999999999</v>
      </c>
      <c r="P17" s="89"/>
      <c r="Q17" s="10"/>
    </row>
    <row r="18" spans="2:17" x14ac:dyDescent="0.25">
      <c r="B18" s="88">
        <v>20045500000</v>
      </c>
      <c r="C18" s="88">
        <v>-7.7952404</v>
      </c>
      <c r="E18" s="10"/>
      <c r="F18" s="6">
        <f t="shared" si="2"/>
        <v>22.666666666666998</v>
      </c>
      <c r="G18" s="6">
        <f t="shared" si="0"/>
        <v>-35.616504999999997</v>
      </c>
      <c r="H18" s="89"/>
      <c r="J18" s="88">
        <v>20045500000</v>
      </c>
      <c r="K18" s="88">
        <v>-8.7677565000000008</v>
      </c>
      <c r="M18" s="10"/>
      <c r="N18" s="6">
        <f t="shared" si="3"/>
        <v>22.666666666666998</v>
      </c>
      <c r="O18" s="6">
        <f t="shared" si="1"/>
        <v>-12.865508999999999</v>
      </c>
      <c r="P18" s="89"/>
      <c r="Q18" s="10"/>
    </row>
    <row r="19" spans="2:17" x14ac:dyDescent="0.25">
      <c r="B19" s="88">
        <v>21373777777.778</v>
      </c>
      <c r="C19" s="88">
        <v>-7.9128331999999997</v>
      </c>
      <c r="E19" s="10"/>
      <c r="F19" s="6">
        <f t="shared" si="2"/>
        <v>24</v>
      </c>
      <c r="G19" s="6">
        <f t="shared" si="0"/>
        <v>-25.482143000000001</v>
      </c>
      <c r="H19" s="89"/>
      <c r="J19" s="88">
        <v>21373777777.778</v>
      </c>
      <c r="K19" s="88">
        <v>-8.7842760000000002</v>
      </c>
      <c r="M19" s="10"/>
      <c r="N19" s="6">
        <f t="shared" si="3"/>
        <v>24</v>
      </c>
      <c r="O19" s="6">
        <f t="shared" si="1"/>
        <v>-16.797272</v>
      </c>
      <c r="P19" s="89"/>
      <c r="Q19" s="10"/>
    </row>
    <row r="20" spans="2:17" x14ac:dyDescent="0.25">
      <c r="B20" s="88">
        <v>22702055555.556</v>
      </c>
      <c r="C20" s="88">
        <v>-8.2294569000000006</v>
      </c>
      <c r="E20" s="10"/>
      <c r="F20" s="6">
        <f t="shared" si="2"/>
        <v>25.333333333333002</v>
      </c>
      <c r="G20" s="6">
        <f t="shared" si="0"/>
        <v>-23.178243999999999</v>
      </c>
      <c r="H20" s="89"/>
      <c r="J20" s="88">
        <v>22702055555.556</v>
      </c>
      <c r="K20" s="88">
        <v>-9.0580292</v>
      </c>
      <c r="M20" s="10"/>
      <c r="N20" s="6">
        <f t="shared" si="3"/>
        <v>25.333333333333002</v>
      </c>
      <c r="O20" s="6">
        <f t="shared" si="1"/>
        <v>-23.209225</v>
      </c>
      <c r="P20" s="89"/>
      <c r="Q20" s="10"/>
    </row>
    <row r="21" spans="2:17" x14ac:dyDescent="0.25">
      <c r="B21" s="88">
        <v>24030333333.333</v>
      </c>
      <c r="C21" s="88">
        <v>-8.1037569000000005</v>
      </c>
      <c r="E21" s="10"/>
      <c r="F21" s="6">
        <f t="shared" si="2"/>
        <v>26.666666666666998</v>
      </c>
      <c r="G21" s="6">
        <f t="shared" si="0"/>
        <v>-22.914335000000001</v>
      </c>
      <c r="H21" s="89"/>
      <c r="J21" s="88">
        <v>24030333333.333</v>
      </c>
      <c r="K21" s="88">
        <v>-8.6563891999999996</v>
      </c>
      <c r="M21" s="10"/>
      <c r="N21" s="6">
        <f t="shared" si="3"/>
        <v>26.666666666666998</v>
      </c>
      <c r="O21" s="6">
        <f t="shared" si="1"/>
        <v>-29.807713</v>
      </c>
      <c r="P21" s="89"/>
      <c r="Q21" s="10"/>
    </row>
    <row r="22" spans="2:17" x14ac:dyDescent="0.25">
      <c r="B22" s="88">
        <v>25358611111.111</v>
      </c>
      <c r="C22" s="88">
        <v>-8.2031545999999995</v>
      </c>
      <c r="E22" s="10"/>
      <c r="F22" s="6">
        <f t="shared" si="2"/>
        <v>28</v>
      </c>
      <c r="G22" s="6">
        <f t="shared" si="0"/>
        <v>-23.458715000000002</v>
      </c>
      <c r="H22" s="89"/>
      <c r="J22" s="88">
        <v>25358611111.111</v>
      </c>
      <c r="K22" s="88">
        <v>-8.7874230999999998</v>
      </c>
      <c r="M22" s="10"/>
      <c r="N22" s="6">
        <f t="shared" si="3"/>
        <v>28</v>
      </c>
      <c r="O22" s="6">
        <f t="shared" si="1"/>
        <v>-30.259709999999998</v>
      </c>
      <c r="P22" s="89"/>
      <c r="Q22" s="10"/>
    </row>
    <row r="23" spans="2:17" x14ac:dyDescent="0.25">
      <c r="B23" s="88">
        <v>26686888888.889</v>
      </c>
      <c r="C23" s="88">
        <v>-8.5964317000000001</v>
      </c>
      <c r="E23" s="10"/>
      <c r="F23" s="6">
        <f t="shared" si="2"/>
        <v>29.333333333333002</v>
      </c>
      <c r="G23" s="6">
        <f t="shared" si="0"/>
        <v>-24.555140999999999</v>
      </c>
      <c r="H23" s="89"/>
      <c r="J23" s="88">
        <v>26686888888.889</v>
      </c>
      <c r="K23" s="88">
        <v>-8.9547386000000007</v>
      </c>
      <c r="M23" s="10"/>
      <c r="N23" s="6">
        <f t="shared" si="3"/>
        <v>29.333333333333002</v>
      </c>
      <c r="O23" s="6">
        <f t="shared" si="1"/>
        <v>-25.602301000000001</v>
      </c>
      <c r="P23" s="89"/>
      <c r="Q23" s="10"/>
    </row>
    <row r="24" spans="2:17" x14ac:dyDescent="0.25">
      <c r="B24" s="88">
        <v>28015166666.667</v>
      </c>
      <c r="C24" s="88">
        <v>-8.6364669999999997</v>
      </c>
      <c r="E24" s="10"/>
      <c r="F24" s="6">
        <f t="shared" si="2"/>
        <v>30.666666666666998</v>
      </c>
      <c r="G24" s="6">
        <f t="shared" si="0"/>
        <v>-24.781421999999999</v>
      </c>
      <c r="H24" s="89"/>
      <c r="J24" s="88">
        <v>28015166666.667</v>
      </c>
      <c r="K24" s="88">
        <v>-8.9164457000000006</v>
      </c>
      <c r="M24" s="10"/>
      <c r="N24" s="6">
        <f t="shared" si="3"/>
        <v>30.666666666666998</v>
      </c>
      <c r="O24" s="6">
        <f t="shared" si="1"/>
        <v>-23.432701000000002</v>
      </c>
      <c r="P24" s="89"/>
      <c r="Q24" s="10"/>
    </row>
    <row r="25" spans="2:17" x14ac:dyDescent="0.25">
      <c r="B25" s="88">
        <v>29343444444.444</v>
      </c>
      <c r="C25" s="88">
        <v>-8.5912552000000009</v>
      </c>
      <c r="E25" s="10"/>
      <c r="F25" s="6">
        <f t="shared" si="2"/>
        <v>32</v>
      </c>
      <c r="G25" s="6">
        <f t="shared" si="0"/>
        <v>-25.194866000000001</v>
      </c>
      <c r="H25" s="89"/>
      <c r="J25" s="88">
        <v>29343444444.444</v>
      </c>
      <c r="K25" s="88">
        <v>-8.7776555999999992</v>
      </c>
      <c r="M25" s="10"/>
      <c r="N25" s="6">
        <f t="shared" si="3"/>
        <v>32</v>
      </c>
      <c r="O25" s="6">
        <f t="shared" si="1"/>
        <v>-22.091393</v>
      </c>
      <c r="P25" s="89"/>
      <c r="Q25" s="10"/>
    </row>
    <row r="26" spans="2:17" x14ac:dyDescent="0.25">
      <c r="B26" s="88">
        <v>30671722222.222</v>
      </c>
      <c r="C26" s="88">
        <v>-8.8362627000000007</v>
      </c>
      <c r="E26" s="10"/>
      <c r="F26" s="6" t="s">
        <v>21</v>
      </c>
      <c r="H26" s="89"/>
      <c r="J26" s="88">
        <v>30671722222.222</v>
      </c>
      <c r="K26" s="88">
        <v>-8.9570246000000004</v>
      </c>
      <c r="M26" s="10"/>
      <c r="N26" s="6" t="s">
        <v>21</v>
      </c>
      <c r="P26" s="89"/>
      <c r="Q26" s="10"/>
    </row>
    <row r="27" spans="2:17" x14ac:dyDescent="0.25">
      <c r="B27" s="88">
        <v>32000000000</v>
      </c>
      <c r="C27" s="88">
        <v>-9.2019339000000002</v>
      </c>
      <c r="E27" s="10"/>
      <c r="H27" s="89"/>
      <c r="J27" s="88">
        <v>32000000000</v>
      </c>
      <c r="K27" s="88">
        <v>-9.6985579000000008</v>
      </c>
      <c r="M27" s="10"/>
      <c r="P27" s="89"/>
      <c r="Q27" s="10"/>
    </row>
    <row r="28" spans="2:17" x14ac:dyDescent="0.25">
      <c r="B28" s="88" t="s">
        <v>21</v>
      </c>
      <c r="E28" s="10"/>
      <c r="H28" s="89"/>
      <c r="J28" s="88" t="s">
        <v>21</v>
      </c>
      <c r="M28" s="10"/>
      <c r="P28" s="89"/>
      <c r="Q28" s="10"/>
    </row>
    <row r="29" spans="2:17" x14ac:dyDescent="0.25">
      <c r="E29" s="10"/>
      <c r="F29" s="6" t="s">
        <v>22</v>
      </c>
      <c r="H29" s="89"/>
      <c r="M29" s="10"/>
      <c r="N29" s="6" t="s">
        <v>22</v>
      </c>
      <c r="P29" s="89"/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2Ix0L dBc Log Mag(dB)</v>
      </c>
      <c r="H30" s="35">
        <v>2</v>
      </c>
      <c r="M30" s="10"/>
      <c r="N30" s="6" t="s">
        <v>19</v>
      </c>
      <c r="O30" s="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s="88" t="s">
        <v>18</v>
      </c>
      <c r="E31" s="10"/>
      <c r="F31" s="6">
        <f t="shared" ref="F31:F49" si="6">B57/1000000000</f>
        <v>8</v>
      </c>
      <c r="G31" s="6">
        <f t="shared" si="4"/>
        <v>-57.928902000000001</v>
      </c>
      <c r="H31" s="36">
        <f>ABS(AVERAGE(G31:G49)-(H30-1)*5)</f>
        <v>62.904476894736852</v>
      </c>
      <c r="J31" s="88" t="s">
        <v>18</v>
      </c>
      <c r="M31" s="10"/>
      <c r="N31" s="6">
        <f t="shared" ref="N31:N49" si="7">J57/1000000000</f>
        <v>8</v>
      </c>
      <c r="O31" s="6">
        <f t="shared" si="5"/>
        <v>-44.322208000000003</v>
      </c>
      <c r="P31" s="36">
        <f>ABS(AVERAGE(O31:O49)-(P30-1)*5)</f>
        <v>57.770969263157895</v>
      </c>
      <c r="Q31" s="10"/>
    </row>
    <row r="32" spans="2:17" x14ac:dyDescent="0.25">
      <c r="B32" s="88" t="s">
        <v>19</v>
      </c>
      <c r="C32" s="88" t="s">
        <v>118</v>
      </c>
      <c r="D32" s="88" t="s">
        <v>26</v>
      </c>
      <c r="E32" s="10"/>
      <c r="F32" s="6">
        <f t="shared" si="6"/>
        <v>8.4444444444444002</v>
      </c>
      <c r="G32" s="6">
        <f t="shared" si="4"/>
        <v>-54.117550000000001</v>
      </c>
      <c r="H32" s="89"/>
      <c r="J32" s="88" t="s">
        <v>19</v>
      </c>
      <c r="K32" s="88" t="s">
        <v>118</v>
      </c>
      <c r="L32" s="88" t="s">
        <v>26</v>
      </c>
      <c r="M32" s="10"/>
      <c r="N32" s="6">
        <f t="shared" si="7"/>
        <v>8.4444444444444002</v>
      </c>
      <c r="O32" s="6">
        <f t="shared" si="5"/>
        <v>-45.048107000000002</v>
      </c>
      <c r="P32" s="89"/>
      <c r="Q32" s="10"/>
    </row>
    <row r="33" spans="2:17" x14ac:dyDescent="0.25">
      <c r="B33" s="88">
        <v>8000000000</v>
      </c>
      <c r="C33" s="88">
        <v>-28.035585000000001</v>
      </c>
      <c r="D33" s="88">
        <v>-20.928297000000001</v>
      </c>
      <c r="E33" s="10"/>
      <c r="F33" s="6">
        <f t="shared" si="6"/>
        <v>8.8888888888888999</v>
      </c>
      <c r="G33" s="6">
        <f t="shared" si="4"/>
        <v>-52.650333000000003</v>
      </c>
      <c r="H33" s="89"/>
      <c r="J33" s="88">
        <v>8000000000</v>
      </c>
      <c r="K33" s="88">
        <v>-33.551837999999996</v>
      </c>
      <c r="L33" s="88">
        <v>-23.079397</v>
      </c>
      <c r="M33" s="10"/>
      <c r="N33" s="6">
        <f t="shared" si="7"/>
        <v>8.8888888888888999</v>
      </c>
      <c r="O33" s="6">
        <f t="shared" si="5"/>
        <v>-42.286549000000001</v>
      </c>
      <c r="P33" s="89"/>
      <c r="Q33" s="10"/>
    </row>
    <row r="34" spans="2:17" x14ac:dyDescent="0.25">
      <c r="B34" s="88">
        <v>9333333333.3332996</v>
      </c>
      <c r="C34" s="88">
        <v>-27.276188000000001</v>
      </c>
      <c r="D34" s="88">
        <v>-20.375021</v>
      </c>
      <c r="E34" s="10"/>
      <c r="F34" s="6">
        <f t="shared" si="6"/>
        <v>9.3333333333333002</v>
      </c>
      <c r="G34" s="6">
        <f t="shared" si="4"/>
        <v>-49.959747</v>
      </c>
      <c r="H34" s="89"/>
      <c r="J34" s="88">
        <v>9333333333.3332996</v>
      </c>
      <c r="K34" s="88">
        <v>-31.223448000000001</v>
      </c>
      <c r="L34" s="88">
        <v>-22.348293000000002</v>
      </c>
      <c r="M34" s="10"/>
      <c r="N34" s="6">
        <f t="shared" si="7"/>
        <v>9.3333333333333002</v>
      </c>
      <c r="O34" s="6">
        <f t="shared" si="5"/>
        <v>-40.197132000000003</v>
      </c>
      <c r="P34" s="89"/>
      <c r="Q34" s="10"/>
    </row>
    <row r="35" spans="2:17" x14ac:dyDescent="0.25">
      <c r="B35" s="88">
        <v>10666666666.667</v>
      </c>
      <c r="C35" s="88">
        <v>-28.774484999999999</v>
      </c>
      <c r="D35" s="88">
        <v>-21.561525</v>
      </c>
      <c r="E35" s="10"/>
      <c r="F35" s="6">
        <f t="shared" si="6"/>
        <v>9.7777777777777999</v>
      </c>
      <c r="G35" s="6">
        <f t="shared" si="4"/>
        <v>-50.237377000000002</v>
      </c>
      <c r="H35" s="89"/>
      <c r="J35" s="88">
        <v>10666666666.667</v>
      </c>
      <c r="K35" s="88">
        <v>-31.705030000000001</v>
      </c>
      <c r="L35" s="88">
        <v>-23.127791999999999</v>
      </c>
      <c r="M35" s="10"/>
      <c r="N35" s="6">
        <f t="shared" si="7"/>
        <v>9.7777777777777999</v>
      </c>
      <c r="O35" s="6">
        <f t="shared" si="5"/>
        <v>-38.974285000000002</v>
      </c>
      <c r="P35" s="89"/>
      <c r="Q35" s="10"/>
    </row>
    <row r="36" spans="2:17" x14ac:dyDescent="0.25">
      <c r="B36" s="88">
        <v>12000000000</v>
      </c>
      <c r="C36" s="88">
        <v>-34.388474000000002</v>
      </c>
      <c r="D36" s="88">
        <v>-27.141859</v>
      </c>
      <c r="E36" s="10"/>
      <c r="F36" s="6">
        <f t="shared" si="6"/>
        <v>10.222222222221999</v>
      </c>
      <c r="G36" s="6">
        <f t="shared" si="4"/>
        <v>-48.327972000000003</v>
      </c>
      <c r="H36" s="89"/>
      <c r="J36" s="88">
        <v>12000000000</v>
      </c>
      <c r="K36" s="88">
        <v>-30.330528000000001</v>
      </c>
      <c r="L36" s="88">
        <v>-21.927965</v>
      </c>
      <c r="M36" s="10"/>
      <c r="N36" s="6">
        <f t="shared" si="7"/>
        <v>10.222222222221999</v>
      </c>
      <c r="O36" s="6">
        <f t="shared" si="5"/>
        <v>-41.709637000000001</v>
      </c>
      <c r="P36" s="89"/>
      <c r="Q36" s="10"/>
    </row>
    <row r="37" spans="2:17" x14ac:dyDescent="0.25">
      <c r="B37" s="88">
        <v>13333333333.333</v>
      </c>
      <c r="C37" s="88">
        <v>-31.858965000000001</v>
      </c>
      <c r="D37" s="88">
        <v>-24.718032999999998</v>
      </c>
      <c r="E37" s="10"/>
      <c r="F37" s="6">
        <f t="shared" si="6"/>
        <v>10.666666666667</v>
      </c>
      <c r="G37" s="6">
        <f t="shared" si="4"/>
        <v>-47.582115000000002</v>
      </c>
      <c r="H37" s="89"/>
      <c r="J37" s="88">
        <v>13333333333.333</v>
      </c>
      <c r="K37" s="88">
        <v>-30.152166000000001</v>
      </c>
      <c r="L37" s="88">
        <v>-21.812640999999999</v>
      </c>
      <c r="M37" s="10"/>
      <c r="N37" s="6">
        <f t="shared" si="7"/>
        <v>10.666666666667</v>
      </c>
      <c r="O37" s="6">
        <f t="shared" si="5"/>
        <v>-42.443278999999997</v>
      </c>
      <c r="P37" s="89"/>
      <c r="Q37" s="10"/>
    </row>
    <row r="38" spans="2:17" x14ac:dyDescent="0.25">
      <c r="B38" s="88">
        <v>14666666666.667</v>
      </c>
      <c r="C38" s="88">
        <v>-33.168861</v>
      </c>
      <c r="D38" s="88">
        <v>-25.883102000000001</v>
      </c>
      <c r="E38" s="10"/>
      <c r="F38" s="6">
        <f t="shared" si="6"/>
        <v>11.111111111111001</v>
      </c>
      <c r="G38" s="6">
        <f t="shared" si="4"/>
        <v>-53.192141999999997</v>
      </c>
      <c r="H38" s="89"/>
      <c r="J38" s="88">
        <v>14666666666.667</v>
      </c>
      <c r="K38" s="88">
        <v>-32.024887</v>
      </c>
      <c r="L38" s="88">
        <v>-22.708029</v>
      </c>
      <c r="M38" s="10"/>
      <c r="N38" s="6">
        <f t="shared" si="7"/>
        <v>11.111111111111001</v>
      </c>
      <c r="O38" s="6">
        <f t="shared" si="5"/>
        <v>-43.732928999999999</v>
      </c>
      <c r="P38" s="89"/>
      <c r="Q38" s="10"/>
    </row>
    <row r="39" spans="2:17" x14ac:dyDescent="0.25">
      <c r="B39" s="88">
        <v>16000000000</v>
      </c>
      <c r="C39" s="88">
        <v>-36.408676</v>
      </c>
      <c r="D39" s="88">
        <v>-29.328087</v>
      </c>
      <c r="E39" s="10"/>
      <c r="F39" s="6">
        <f t="shared" si="6"/>
        <v>11.555555555555999</v>
      </c>
      <c r="G39" s="6">
        <f t="shared" si="4"/>
        <v>-46.366112000000001</v>
      </c>
      <c r="H39" s="89"/>
      <c r="J39" s="88">
        <v>16000000000</v>
      </c>
      <c r="K39" s="88">
        <v>-35.680140999999999</v>
      </c>
      <c r="L39" s="88">
        <v>-25.993437</v>
      </c>
      <c r="M39" s="10"/>
      <c r="N39" s="6">
        <f t="shared" si="7"/>
        <v>11.555555555555999</v>
      </c>
      <c r="O39" s="6">
        <f t="shared" si="5"/>
        <v>-68.390349999999998</v>
      </c>
      <c r="P39" s="89"/>
      <c r="Q39" s="10"/>
    </row>
    <row r="40" spans="2:17" x14ac:dyDescent="0.25">
      <c r="B40" s="88">
        <v>17333333333.333</v>
      </c>
      <c r="C40" s="88">
        <v>-40.387196000000003</v>
      </c>
      <c r="D40" s="88">
        <v>-33.128632000000003</v>
      </c>
      <c r="E40" s="10"/>
      <c r="F40" s="6">
        <f t="shared" si="6"/>
        <v>12</v>
      </c>
      <c r="G40" s="6">
        <f t="shared" si="4"/>
        <v>-57.138953999999998</v>
      </c>
      <c r="H40" s="89"/>
      <c r="J40" s="88">
        <v>17333333333.333</v>
      </c>
      <c r="K40" s="88">
        <v>-38.949455</v>
      </c>
      <c r="L40" s="88">
        <v>-29.456769999999999</v>
      </c>
      <c r="M40" s="10"/>
      <c r="N40" s="6">
        <f t="shared" si="7"/>
        <v>12</v>
      </c>
      <c r="O40" s="6">
        <f t="shared" si="5"/>
        <v>-47.470222</v>
      </c>
      <c r="P40" s="89"/>
      <c r="Q40" s="10"/>
    </row>
    <row r="41" spans="2:17" x14ac:dyDescent="0.25">
      <c r="B41" s="88">
        <v>18666666666.667</v>
      </c>
      <c r="C41" s="88">
        <v>-41.370258</v>
      </c>
      <c r="D41" s="88">
        <v>-33.810668999999997</v>
      </c>
      <c r="E41" s="10"/>
      <c r="F41" s="6">
        <f t="shared" si="6"/>
        <v>12.444444444444001</v>
      </c>
      <c r="G41" s="6">
        <f t="shared" si="4"/>
        <v>-50.055061000000002</v>
      </c>
      <c r="H41" s="89"/>
      <c r="J41" s="88">
        <v>18666666666.667</v>
      </c>
      <c r="K41" s="88">
        <v>-40.715702</v>
      </c>
      <c r="L41" s="88">
        <v>-31.552579999999999</v>
      </c>
      <c r="M41" s="10"/>
      <c r="N41" s="6">
        <f t="shared" si="7"/>
        <v>12.444444444444001</v>
      </c>
      <c r="O41" s="6">
        <f t="shared" si="5"/>
        <v>-45.648685</v>
      </c>
      <c r="P41" s="89"/>
      <c r="Q41" s="10"/>
    </row>
    <row r="42" spans="2:17" x14ac:dyDescent="0.25">
      <c r="B42" s="88">
        <v>20000000000</v>
      </c>
      <c r="C42" s="88">
        <v>-39.610157000000001</v>
      </c>
      <c r="D42" s="88">
        <v>-31.814914999999999</v>
      </c>
      <c r="E42" s="10"/>
      <c r="F42" s="6">
        <f t="shared" si="6"/>
        <v>12.888888888888999</v>
      </c>
      <c r="G42" s="6">
        <f t="shared" si="4"/>
        <v>-60.431716999999999</v>
      </c>
      <c r="H42" s="89"/>
      <c r="J42" s="88">
        <v>20000000000</v>
      </c>
      <c r="K42" s="88">
        <v>-37.274239000000001</v>
      </c>
      <c r="L42" s="88">
        <v>-28.506481000000001</v>
      </c>
      <c r="M42" s="10"/>
      <c r="N42" s="6">
        <f t="shared" si="7"/>
        <v>12.888888888888999</v>
      </c>
      <c r="O42" s="6">
        <f t="shared" si="5"/>
        <v>-48.419994000000003</v>
      </c>
      <c r="P42" s="89"/>
      <c r="Q42" s="10"/>
    </row>
    <row r="43" spans="2:17" x14ac:dyDescent="0.25">
      <c r="B43" s="88">
        <v>21333333333.333</v>
      </c>
      <c r="C43" s="88">
        <v>-39.431972999999999</v>
      </c>
      <c r="D43" s="88">
        <v>-31.519138000000002</v>
      </c>
      <c r="E43" s="10"/>
      <c r="F43" s="6">
        <f t="shared" si="6"/>
        <v>13.333333333333</v>
      </c>
      <c r="G43" s="6">
        <f t="shared" si="4"/>
        <v>-55.570495999999999</v>
      </c>
      <c r="H43" s="89"/>
      <c r="J43" s="88">
        <v>21333333333.333</v>
      </c>
      <c r="K43" s="88">
        <v>-30.728297999999999</v>
      </c>
      <c r="L43" s="88">
        <v>-21.944020999999999</v>
      </c>
      <c r="M43" s="10"/>
      <c r="N43" s="6">
        <f t="shared" si="7"/>
        <v>13.333333333333</v>
      </c>
      <c r="O43" s="6">
        <f t="shared" si="5"/>
        <v>-57.319752000000001</v>
      </c>
      <c r="P43" s="89"/>
      <c r="Q43" s="10"/>
    </row>
    <row r="44" spans="2:17" x14ac:dyDescent="0.25">
      <c r="B44" s="88">
        <v>22666666666.667</v>
      </c>
      <c r="C44" s="88">
        <v>-43.845962999999998</v>
      </c>
      <c r="D44" s="88">
        <v>-35.616504999999997</v>
      </c>
      <c r="E44" s="10"/>
      <c r="F44" s="6">
        <f t="shared" si="6"/>
        <v>13.777777777778001</v>
      </c>
      <c r="G44" s="6">
        <f t="shared" si="4"/>
        <v>-63.934337999999997</v>
      </c>
      <c r="H44" s="89"/>
      <c r="J44" s="88">
        <v>22666666666.667</v>
      </c>
      <c r="K44" s="88">
        <v>-21.923538000000001</v>
      </c>
      <c r="L44" s="88">
        <v>-12.865508999999999</v>
      </c>
      <c r="M44" s="10"/>
      <c r="N44" s="6">
        <f t="shared" si="7"/>
        <v>13.777777777778001</v>
      </c>
      <c r="O44" s="6">
        <f t="shared" si="5"/>
        <v>-56.849113000000003</v>
      </c>
      <c r="P44" s="89"/>
      <c r="Q44" s="10"/>
    </row>
    <row r="45" spans="2:17" x14ac:dyDescent="0.25">
      <c r="B45" s="88">
        <v>24000000000</v>
      </c>
      <c r="C45" s="88">
        <v>-33.585898999999998</v>
      </c>
      <c r="D45" s="88">
        <v>-25.482143000000001</v>
      </c>
      <c r="E45" s="10"/>
      <c r="F45" s="6">
        <f t="shared" si="6"/>
        <v>14.222222222221999</v>
      </c>
      <c r="G45" s="6">
        <f t="shared" si="4"/>
        <v>-65.020438999999996</v>
      </c>
      <c r="H45" s="89"/>
      <c r="J45" s="88">
        <v>24000000000</v>
      </c>
      <c r="K45" s="88">
        <v>-25.453661</v>
      </c>
      <c r="L45" s="88">
        <v>-16.797272</v>
      </c>
      <c r="M45" s="10"/>
      <c r="N45" s="6">
        <f t="shared" si="7"/>
        <v>14.222222222221999</v>
      </c>
      <c r="O45" s="6">
        <f t="shared" si="5"/>
        <v>-60.463760000000001</v>
      </c>
      <c r="P45" s="89"/>
      <c r="Q45" s="10"/>
    </row>
    <row r="46" spans="2:17" x14ac:dyDescent="0.25">
      <c r="B46" s="88">
        <v>25333333333.333</v>
      </c>
      <c r="C46" s="88">
        <v>-31.381397</v>
      </c>
      <c r="D46" s="88">
        <v>-23.178243999999999</v>
      </c>
      <c r="E46" s="10"/>
      <c r="F46" s="6">
        <f t="shared" si="6"/>
        <v>14.666666666667</v>
      </c>
      <c r="G46" s="6">
        <f t="shared" si="4"/>
        <v>-74.719261000000003</v>
      </c>
      <c r="H46" s="89"/>
      <c r="J46" s="88">
        <v>25333333333.333</v>
      </c>
      <c r="K46" s="88">
        <v>-31.996646999999999</v>
      </c>
      <c r="L46" s="88">
        <v>-23.209225</v>
      </c>
      <c r="M46" s="10"/>
      <c r="N46" s="6">
        <f t="shared" si="7"/>
        <v>14.666666666667</v>
      </c>
      <c r="O46" s="6">
        <f t="shared" si="5"/>
        <v>-64.902389999999997</v>
      </c>
      <c r="P46" s="89"/>
      <c r="Q46" s="10"/>
    </row>
    <row r="47" spans="2:17" x14ac:dyDescent="0.25">
      <c r="B47" s="88">
        <v>26666666666.667</v>
      </c>
      <c r="C47" s="88">
        <v>-31.510767000000001</v>
      </c>
      <c r="D47" s="88">
        <v>-22.914335000000001</v>
      </c>
      <c r="E47" s="10"/>
      <c r="F47" s="6">
        <f t="shared" si="6"/>
        <v>15.111111111111001</v>
      </c>
      <c r="G47" s="6">
        <f t="shared" si="4"/>
        <v>-69.548789999999997</v>
      </c>
      <c r="H47" s="89"/>
      <c r="J47" s="88">
        <v>26666666666.667</v>
      </c>
      <c r="K47" s="88">
        <v>-38.762450999999999</v>
      </c>
      <c r="L47" s="88">
        <v>-29.807713</v>
      </c>
      <c r="M47" s="10"/>
      <c r="N47" s="6">
        <f t="shared" si="7"/>
        <v>15.111111111111001</v>
      </c>
      <c r="O47" s="6">
        <f t="shared" si="5"/>
        <v>-70.021240000000006</v>
      </c>
      <c r="P47" s="89"/>
      <c r="Q47" s="10"/>
    </row>
    <row r="48" spans="2:17" x14ac:dyDescent="0.25">
      <c r="B48" s="88">
        <v>28000000000</v>
      </c>
      <c r="C48" s="88">
        <v>-32.095180999999997</v>
      </c>
      <c r="D48" s="88">
        <v>-23.458715000000002</v>
      </c>
      <c r="E48" s="10"/>
      <c r="F48" s="6">
        <f t="shared" si="6"/>
        <v>15.555555555555999</v>
      </c>
      <c r="G48" s="6">
        <f t="shared" si="4"/>
        <v>-71.786140000000003</v>
      </c>
      <c r="H48" s="89"/>
      <c r="J48" s="88">
        <v>28000000000</v>
      </c>
      <c r="K48" s="88">
        <v>-39.176155000000001</v>
      </c>
      <c r="L48" s="88">
        <v>-30.259709999999998</v>
      </c>
      <c r="M48" s="10"/>
      <c r="N48" s="6">
        <f t="shared" si="7"/>
        <v>15.555555555555999</v>
      </c>
      <c r="O48" s="6">
        <f t="shared" si="5"/>
        <v>-71.447327000000001</v>
      </c>
      <c r="P48" s="89"/>
      <c r="Q48" s="10"/>
    </row>
    <row r="49" spans="2:17" x14ac:dyDescent="0.25">
      <c r="B49" s="88">
        <v>29333333333.333</v>
      </c>
      <c r="C49" s="88">
        <v>-33.146397</v>
      </c>
      <c r="D49" s="88">
        <v>-24.555140999999999</v>
      </c>
      <c r="E49" s="10"/>
      <c r="F49" s="6">
        <f t="shared" si="6"/>
        <v>16</v>
      </c>
      <c r="G49" s="6">
        <f t="shared" si="4"/>
        <v>-71.617615000000001</v>
      </c>
      <c r="H49" s="89"/>
      <c r="J49" s="88">
        <v>29333333333.333</v>
      </c>
      <c r="K49" s="88">
        <v>-34.379958999999999</v>
      </c>
      <c r="L49" s="88">
        <v>-25.602301000000001</v>
      </c>
      <c r="M49" s="10"/>
      <c r="N49" s="6">
        <f t="shared" si="7"/>
        <v>16</v>
      </c>
      <c r="O49" s="6">
        <f t="shared" si="5"/>
        <v>-73.001457000000002</v>
      </c>
      <c r="P49" s="89"/>
      <c r="Q49" s="10"/>
    </row>
    <row r="50" spans="2:17" x14ac:dyDescent="0.25">
      <c r="B50" s="88">
        <v>30666666666.667</v>
      </c>
      <c r="C50" s="88">
        <v>-33.617683</v>
      </c>
      <c r="D50" s="88">
        <v>-24.781421999999999</v>
      </c>
      <c r="E50" s="10"/>
      <c r="F50" s="6" t="s">
        <v>21</v>
      </c>
      <c r="H50" s="89"/>
      <c r="J50" s="88">
        <v>30666666666.667</v>
      </c>
      <c r="K50" s="88">
        <v>-32.389724999999999</v>
      </c>
      <c r="L50" s="88">
        <v>-23.432701000000002</v>
      </c>
      <c r="M50" s="10"/>
      <c r="N50" s="6" t="s">
        <v>21</v>
      </c>
      <c r="P50" s="89"/>
      <c r="Q50" s="10"/>
    </row>
    <row r="51" spans="2:17" x14ac:dyDescent="0.25">
      <c r="B51" s="88">
        <v>32000000000</v>
      </c>
      <c r="C51" s="88">
        <v>-34.396801000000004</v>
      </c>
      <c r="D51" s="88">
        <v>-25.194866000000001</v>
      </c>
      <c r="E51" s="10"/>
      <c r="H51" s="89"/>
      <c r="J51" s="88">
        <v>32000000000</v>
      </c>
      <c r="K51" s="88">
        <v>-31.789949</v>
      </c>
      <c r="L51" s="88">
        <v>-22.091393</v>
      </c>
      <c r="M51" s="10"/>
      <c r="P51" s="89"/>
      <c r="Q51" s="10"/>
    </row>
    <row r="52" spans="2:17" x14ac:dyDescent="0.25">
      <c r="B52" s="88" t="s">
        <v>21</v>
      </c>
      <c r="E52" s="8"/>
      <c r="H52" s="89"/>
      <c r="J52" s="88" t="s">
        <v>21</v>
      </c>
      <c r="M52" s="8"/>
      <c r="P52" s="89"/>
      <c r="Q52" s="8"/>
    </row>
    <row r="53" spans="2:17" x14ac:dyDescent="0.25">
      <c r="E53" s="8"/>
      <c r="F53" s="6" t="s">
        <v>23</v>
      </c>
      <c r="H53" s="89"/>
      <c r="M53" s="8"/>
      <c r="N53" s="6" t="s">
        <v>23</v>
      </c>
      <c r="P53" s="89"/>
      <c r="Q53" s="8"/>
    </row>
    <row r="54" spans="2:17" ht="15.75" x14ac:dyDescent="0.25">
      <c r="E54" s="8"/>
      <c r="F54" s="6" t="s">
        <v>19</v>
      </c>
      <c r="G54" s="6" t="str">
        <f>D80</f>
        <v>3Ix0L dBc Log Mag(dB)</v>
      </c>
      <c r="H54" s="35">
        <v>3</v>
      </c>
      <c r="M54" s="8"/>
      <c r="N54" s="6" t="s">
        <v>19</v>
      </c>
      <c r="O54" s="6" t="str">
        <f>L80</f>
        <v>3Ix0L dBc Log Mag(dB)</v>
      </c>
      <c r="P54" s="35">
        <v>3</v>
      </c>
      <c r="Q54" s="8"/>
    </row>
    <row r="55" spans="2:17" ht="15.75" x14ac:dyDescent="0.25">
      <c r="B55" s="88" t="s">
        <v>22</v>
      </c>
      <c r="E55" s="8"/>
      <c r="F55" s="6">
        <f>B81/1000000000</f>
        <v>8</v>
      </c>
      <c r="G55" s="6">
        <f>D81</f>
        <v>-59.627898999999999</v>
      </c>
      <c r="H55" s="36">
        <f>ABS(AVERAGE(G55:G73)-(H54-1)*10)</f>
        <v>80.125647368421028</v>
      </c>
      <c r="J55" s="88" t="s">
        <v>22</v>
      </c>
      <c r="M55" s="8"/>
      <c r="N55" s="6">
        <f>J81/1000000000</f>
        <v>8</v>
      </c>
      <c r="O55" s="6">
        <f>L81</f>
        <v>-67.026359999999997</v>
      </c>
      <c r="P55" s="36">
        <f>ABS(AVERAGE(O55:O73)-(P54-1)*10)</f>
        <v>86.878442052631598</v>
      </c>
      <c r="Q55" s="8"/>
    </row>
    <row r="56" spans="2:17" x14ac:dyDescent="0.25">
      <c r="B56" s="88" t="s">
        <v>19</v>
      </c>
      <c r="C56" s="88" t="s">
        <v>119</v>
      </c>
      <c r="D56" s="88" t="s">
        <v>27</v>
      </c>
      <c r="E56" s="8"/>
      <c r="F56" s="6">
        <v>19805555555.556</v>
      </c>
      <c r="G56" s="84">
        <f t="shared" ref="G56:G73" si="8">D82</f>
        <v>-59.136284000000003</v>
      </c>
      <c r="H56" s="89"/>
      <c r="J56" s="88" t="s">
        <v>19</v>
      </c>
      <c r="K56" s="88" t="s">
        <v>119</v>
      </c>
      <c r="L56" s="88" t="s">
        <v>27</v>
      </c>
      <c r="M56" s="8"/>
      <c r="N56" s="6">
        <v>19805555555.556</v>
      </c>
      <c r="O56" s="84">
        <f t="shared" ref="O56:O73" si="9">L82</f>
        <v>-67.029488000000001</v>
      </c>
      <c r="P56" s="89"/>
      <c r="Q56" s="8"/>
    </row>
    <row r="57" spans="2:17" x14ac:dyDescent="0.25">
      <c r="B57" s="88">
        <v>8000000000</v>
      </c>
      <c r="C57" s="88">
        <v>-65.036193999999995</v>
      </c>
      <c r="D57" s="88">
        <v>-57.928902000000001</v>
      </c>
      <c r="E57" s="8"/>
      <c r="F57" s="6">
        <v>20111111111.111</v>
      </c>
      <c r="G57" s="84">
        <f t="shared" si="8"/>
        <v>-59.746243</v>
      </c>
      <c r="H57" s="89"/>
      <c r="J57" s="88">
        <v>8000000000</v>
      </c>
      <c r="K57" s="88">
        <v>-54.794651000000002</v>
      </c>
      <c r="L57" s="88">
        <v>-44.322208000000003</v>
      </c>
      <c r="M57" s="8"/>
      <c r="N57" s="6">
        <v>20111111111.111</v>
      </c>
      <c r="O57" s="84">
        <f t="shared" si="9"/>
        <v>-67.296310000000005</v>
      </c>
      <c r="P57" s="89"/>
      <c r="Q57" s="8"/>
    </row>
    <row r="58" spans="2:17" x14ac:dyDescent="0.25">
      <c r="B58" s="88">
        <v>8444444444.4443998</v>
      </c>
      <c r="C58" s="88">
        <v>-61.018715</v>
      </c>
      <c r="D58" s="88">
        <v>-54.117550000000001</v>
      </c>
      <c r="E58" s="8"/>
      <c r="F58" s="6">
        <v>20416666666.667</v>
      </c>
      <c r="G58" s="84">
        <f t="shared" si="8"/>
        <v>-61.381934999999999</v>
      </c>
      <c r="H58" s="89"/>
      <c r="J58" s="88">
        <v>8444444444.4443998</v>
      </c>
      <c r="K58" s="88">
        <v>-53.923264000000003</v>
      </c>
      <c r="L58" s="88">
        <v>-45.048107000000002</v>
      </c>
      <c r="M58" s="8"/>
      <c r="N58" s="6">
        <v>20416666666.667</v>
      </c>
      <c r="O58" s="84">
        <f t="shared" si="9"/>
        <v>-67.760131999999999</v>
      </c>
      <c r="P58" s="89"/>
      <c r="Q58" s="8"/>
    </row>
    <row r="59" spans="2:17" x14ac:dyDescent="0.25">
      <c r="B59" s="88">
        <v>8888888888.8889008</v>
      </c>
      <c r="C59" s="88">
        <v>-59.863292999999999</v>
      </c>
      <c r="D59" s="88">
        <v>-52.650333000000003</v>
      </c>
      <c r="E59" s="8"/>
      <c r="F59" s="6">
        <v>20722222222.222</v>
      </c>
      <c r="G59" s="84">
        <f t="shared" si="8"/>
        <v>-63.738571</v>
      </c>
      <c r="H59" s="89"/>
      <c r="J59" s="88">
        <v>8888888888.8889008</v>
      </c>
      <c r="K59" s="88">
        <v>-50.863785</v>
      </c>
      <c r="L59" s="88">
        <v>-42.286549000000001</v>
      </c>
      <c r="M59" s="8"/>
      <c r="N59" s="6">
        <v>20722222222.222</v>
      </c>
      <c r="O59" s="84">
        <f t="shared" si="9"/>
        <v>-67.896263000000005</v>
      </c>
      <c r="P59" s="89"/>
      <c r="Q59" s="8"/>
    </row>
    <row r="60" spans="2:17" x14ac:dyDescent="0.25">
      <c r="B60" s="88">
        <v>9333333333.3332996</v>
      </c>
      <c r="C60" s="88">
        <v>-57.206364000000001</v>
      </c>
      <c r="D60" s="88">
        <v>-49.959747</v>
      </c>
      <c r="E60" s="8"/>
      <c r="F60" s="6">
        <v>21027777777.778</v>
      </c>
      <c r="G60" s="84">
        <f t="shared" si="8"/>
        <v>-63.683407000000003</v>
      </c>
      <c r="H60" s="89"/>
      <c r="J60" s="88">
        <v>9333333333.3332996</v>
      </c>
      <c r="K60" s="88">
        <v>-48.599693000000002</v>
      </c>
      <c r="L60" s="88">
        <v>-40.197132000000003</v>
      </c>
      <c r="M60" s="8"/>
      <c r="N60" s="6">
        <v>21027777777.778</v>
      </c>
      <c r="O60" s="84">
        <f t="shared" si="9"/>
        <v>-67.476685000000003</v>
      </c>
      <c r="P60" s="89"/>
      <c r="Q60" s="8"/>
    </row>
    <row r="61" spans="2:17" x14ac:dyDescent="0.25">
      <c r="B61" s="88">
        <v>9777777777.7777996</v>
      </c>
      <c r="C61" s="88">
        <v>-57.378307</v>
      </c>
      <c r="D61" s="88">
        <v>-50.237377000000002</v>
      </c>
      <c r="E61" s="8"/>
      <c r="F61" s="6">
        <v>21333333333.333</v>
      </c>
      <c r="G61" s="84">
        <f t="shared" si="8"/>
        <v>-65.897025999999997</v>
      </c>
      <c r="H61" s="89"/>
      <c r="J61" s="88">
        <v>9777777777.7777996</v>
      </c>
      <c r="K61" s="88">
        <v>-47.313808000000002</v>
      </c>
      <c r="L61" s="88">
        <v>-38.974285000000002</v>
      </c>
      <c r="M61" s="8"/>
      <c r="N61" s="6">
        <v>21333333333.333</v>
      </c>
      <c r="O61" s="84">
        <f t="shared" si="9"/>
        <v>-69.625541999999996</v>
      </c>
      <c r="P61" s="89"/>
      <c r="Q61" s="8"/>
    </row>
    <row r="62" spans="2:17" x14ac:dyDescent="0.25">
      <c r="B62" s="88">
        <v>10222222222.222</v>
      </c>
      <c r="C62" s="88">
        <v>-55.613731000000001</v>
      </c>
      <c r="D62" s="88">
        <v>-48.327972000000003</v>
      </c>
      <c r="E62" s="8"/>
      <c r="F62" s="6">
        <v>21638888888.889</v>
      </c>
      <c r="G62" s="84">
        <f t="shared" si="8"/>
        <v>-67.968665999999999</v>
      </c>
      <c r="H62" s="89"/>
      <c r="J62" s="88">
        <v>10222222222.222</v>
      </c>
      <c r="K62" s="88">
        <v>-51.026496999999999</v>
      </c>
      <c r="L62" s="88">
        <v>-41.709637000000001</v>
      </c>
      <c r="M62" s="8"/>
      <c r="N62" s="6">
        <v>21638888888.889</v>
      </c>
      <c r="O62" s="84">
        <f t="shared" si="9"/>
        <v>-68.272278</v>
      </c>
      <c r="P62" s="89"/>
      <c r="Q62" s="8"/>
    </row>
    <row r="63" spans="2:17" x14ac:dyDescent="0.25">
      <c r="B63" s="88">
        <v>10666666666.667</v>
      </c>
      <c r="C63" s="88">
        <v>-54.662700999999998</v>
      </c>
      <c r="D63" s="88">
        <v>-47.582115000000002</v>
      </c>
      <c r="E63" s="8"/>
      <c r="F63" s="6">
        <v>21944444444.444</v>
      </c>
      <c r="G63" s="84">
        <f t="shared" si="8"/>
        <v>-68.087265000000002</v>
      </c>
      <c r="H63" s="89"/>
      <c r="J63" s="88">
        <v>10666666666.667</v>
      </c>
      <c r="K63" s="88">
        <v>-52.129981999999998</v>
      </c>
      <c r="L63" s="88">
        <v>-42.443278999999997</v>
      </c>
      <c r="M63" s="8"/>
      <c r="N63" s="6">
        <v>21944444444.444</v>
      </c>
      <c r="O63" s="84">
        <f t="shared" si="9"/>
        <v>-71.170517000000004</v>
      </c>
      <c r="P63" s="89"/>
      <c r="Q63" s="8"/>
    </row>
    <row r="64" spans="2:17" x14ac:dyDescent="0.25">
      <c r="B64" s="88">
        <v>11111111111.111</v>
      </c>
      <c r="C64" s="88">
        <v>-60.450710000000001</v>
      </c>
      <c r="D64" s="88">
        <v>-53.192141999999997</v>
      </c>
      <c r="E64" s="8"/>
      <c r="F64" s="6">
        <v>22250000000</v>
      </c>
      <c r="G64" s="84">
        <f t="shared" si="8"/>
        <v>-64.143371999999999</v>
      </c>
      <c r="H64" s="89"/>
      <c r="J64" s="88">
        <v>11111111111.111</v>
      </c>
      <c r="K64" s="88">
        <v>-53.225613000000003</v>
      </c>
      <c r="L64" s="88">
        <v>-43.732928999999999</v>
      </c>
      <c r="M64" s="8"/>
      <c r="N64" s="6">
        <v>22250000000</v>
      </c>
      <c r="O64" s="84">
        <f t="shared" si="9"/>
        <v>-71.268187999999995</v>
      </c>
      <c r="P64" s="89"/>
      <c r="Q64" s="8"/>
    </row>
    <row r="65" spans="2:17" x14ac:dyDescent="0.25">
      <c r="B65" s="88">
        <v>11555555555.556</v>
      </c>
      <c r="C65" s="88">
        <v>-53.925697</v>
      </c>
      <c r="D65" s="88">
        <v>-46.366112000000001</v>
      </c>
      <c r="E65" s="8"/>
      <c r="F65" s="6">
        <v>22555555555.556</v>
      </c>
      <c r="G65" s="84">
        <f t="shared" si="8"/>
        <v>-61.141361000000003</v>
      </c>
      <c r="H65" s="89"/>
      <c r="J65" s="88">
        <v>11555555555.556</v>
      </c>
      <c r="K65" s="88">
        <v>-77.553473999999994</v>
      </c>
      <c r="L65" s="88">
        <v>-68.390349999999998</v>
      </c>
      <c r="M65" s="8"/>
      <c r="N65" s="6">
        <v>22555555555.556</v>
      </c>
      <c r="O65" s="84">
        <f t="shared" si="9"/>
        <v>-66.275917000000007</v>
      </c>
      <c r="P65" s="89"/>
      <c r="Q65" s="8"/>
    </row>
    <row r="66" spans="2:17" x14ac:dyDescent="0.25">
      <c r="B66" s="88">
        <v>12000000000</v>
      </c>
      <c r="C66" s="88">
        <v>-64.934196</v>
      </c>
      <c r="D66" s="88">
        <v>-57.138953999999998</v>
      </c>
      <c r="E66" s="8"/>
      <c r="F66" s="6">
        <v>22861111111.111</v>
      </c>
      <c r="G66" s="84">
        <f t="shared" si="8"/>
        <v>-61.714221999999999</v>
      </c>
      <c r="H66" s="89"/>
      <c r="J66" s="88">
        <v>12000000000</v>
      </c>
      <c r="K66" s="88">
        <v>-56.23798</v>
      </c>
      <c r="L66" s="88">
        <v>-47.470222</v>
      </c>
      <c r="M66" s="8"/>
      <c r="N66" s="6">
        <v>22861111111.111</v>
      </c>
      <c r="O66" s="84">
        <f t="shared" si="9"/>
        <v>-68.017082000000002</v>
      </c>
      <c r="P66" s="89"/>
      <c r="Q66" s="8"/>
    </row>
    <row r="67" spans="2:17" x14ac:dyDescent="0.25">
      <c r="B67" s="88">
        <v>12444444444.444</v>
      </c>
      <c r="C67" s="88">
        <v>-57.967896000000003</v>
      </c>
      <c r="D67" s="88">
        <v>-50.055061000000002</v>
      </c>
      <c r="E67" s="8"/>
      <c r="F67" s="6">
        <v>23166666666.667</v>
      </c>
      <c r="G67" s="84">
        <f t="shared" si="8"/>
        <v>-58.330478999999997</v>
      </c>
      <c r="H67" s="89"/>
      <c r="J67" s="88">
        <v>12444444444.444</v>
      </c>
      <c r="K67" s="88">
        <v>-54.432960999999999</v>
      </c>
      <c r="L67" s="88">
        <v>-45.648685</v>
      </c>
      <c r="M67" s="8"/>
      <c r="N67" s="6">
        <v>23166666666.667</v>
      </c>
      <c r="O67" s="84">
        <f t="shared" si="9"/>
        <v>-66.077263000000002</v>
      </c>
      <c r="P67" s="89"/>
      <c r="Q67" s="8"/>
    </row>
    <row r="68" spans="2:17" x14ac:dyDescent="0.25">
      <c r="B68" s="88">
        <v>12888888888.889</v>
      </c>
      <c r="C68" s="88">
        <v>-68.661170999999996</v>
      </c>
      <c r="D68" s="88">
        <v>-60.431716999999999</v>
      </c>
      <c r="E68" s="8"/>
      <c r="F68" s="6">
        <v>23472222222.222</v>
      </c>
      <c r="G68" s="84">
        <f t="shared" si="8"/>
        <v>-56.535046000000001</v>
      </c>
      <c r="H68" s="89"/>
      <c r="J68" s="88">
        <v>12888888888.889</v>
      </c>
      <c r="K68" s="88">
        <v>-57.478023999999998</v>
      </c>
      <c r="L68" s="88">
        <v>-48.419994000000003</v>
      </c>
      <c r="M68" s="8"/>
      <c r="N68" s="6">
        <v>23472222222.222</v>
      </c>
      <c r="O68" s="84">
        <f t="shared" si="9"/>
        <v>-65.340980999999999</v>
      </c>
      <c r="P68" s="89"/>
      <c r="Q68" s="8"/>
    </row>
    <row r="69" spans="2:17" x14ac:dyDescent="0.25">
      <c r="B69" s="88">
        <v>13333333333.333</v>
      </c>
      <c r="C69" s="88">
        <v>-63.674252000000003</v>
      </c>
      <c r="D69" s="88">
        <v>-55.570495999999999</v>
      </c>
      <c r="E69" s="8"/>
      <c r="F69" s="6">
        <v>23777777777.778</v>
      </c>
      <c r="G69" s="84">
        <f t="shared" si="8"/>
        <v>-55.548302</v>
      </c>
      <c r="H69" s="89"/>
      <c r="J69" s="88">
        <v>13333333333.333</v>
      </c>
      <c r="K69" s="88">
        <v>-65.976142999999993</v>
      </c>
      <c r="L69" s="88">
        <v>-57.319752000000001</v>
      </c>
      <c r="M69" s="8"/>
      <c r="N69" s="6">
        <v>23777777777.778</v>
      </c>
      <c r="O69" s="84">
        <f t="shared" si="9"/>
        <v>-63.760756999999998</v>
      </c>
      <c r="P69" s="89"/>
      <c r="Q69" s="8"/>
    </row>
    <row r="70" spans="2:17" x14ac:dyDescent="0.25">
      <c r="B70" s="88">
        <v>13777777777.778</v>
      </c>
      <c r="C70" s="88">
        <v>-72.137489000000002</v>
      </c>
      <c r="D70" s="88">
        <v>-63.934337999999997</v>
      </c>
      <c r="E70" s="8"/>
      <c r="F70" s="6">
        <v>24083333333.333</v>
      </c>
      <c r="G70" s="84">
        <f t="shared" si="8"/>
        <v>-55.351334000000001</v>
      </c>
      <c r="H70" s="89"/>
      <c r="J70" s="88">
        <v>13777777777.778</v>
      </c>
      <c r="K70" s="88">
        <v>-65.636536000000007</v>
      </c>
      <c r="L70" s="88">
        <v>-56.849113000000003</v>
      </c>
      <c r="M70" s="8"/>
      <c r="N70" s="6">
        <v>24083333333.333</v>
      </c>
      <c r="O70" s="84">
        <f t="shared" si="9"/>
        <v>-64.758621000000005</v>
      </c>
      <c r="P70" s="89"/>
      <c r="Q70" s="8"/>
    </row>
    <row r="71" spans="2:17" x14ac:dyDescent="0.25">
      <c r="B71" s="88">
        <v>14222222222.222</v>
      </c>
      <c r="C71" s="88">
        <v>-73.616874999999993</v>
      </c>
      <c r="D71" s="88">
        <v>-65.020438999999996</v>
      </c>
      <c r="E71" s="8"/>
      <c r="F71" s="6">
        <v>24388888888.889</v>
      </c>
      <c r="G71" s="84">
        <f t="shared" si="8"/>
        <v>-54.686965999999998</v>
      </c>
      <c r="H71" s="89"/>
      <c r="J71" s="88">
        <v>14222222222.222</v>
      </c>
      <c r="K71" s="88">
        <v>-69.418503000000001</v>
      </c>
      <c r="L71" s="88">
        <v>-60.463760000000001</v>
      </c>
      <c r="M71" s="8"/>
      <c r="N71" s="6">
        <v>24388888888.889</v>
      </c>
      <c r="O71" s="84">
        <f t="shared" si="9"/>
        <v>-64.919037000000003</v>
      </c>
      <c r="P71" s="89"/>
      <c r="Q71" s="8"/>
    </row>
    <row r="72" spans="2:17" x14ac:dyDescent="0.25">
      <c r="B72" s="88">
        <v>14666666666.667</v>
      </c>
      <c r="C72" s="88">
        <v>-83.355727999999999</v>
      </c>
      <c r="D72" s="88">
        <v>-74.719261000000003</v>
      </c>
      <c r="E72" s="8"/>
      <c r="F72" s="6">
        <v>24694444444.444</v>
      </c>
      <c r="G72" s="84">
        <f t="shared" si="8"/>
        <v>-53.690421999999998</v>
      </c>
      <c r="H72" s="89"/>
      <c r="J72" s="88">
        <v>14666666666.667</v>
      </c>
      <c r="K72" s="88">
        <v>-73.818832</v>
      </c>
      <c r="L72" s="88">
        <v>-64.902389999999997</v>
      </c>
      <c r="M72" s="8"/>
      <c r="N72" s="6">
        <v>24694444444.444</v>
      </c>
      <c r="O72" s="84">
        <f t="shared" si="9"/>
        <v>-64.718306999999996</v>
      </c>
      <c r="P72" s="89"/>
      <c r="Q72" s="8"/>
    </row>
    <row r="73" spans="2:17" x14ac:dyDescent="0.25">
      <c r="B73" s="88">
        <v>15111111111.111</v>
      </c>
      <c r="C73" s="88">
        <v>-78.140045000000001</v>
      </c>
      <c r="D73" s="88">
        <v>-69.548789999999997</v>
      </c>
      <c r="E73" s="8"/>
      <c r="F73" s="6">
        <v>25000000000</v>
      </c>
      <c r="G73" s="84">
        <f t="shared" si="8"/>
        <v>-51.978499999999997</v>
      </c>
      <c r="H73" s="89"/>
      <c r="J73" s="88">
        <v>15111111111.111</v>
      </c>
      <c r="K73" s="88">
        <v>-78.798889000000003</v>
      </c>
      <c r="L73" s="88">
        <v>-70.021240000000006</v>
      </c>
      <c r="M73" s="8"/>
      <c r="N73" s="6">
        <v>25000000000</v>
      </c>
      <c r="O73" s="84">
        <f t="shared" si="9"/>
        <v>-62.000670999999997</v>
      </c>
      <c r="P73" s="89"/>
      <c r="Q73" s="8"/>
    </row>
    <row r="74" spans="2:17" x14ac:dyDescent="0.25">
      <c r="B74" s="88">
        <v>15555555555.556</v>
      </c>
      <c r="C74" s="88">
        <v>-80.622398000000004</v>
      </c>
      <c r="D74" s="88">
        <v>-71.786140000000003</v>
      </c>
      <c r="E74" s="8"/>
      <c r="F74" s="6" t="s">
        <v>21</v>
      </c>
      <c r="H74" s="89"/>
      <c r="J74" s="88">
        <v>15555555555.556</v>
      </c>
      <c r="K74" s="88">
        <v>-80.404349999999994</v>
      </c>
      <c r="L74" s="88">
        <v>-71.447327000000001</v>
      </c>
      <c r="M74" s="8"/>
      <c r="N74" s="6" t="s">
        <v>21</v>
      </c>
      <c r="P74" s="89"/>
      <c r="Q74" s="8"/>
    </row>
    <row r="75" spans="2:17" x14ac:dyDescent="0.25">
      <c r="B75" s="88">
        <v>16000000000</v>
      </c>
      <c r="C75" s="88">
        <v>-80.819550000000007</v>
      </c>
      <c r="D75" s="88">
        <v>-71.617615000000001</v>
      </c>
      <c r="H75" s="89"/>
      <c r="J75" s="88">
        <v>16000000000</v>
      </c>
      <c r="K75" s="88">
        <v>-82.700019999999995</v>
      </c>
      <c r="L75" s="88">
        <v>-73.001457000000002</v>
      </c>
      <c r="P75" s="89"/>
    </row>
    <row r="76" spans="2:17" x14ac:dyDescent="0.25">
      <c r="B76" s="88" t="s">
        <v>21</v>
      </c>
      <c r="H76" s="89"/>
      <c r="J76" s="88" t="s">
        <v>21</v>
      </c>
      <c r="P76" s="89"/>
    </row>
    <row r="77" spans="2:17" x14ac:dyDescent="0.25">
      <c r="F77" s="6" t="s">
        <v>24</v>
      </c>
      <c r="H77" s="89"/>
      <c r="N77" s="6" t="s">
        <v>24</v>
      </c>
      <c r="P77" s="89"/>
    </row>
    <row r="78" spans="2:17" ht="15.75" x14ac:dyDescent="0.25">
      <c r="F78" s="6" t="s">
        <v>19</v>
      </c>
      <c r="G78" s="6" t="str">
        <f t="shared" ref="G78:G97" si="10">D104</f>
        <v>4Ix0L dBc Log Mag(dB)</v>
      </c>
      <c r="H78" s="35">
        <v>4</v>
      </c>
      <c r="N78" s="6" t="s">
        <v>19</v>
      </c>
      <c r="O78" s="6" t="str">
        <f t="shared" ref="O78:O97" si="11">L104</f>
        <v>4Ix0L dBc Log Mag(dB)</v>
      </c>
      <c r="P78" s="35">
        <v>4</v>
      </c>
    </row>
    <row r="79" spans="2:17" ht="15.75" x14ac:dyDescent="0.25">
      <c r="B79" s="88" t="s">
        <v>23</v>
      </c>
      <c r="F79" s="6">
        <f t="shared" ref="F79:F97" si="12">B105/1000000000</f>
        <v>1</v>
      </c>
      <c r="G79" s="6">
        <f t="shared" si="10"/>
        <v>-77.999770999999996</v>
      </c>
      <c r="H79" s="36">
        <f>ABS(AVERAGE(G79:G97)-(H78-1)*10)</f>
        <v>99.495024000000001</v>
      </c>
      <c r="J79" s="88" t="s">
        <v>23</v>
      </c>
      <c r="N79" s="6">
        <f t="shared" ref="N79:N97" si="13">J105/1000000000</f>
        <v>1</v>
      </c>
      <c r="O79" s="6">
        <f t="shared" si="11"/>
        <v>-62.761054999999999</v>
      </c>
      <c r="P79" s="36">
        <f>ABS(AVERAGE(O79:O97)-(P78-1)*10)</f>
        <v>82.264907263157909</v>
      </c>
    </row>
    <row r="80" spans="2:17" x14ac:dyDescent="0.25">
      <c r="B80" s="88" t="s">
        <v>19</v>
      </c>
      <c r="C80" s="88" t="s">
        <v>120</v>
      </c>
      <c r="D80" s="88" t="s">
        <v>28</v>
      </c>
      <c r="F80" s="6">
        <f t="shared" si="12"/>
        <v>1.3888888888888999</v>
      </c>
      <c r="G80" s="6">
        <f t="shared" si="10"/>
        <v>-72.424332000000007</v>
      </c>
      <c r="H80" s="89"/>
      <c r="J80" s="88" t="s">
        <v>19</v>
      </c>
      <c r="K80" s="88" t="s">
        <v>120</v>
      </c>
      <c r="L80" s="88" t="s">
        <v>28</v>
      </c>
      <c r="N80" s="6">
        <f t="shared" si="13"/>
        <v>1.3888888888888999</v>
      </c>
      <c r="O80" s="6">
        <f t="shared" si="11"/>
        <v>-55.806679000000003</v>
      </c>
      <c r="P80" s="89"/>
    </row>
    <row r="81" spans="2:16" x14ac:dyDescent="0.25">
      <c r="B81" s="88">
        <v>8000000000</v>
      </c>
      <c r="C81" s="88">
        <v>-66.735184000000004</v>
      </c>
      <c r="D81" s="88">
        <v>-59.627898999999999</v>
      </c>
      <c r="F81" s="6">
        <f t="shared" si="12"/>
        <v>1.7777777777778001</v>
      </c>
      <c r="G81" s="6">
        <f t="shared" si="10"/>
        <v>-71.565558999999993</v>
      </c>
      <c r="H81" s="89"/>
      <c r="J81" s="88">
        <v>8000000000</v>
      </c>
      <c r="K81" s="88">
        <v>-77.498801999999998</v>
      </c>
      <c r="L81" s="88">
        <v>-67.026359999999997</v>
      </c>
      <c r="N81" s="6">
        <f t="shared" si="13"/>
        <v>1.7777777777778001</v>
      </c>
      <c r="O81" s="6">
        <f t="shared" si="11"/>
        <v>-49.127719999999997</v>
      </c>
      <c r="P81" s="89"/>
    </row>
    <row r="82" spans="2:16" x14ac:dyDescent="0.25">
      <c r="B82" s="88">
        <v>8148148148.1480999</v>
      </c>
      <c r="C82" s="88">
        <v>-66.037452999999999</v>
      </c>
      <c r="D82" s="88">
        <v>-59.136284000000003</v>
      </c>
      <c r="F82" s="6">
        <f t="shared" si="12"/>
        <v>2.1666666666666998</v>
      </c>
      <c r="G82" s="6">
        <f t="shared" si="10"/>
        <v>-68.540549999999996</v>
      </c>
      <c r="H82" s="89"/>
      <c r="J82" s="88">
        <v>8148148148.1480999</v>
      </c>
      <c r="K82" s="88">
        <v>-75.904640000000001</v>
      </c>
      <c r="L82" s="88">
        <v>-67.029488000000001</v>
      </c>
      <c r="N82" s="6">
        <f t="shared" si="13"/>
        <v>2.1666666666666998</v>
      </c>
      <c r="O82" s="6">
        <f t="shared" si="11"/>
        <v>-43.968960000000003</v>
      </c>
      <c r="P82" s="89"/>
    </row>
    <row r="83" spans="2:16" x14ac:dyDescent="0.25">
      <c r="B83" s="88">
        <v>8296296296.2962999</v>
      </c>
      <c r="C83" s="88">
        <v>-66.959205999999995</v>
      </c>
      <c r="D83" s="88">
        <v>-59.746243</v>
      </c>
      <c r="F83" s="6">
        <f t="shared" si="12"/>
        <v>2.5555555555556002</v>
      </c>
      <c r="G83" s="6">
        <f t="shared" si="10"/>
        <v>-69.276214999999993</v>
      </c>
      <c r="H83" s="89"/>
      <c r="J83" s="88">
        <v>8296296296.2962999</v>
      </c>
      <c r="K83" s="88">
        <v>-75.873549999999994</v>
      </c>
      <c r="L83" s="88">
        <v>-67.296310000000005</v>
      </c>
      <c r="N83" s="6">
        <f t="shared" si="13"/>
        <v>2.5555555555556002</v>
      </c>
      <c r="O83" s="6">
        <f t="shared" si="11"/>
        <v>-43.303134999999997</v>
      </c>
      <c r="P83" s="89"/>
    </row>
    <row r="84" spans="2:16" x14ac:dyDescent="0.25">
      <c r="B84" s="88">
        <v>8444444444.4443998</v>
      </c>
      <c r="C84" s="88">
        <v>-68.628555000000006</v>
      </c>
      <c r="D84" s="88">
        <v>-61.381934999999999</v>
      </c>
      <c r="F84" s="6">
        <f t="shared" si="12"/>
        <v>2.9444444444443998</v>
      </c>
      <c r="G84" s="6">
        <f t="shared" si="10"/>
        <v>-68.524590000000003</v>
      </c>
      <c r="H84" s="89"/>
      <c r="J84" s="88">
        <v>8444444444.4443998</v>
      </c>
      <c r="K84" s="88">
        <v>-76.162689</v>
      </c>
      <c r="L84" s="88">
        <v>-67.760131999999999</v>
      </c>
      <c r="N84" s="6">
        <f t="shared" si="13"/>
        <v>2.9444444444443998</v>
      </c>
      <c r="O84" s="6">
        <f t="shared" si="11"/>
        <v>-45.741706999999998</v>
      </c>
      <c r="P84" s="89"/>
    </row>
    <row r="85" spans="2:16" x14ac:dyDescent="0.25">
      <c r="B85" s="88">
        <v>8592592592.5925999</v>
      </c>
      <c r="C85" s="88">
        <v>-70.879501000000005</v>
      </c>
      <c r="D85" s="88">
        <v>-63.738571</v>
      </c>
      <c r="F85" s="6">
        <f t="shared" si="12"/>
        <v>3.3333333333333002</v>
      </c>
      <c r="G85" s="6">
        <f t="shared" si="10"/>
        <v>-67.698822000000007</v>
      </c>
      <c r="H85" s="89"/>
      <c r="J85" s="88">
        <v>8592592592.5925999</v>
      </c>
      <c r="K85" s="88">
        <v>-76.235786000000004</v>
      </c>
      <c r="L85" s="88">
        <v>-67.896263000000005</v>
      </c>
      <c r="N85" s="6">
        <f t="shared" si="13"/>
        <v>3.3333333333333002</v>
      </c>
      <c r="O85" s="6">
        <f t="shared" si="11"/>
        <v>-46.965815999999997</v>
      </c>
      <c r="P85" s="89"/>
    </row>
    <row r="86" spans="2:16" x14ac:dyDescent="0.25">
      <c r="B86" s="88">
        <v>8740740740.7406998</v>
      </c>
      <c r="C86" s="88">
        <v>-70.969161999999997</v>
      </c>
      <c r="D86" s="88">
        <v>-63.683407000000003</v>
      </c>
      <c r="F86" s="6">
        <f t="shared" si="12"/>
        <v>3.7222222222222001</v>
      </c>
      <c r="G86" s="6">
        <f t="shared" si="10"/>
        <v>-67.383223999999998</v>
      </c>
      <c r="H86" s="89"/>
      <c r="J86" s="88">
        <v>8740740740.7406998</v>
      </c>
      <c r="K86" s="88">
        <v>-76.793541000000005</v>
      </c>
      <c r="L86" s="88">
        <v>-67.476685000000003</v>
      </c>
      <c r="N86" s="6">
        <f t="shared" si="13"/>
        <v>3.7222222222222001</v>
      </c>
      <c r="O86" s="6">
        <f t="shared" si="11"/>
        <v>-48.453586999999999</v>
      </c>
      <c r="P86" s="89"/>
    </row>
    <row r="87" spans="2:16" x14ac:dyDescent="0.25">
      <c r="B87" s="88">
        <v>8888888888.8889008</v>
      </c>
      <c r="C87" s="88">
        <v>-72.977615</v>
      </c>
      <c r="D87" s="88">
        <v>-65.897025999999997</v>
      </c>
      <c r="F87" s="6">
        <f t="shared" si="12"/>
        <v>4.1111111111111001</v>
      </c>
      <c r="G87" s="6">
        <f t="shared" si="10"/>
        <v>-69.822472000000005</v>
      </c>
      <c r="H87" s="89"/>
      <c r="J87" s="88">
        <v>8888888888.8889008</v>
      </c>
      <c r="K87" s="88">
        <v>-79.312241</v>
      </c>
      <c r="L87" s="88">
        <v>-69.625541999999996</v>
      </c>
      <c r="N87" s="6">
        <f t="shared" si="13"/>
        <v>4.1111111111111001</v>
      </c>
      <c r="O87" s="6">
        <f t="shared" si="11"/>
        <v>-50.602535000000003</v>
      </c>
      <c r="P87" s="89"/>
    </row>
    <row r="88" spans="2:16" x14ac:dyDescent="0.25">
      <c r="B88" s="88">
        <v>9037037037.0370007</v>
      </c>
      <c r="C88" s="88">
        <v>-75.227226000000002</v>
      </c>
      <c r="D88" s="88">
        <v>-67.968665999999999</v>
      </c>
      <c r="F88" s="6">
        <f t="shared" si="12"/>
        <v>4.5</v>
      </c>
      <c r="G88" s="6">
        <f t="shared" si="10"/>
        <v>-72.674042</v>
      </c>
      <c r="H88" s="89"/>
      <c r="J88" s="88">
        <v>9037037037.0370007</v>
      </c>
      <c r="K88" s="88">
        <v>-77.764961</v>
      </c>
      <c r="L88" s="88">
        <v>-68.272278</v>
      </c>
      <c r="N88" s="6">
        <f t="shared" si="13"/>
        <v>4.5</v>
      </c>
      <c r="O88" s="6">
        <f t="shared" si="11"/>
        <v>-55.704101999999999</v>
      </c>
      <c r="P88" s="89"/>
    </row>
    <row r="89" spans="2:16" x14ac:dyDescent="0.25">
      <c r="B89" s="88">
        <v>9185185185.1851997</v>
      </c>
      <c r="C89" s="88">
        <v>-75.646857999999995</v>
      </c>
      <c r="D89" s="88">
        <v>-68.087265000000002</v>
      </c>
      <c r="F89" s="6">
        <f t="shared" si="12"/>
        <v>4.8888888888888999</v>
      </c>
      <c r="G89" s="6">
        <f t="shared" si="10"/>
        <v>-74.524673000000007</v>
      </c>
      <c r="H89" s="89"/>
      <c r="J89" s="88">
        <v>9185185185.1851997</v>
      </c>
      <c r="K89" s="88">
        <v>-80.333641</v>
      </c>
      <c r="L89" s="88">
        <v>-71.170517000000004</v>
      </c>
      <c r="N89" s="6">
        <f t="shared" si="13"/>
        <v>4.8888888888888999</v>
      </c>
      <c r="O89" s="6">
        <f t="shared" si="11"/>
        <v>-51.590843</v>
      </c>
      <c r="P89" s="89"/>
    </row>
    <row r="90" spans="2:16" x14ac:dyDescent="0.25">
      <c r="B90" s="88">
        <v>9333333333.3332996</v>
      </c>
      <c r="C90" s="88">
        <v>-71.938614000000001</v>
      </c>
      <c r="D90" s="88">
        <v>-64.143371999999999</v>
      </c>
      <c r="F90" s="6">
        <f t="shared" si="12"/>
        <v>5.2777777777777999</v>
      </c>
      <c r="G90" s="6">
        <f t="shared" si="10"/>
        <v>-73.883674999999997</v>
      </c>
      <c r="H90" s="89"/>
      <c r="J90" s="88">
        <v>9333333333.3332996</v>
      </c>
      <c r="K90" s="88">
        <v>-80.035942000000006</v>
      </c>
      <c r="L90" s="88">
        <v>-71.268187999999995</v>
      </c>
      <c r="N90" s="6">
        <f t="shared" si="13"/>
        <v>5.2777777777777999</v>
      </c>
      <c r="O90" s="6">
        <f t="shared" si="11"/>
        <v>-55.467289000000001</v>
      </c>
      <c r="P90" s="89"/>
    </row>
    <row r="91" spans="2:16" x14ac:dyDescent="0.25">
      <c r="B91" s="88">
        <v>9481481481.4815006</v>
      </c>
      <c r="C91" s="88">
        <v>-69.054192</v>
      </c>
      <c r="D91" s="88">
        <v>-61.141361000000003</v>
      </c>
      <c r="F91" s="6">
        <f t="shared" si="12"/>
        <v>5.6666666666667007</v>
      </c>
      <c r="G91" s="6">
        <f t="shared" si="10"/>
        <v>-72.888396999999998</v>
      </c>
      <c r="H91" s="89"/>
      <c r="J91" s="88">
        <v>9481481481.4815006</v>
      </c>
      <c r="K91" s="88">
        <v>-75.060196000000005</v>
      </c>
      <c r="L91" s="88">
        <v>-66.275917000000007</v>
      </c>
      <c r="N91" s="6">
        <f t="shared" si="13"/>
        <v>5.6666666666667007</v>
      </c>
      <c r="O91" s="6">
        <f t="shared" si="11"/>
        <v>-67.432243</v>
      </c>
      <c r="P91" s="89"/>
    </row>
    <row r="92" spans="2:16" x14ac:dyDescent="0.25">
      <c r="B92" s="88">
        <v>9629629629.6296005</v>
      </c>
      <c r="C92" s="88">
        <v>-69.943680000000001</v>
      </c>
      <c r="D92" s="88">
        <v>-61.714221999999999</v>
      </c>
      <c r="F92" s="6">
        <f t="shared" si="12"/>
        <v>6.0555555555555998</v>
      </c>
      <c r="G92" s="6">
        <f t="shared" si="10"/>
        <v>-70.292404000000005</v>
      </c>
      <c r="H92" s="89"/>
      <c r="J92" s="88">
        <v>9629629629.6296005</v>
      </c>
      <c r="K92" s="88">
        <v>-77.075111000000007</v>
      </c>
      <c r="L92" s="88">
        <v>-68.017082000000002</v>
      </c>
      <c r="N92" s="6">
        <f t="shared" si="13"/>
        <v>6.0555555555555998</v>
      </c>
      <c r="O92" s="6">
        <f t="shared" si="11"/>
        <v>-58.288173999999998</v>
      </c>
      <c r="P92" s="89"/>
    </row>
    <row r="93" spans="2:16" x14ac:dyDescent="0.25">
      <c r="B93" s="88">
        <v>9777777777.7777996</v>
      </c>
      <c r="C93" s="88">
        <v>-66.434235000000001</v>
      </c>
      <c r="D93" s="88">
        <v>-58.330478999999997</v>
      </c>
      <c r="F93" s="6">
        <f t="shared" si="12"/>
        <v>6.4444444444444002</v>
      </c>
      <c r="G93" s="6">
        <f t="shared" si="10"/>
        <v>-63.733649999999997</v>
      </c>
      <c r="H93" s="89"/>
      <c r="J93" s="88">
        <v>9777777777.7777996</v>
      </c>
      <c r="K93" s="88">
        <v>-74.733649999999997</v>
      </c>
      <c r="L93" s="88">
        <v>-66.077263000000002</v>
      </c>
      <c r="N93" s="6">
        <f t="shared" si="13"/>
        <v>6.4444444444444002</v>
      </c>
      <c r="O93" s="6">
        <f t="shared" si="11"/>
        <v>-55.328086999999996</v>
      </c>
      <c r="P93" s="89"/>
    </row>
    <row r="94" spans="2:16" x14ac:dyDescent="0.25">
      <c r="B94" s="88">
        <v>9925925925.9258995</v>
      </c>
      <c r="C94" s="88">
        <v>-64.738204999999994</v>
      </c>
      <c r="D94" s="88">
        <v>-56.535046000000001</v>
      </c>
      <c r="F94" s="6">
        <f t="shared" si="12"/>
        <v>6.8333333333332993</v>
      </c>
      <c r="G94" s="6">
        <f t="shared" si="10"/>
        <v>-65.380752999999999</v>
      </c>
      <c r="H94" s="89"/>
      <c r="J94" s="88">
        <v>9925925925.9258995</v>
      </c>
      <c r="K94" s="88">
        <v>-74.128403000000006</v>
      </c>
      <c r="L94" s="88">
        <v>-65.340980999999999</v>
      </c>
      <c r="N94" s="6">
        <f t="shared" si="13"/>
        <v>6.8333333333332993</v>
      </c>
      <c r="O94" s="6">
        <f t="shared" si="11"/>
        <v>-51.938426999999997</v>
      </c>
      <c r="P94" s="89"/>
    </row>
    <row r="95" spans="2:16" x14ac:dyDescent="0.25">
      <c r="B95" s="88">
        <v>10074074074.073999</v>
      </c>
      <c r="C95" s="88">
        <v>-64.144729999999996</v>
      </c>
      <c r="D95" s="88">
        <v>-55.548302</v>
      </c>
      <c r="F95" s="6">
        <f t="shared" si="12"/>
        <v>7.2222222222222001</v>
      </c>
      <c r="G95" s="6">
        <f t="shared" si="10"/>
        <v>-65.275069999999999</v>
      </c>
      <c r="H95" s="89"/>
      <c r="J95" s="88">
        <v>10074074074.073999</v>
      </c>
      <c r="K95" s="88">
        <v>-72.715500000000006</v>
      </c>
      <c r="L95" s="88">
        <v>-63.760756999999998</v>
      </c>
      <c r="N95" s="6">
        <f t="shared" si="13"/>
        <v>7.2222222222222001</v>
      </c>
      <c r="O95" s="6">
        <f t="shared" si="11"/>
        <v>-50.567081000000002</v>
      </c>
      <c r="P95" s="89"/>
    </row>
    <row r="96" spans="2:16" x14ac:dyDescent="0.25">
      <c r="B96" s="88">
        <v>10222222222.222</v>
      </c>
      <c r="C96" s="88">
        <v>-63.987800999999997</v>
      </c>
      <c r="D96" s="88">
        <v>-55.351334000000001</v>
      </c>
      <c r="F96" s="6">
        <f t="shared" si="12"/>
        <v>7.6111111111111001</v>
      </c>
      <c r="G96" s="6">
        <f t="shared" si="10"/>
        <v>-64.887611000000007</v>
      </c>
      <c r="H96" s="89"/>
      <c r="J96" s="88">
        <v>10222222222.222</v>
      </c>
      <c r="K96" s="88">
        <v>-73.675064000000006</v>
      </c>
      <c r="L96" s="88">
        <v>-64.758621000000005</v>
      </c>
      <c r="N96" s="6">
        <f t="shared" si="13"/>
        <v>7.6111111111111001</v>
      </c>
      <c r="O96" s="6">
        <f t="shared" si="11"/>
        <v>-50.045772999999997</v>
      </c>
      <c r="P96" s="89"/>
    </row>
    <row r="97" spans="2:16" x14ac:dyDescent="0.25">
      <c r="B97" s="88">
        <v>10370370370.370001</v>
      </c>
      <c r="C97" s="88">
        <v>-63.278221000000002</v>
      </c>
      <c r="D97" s="88">
        <v>-54.686965999999998</v>
      </c>
      <c r="F97" s="6">
        <f t="shared" si="12"/>
        <v>8</v>
      </c>
      <c r="G97" s="6">
        <f t="shared" si="10"/>
        <v>-63.629646000000001</v>
      </c>
      <c r="H97" s="89"/>
      <c r="J97" s="88">
        <v>10370370370.370001</v>
      </c>
      <c r="K97" s="88">
        <v>-73.696692999999996</v>
      </c>
      <c r="L97" s="88">
        <v>-64.919037000000003</v>
      </c>
      <c r="N97" s="6">
        <f t="shared" si="13"/>
        <v>8</v>
      </c>
      <c r="O97" s="6">
        <f t="shared" si="11"/>
        <v>-49.940024999999999</v>
      </c>
      <c r="P97" s="89"/>
    </row>
    <row r="98" spans="2:16" x14ac:dyDescent="0.25">
      <c r="B98" s="88">
        <v>10518518518.518999</v>
      </c>
      <c r="C98" s="88">
        <v>-62.526684000000003</v>
      </c>
      <c r="D98" s="88">
        <v>-53.690421999999998</v>
      </c>
      <c r="F98" s="6" t="s">
        <v>21</v>
      </c>
      <c r="H98" s="89"/>
      <c r="J98" s="88">
        <v>10518518518.518999</v>
      </c>
      <c r="K98" s="88">
        <v>-73.675331</v>
      </c>
      <c r="L98" s="88">
        <v>-64.718306999999996</v>
      </c>
      <c r="N98" s="6" t="s">
        <v>21</v>
      </c>
      <c r="P98" s="89"/>
    </row>
    <row r="99" spans="2:16" x14ac:dyDescent="0.25">
      <c r="B99" s="88">
        <v>10666666666.667</v>
      </c>
      <c r="C99" s="88">
        <v>-61.180435000000003</v>
      </c>
      <c r="D99" s="88">
        <v>-51.978499999999997</v>
      </c>
      <c r="H99" s="89"/>
      <c r="J99" s="88">
        <v>10666666666.667</v>
      </c>
      <c r="K99" s="88">
        <v>-71.699225999999996</v>
      </c>
      <c r="L99" s="88">
        <v>-62.000670999999997</v>
      </c>
      <c r="P99" s="89"/>
    </row>
    <row r="100" spans="2:16" x14ac:dyDescent="0.25">
      <c r="B100" s="88" t="s">
        <v>21</v>
      </c>
      <c r="H100" s="89"/>
      <c r="J100" s="88" t="s">
        <v>21</v>
      </c>
      <c r="P100" s="89"/>
    </row>
    <row r="101" spans="2:16" x14ac:dyDescent="0.25">
      <c r="F101" s="6" t="s">
        <v>25</v>
      </c>
      <c r="H101" s="89"/>
      <c r="N101" s="6" t="s">
        <v>25</v>
      </c>
      <c r="P101" s="89"/>
    </row>
    <row r="102" spans="2:16" ht="15.75" x14ac:dyDescent="0.25">
      <c r="F102" s="6" t="s">
        <v>19</v>
      </c>
      <c r="G102" s="6" t="str">
        <f t="shared" ref="G102:G121" si="14">D128</f>
        <v>5Ix0L dBc Log Mag(dB)</v>
      </c>
      <c r="H102" s="35">
        <v>5</v>
      </c>
      <c r="N102" s="6" t="s">
        <v>19</v>
      </c>
      <c r="O102" s="6" t="str">
        <f t="shared" ref="O102:O121" si="15">L128</f>
        <v>5Ix0L dBc Log Mag(dB)</v>
      </c>
      <c r="P102" s="35">
        <v>5</v>
      </c>
    </row>
    <row r="103" spans="2:16" ht="15.75" x14ac:dyDescent="0.25">
      <c r="B103" s="88" t="s">
        <v>24</v>
      </c>
      <c r="F103" s="6">
        <f t="shared" ref="F103:F121" si="16">B129/1000000000</f>
        <v>2.2000000000000002</v>
      </c>
      <c r="G103" s="6">
        <f t="shared" si="14"/>
        <v>-68.878501999999997</v>
      </c>
      <c r="H103" s="36">
        <f>ABS(AVERAGE(G103:G121)-(H102-1)*10)</f>
        <v>106.62386857894735</v>
      </c>
      <c r="J103" s="88" t="s">
        <v>24</v>
      </c>
      <c r="N103" s="6">
        <f t="shared" ref="N103:N121" si="17">J129/1000000000</f>
        <v>2.2000000000000002</v>
      </c>
      <c r="O103" s="6">
        <f t="shared" si="15"/>
        <v>-69.032837000000001</v>
      </c>
      <c r="P103" s="36">
        <f>ABS(AVERAGE(O103:O121)-(P102-1)*10)</f>
        <v>117.69879994736841</v>
      </c>
    </row>
    <row r="104" spans="2:16" x14ac:dyDescent="0.25">
      <c r="B104" s="88" t="s">
        <v>19</v>
      </c>
      <c r="C104" s="88" t="s">
        <v>121</v>
      </c>
      <c r="D104" s="88" t="s">
        <v>29</v>
      </c>
      <c r="F104" s="6">
        <f t="shared" si="16"/>
        <v>2.4333333333333003</v>
      </c>
      <c r="G104" s="6">
        <f t="shared" si="14"/>
        <v>-70.438491999999997</v>
      </c>
      <c r="J104" s="88" t="s">
        <v>19</v>
      </c>
      <c r="K104" s="88" t="s">
        <v>121</v>
      </c>
      <c r="L104" s="88" t="s">
        <v>29</v>
      </c>
      <c r="N104" s="6">
        <f t="shared" si="17"/>
        <v>2.4333333333333003</v>
      </c>
      <c r="O104" s="6">
        <f t="shared" si="15"/>
        <v>-69.865264999999994</v>
      </c>
    </row>
    <row r="105" spans="2:16" x14ac:dyDescent="0.25">
      <c r="B105" s="88">
        <v>1000000000</v>
      </c>
      <c r="C105" s="88">
        <v>-85.107062999999997</v>
      </c>
      <c r="D105" s="88">
        <v>-77.999770999999996</v>
      </c>
      <c r="F105" s="6">
        <f t="shared" si="16"/>
        <v>2.6666666666666998</v>
      </c>
      <c r="G105" s="6">
        <f t="shared" si="14"/>
        <v>-68.050880000000006</v>
      </c>
      <c r="J105" s="88">
        <v>1000000000</v>
      </c>
      <c r="K105" s="88">
        <v>-73.233497999999997</v>
      </c>
      <c r="L105" s="88">
        <v>-62.761054999999999</v>
      </c>
      <c r="N105" s="6">
        <f t="shared" si="17"/>
        <v>2.6666666666666998</v>
      </c>
      <c r="O105" s="6">
        <f t="shared" si="15"/>
        <v>-71.288841000000005</v>
      </c>
    </row>
    <row r="106" spans="2:16" x14ac:dyDescent="0.25">
      <c r="B106" s="88">
        <v>1388888888.8889</v>
      </c>
      <c r="C106" s="88">
        <v>-79.325500000000005</v>
      </c>
      <c r="D106" s="88">
        <v>-72.424332000000007</v>
      </c>
      <c r="F106" s="6">
        <f t="shared" si="16"/>
        <v>2.9</v>
      </c>
      <c r="G106" s="6">
        <f t="shared" si="14"/>
        <v>-74.572449000000006</v>
      </c>
      <c r="J106" s="88">
        <v>1388888888.8889</v>
      </c>
      <c r="K106" s="88">
        <v>-64.681831000000003</v>
      </c>
      <c r="L106" s="88">
        <v>-55.806679000000003</v>
      </c>
      <c r="N106" s="6">
        <f t="shared" si="17"/>
        <v>2.9</v>
      </c>
      <c r="O106" s="6">
        <f t="shared" si="15"/>
        <v>-72.216048999999998</v>
      </c>
    </row>
    <row r="107" spans="2:16" x14ac:dyDescent="0.25">
      <c r="B107" s="88">
        <v>1777777777.7778001</v>
      </c>
      <c r="C107" s="88">
        <v>-78.778519000000003</v>
      </c>
      <c r="D107" s="88">
        <v>-71.565558999999993</v>
      </c>
      <c r="F107" s="6">
        <f t="shared" si="16"/>
        <v>3.1333333333333</v>
      </c>
      <c r="G107" s="6">
        <f t="shared" si="14"/>
        <v>-72.300460999999999</v>
      </c>
      <c r="J107" s="88">
        <v>1777777777.7778001</v>
      </c>
      <c r="K107" s="88">
        <v>-57.704956000000003</v>
      </c>
      <c r="L107" s="88">
        <v>-49.127719999999997</v>
      </c>
      <c r="N107" s="6">
        <f t="shared" si="17"/>
        <v>3.1333333333333</v>
      </c>
      <c r="O107" s="6">
        <f t="shared" si="15"/>
        <v>-76.348906999999997</v>
      </c>
    </row>
    <row r="108" spans="2:16" x14ac:dyDescent="0.25">
      <c r="B108" s="88">
        <v>2166666666.6666999</v>
      </c>
      <c r="C108" s="88">
        <v>-75.787170000000003</v>
      </c>
      <c r="D108" s="88">
        <v>-68.540549999999996</v>
      </c>
      <c r="F108" s="6">
        <f t="shared" si="16"/>
        <v>3.3666666666667</v>
      </c>
      <c r="G108" s="6">
        <f t="shared" si="14"/>
        <v>-71.220016000000001</v>
      </c>
      <c r="J108" s="88">
        <v>2166666666.6666999</v>
      </c>
      <c r="K108" s="88">
        <v>-52.371521000000001</v>
      </c>
      <c r="L108" s="88">
        <v>-43.968960000000003</v>
      </c>
      <c r="N108" s="6">
        <f t="shared" si="17"/>
        <v>3.3666666666667</v>
      </c>
      <c r="O108" s="6">
        <f t="shared" si="15"/>
        <v>-87.095009000000005</v>
      </c>
    </row>
    <row r="109" spans="2:16" x14ac:dyDescent="0.25">
      <c r="B109" s="88">
        <v>2555555555.5556002</v>
      </c>
      <c r="C109" s="88">
        <v>-76.417145000000005</v>
      </c>
      <c r="D109" s="88">
        <v>-69.276214999999993</v>
      </c>
      <c r="F109" s="6">
        <f t="shared" si="16"/>
        <v>3.6</v>
      </c>
      <c r="G109" s="6">
        <f t="shared" si="14"/>
        <v>-67.408180000000002</v>
      </c>
      <c r="J109" s="88">
        <v>2555555555.5556002</v>
      </c>
      <c r="K109" s="88">
        <v>-51.642657999999997</v>
      </c>
      <c r="L109" s="88">
        <v>-43.303134999999997</v>
      </c>
      <c r="N109" s="6">
        <f t="shared" si="17"/>
        <v>3.6</v>
      </c>
      <c r="O109" s="6">
        <f t="shared" si="15"/>
        <v>-83.172202999999996</v>
      </c>
    </row>
    <row r="110" spans="2:16" x14ac:dyDescent="0.25">
      <c r="B110" s="88">
        <v>2944444444.4443998</v>
      </c>
      <c r="C110" s="88">
        <v>-75.810349000000002</v>
      </c>
      <c r="D110" s="88">
        <v>-68.524590000000003</v>
      </c>
      <c r="F110" s="6">
        <f t="shared" si="16"/>
        <v>3.8333333333333002</v>
      </c>
      <c r="G110" s="6">
        <f t="shared" si="14"/>
        <v>-62.866798000000003</v>
      </c>
      <c r="J110" s="88">
        <v>2944444444.4443998</v>
      </c>
      <c r="K110" s="88">
        <v>-55.058562999999999</v>
      </c>
      <c r="L110" s="88">
        <v>-45.741706999999998</v>
      </c>
      <c r="N110" s="6">
        <f t="shared" si="17"/>
        <v>3.8333333333333002</v>
      </c>
      <c r="O110" s="6">
        <f t="shared" si="15"/>
        <v>-79.345534999999998</v>
      </c>
    </row>
    <row r="111" spans="2:16" x14ac:dyDescent="0.25">
      <c r="B111" s="88">
        <v>3333333333.3333001</v>
      </c>
      <c r="C111" s="88">
        <v>-74.779404</v>
      </c>
      <c r="D111" s="88">
        <v>-67.698822000000007</v>
      </c>
      <c r="F111" s="6">
        <f t="shared" si="16"/>
        <v>4.0666666666667002</v>
      </c>
      <c r="G111" s="6">
        <f t="shared" si="14"/>
        <v>-60.840153000000001</v>
      </c>
      <c r="J111" s="88">
        <v>3333333333.3333001</v>
      </c>
      <c r="K111" s="88">
        <v>-56.652518999999998</v>
      </c>
      <c r="L111" s="88">
        <v>-46.965815999999997</v>
      </c>
      <c r="N111" s="6">
        <f t="shared" si="17"/>
        <v>4.0666666666667002</v>
      </c>
      <c r="O111" s="6">
        <f t="shared" si="15"/>
        <v>-76.758803999999998</v>
      </c>
    </row>
    <row r="112" spans="2:16" x14ac:dyDescent="0.25">
      <c r="B112" s="88">
        <v>3722222222.2221999</v>
      </c>
      <c r="C112" s="88">
        <v>-74.641784999999999</v>
      </c>
      <c r="D112" s="88">
        <v>-67.383223999999998</v>
      </c>
      <c r="F112" s="6">
        <f t="shared" si="16"/>
        <v>4.3</v>
      </c>
      <c r="G112" s="6">
        <f t="shared" si="14"/>
        <v>-62.778336000000003</v>
      </c>
      <c r="J112" s="88">
        <v>3722222222.2221999</v>
      </c>
      <c r="K112" s="88">
        <v>-57.946269999999998</v>
      </c>
      <c r="L112" s="88">
        <v>-48.453586999999999</v>
      </c>
      <c r="N112" s="6">
        <f t="shared" si="17"/>
        <v>4.3</v>
      </c>
      <c r="O112" s="6">
        <f t="shared" si="15"/>
        <v>-75.503960000000006</v>
      </c>
    </row>
    <row r="113" spans="2:15" x14ac:dyDescent="0.25">
      <c r="B113" s="88">
        <v>4111111111.1111002</v>
      </c>
      <c r="C113" s="88">
        <v>-77.382064999999997</v>
      </c>
      <c r="D113" s="88">
        <v>-69.822472000000005</v>
      </c>
      <c r="F113" s="6">
        <f t="shared" si="16"/>
        <v>4.5333333333332995</v>
      </c>
      <c r="G113" s="6">
        <f t="shared" si="14"/>
        <v>-63.090141000000003</v>
      </c>
      <c r="J113" s="88">
        <v>4111111111.1111002</v>
      </c>
      <c r="K113" s="88">
        <v>-59.765656</v>
      </c>
      <c r="L113" s="88">
        <v>-50.602535000000003</v>
      </c>
      <c r="N113" s="6">
        <f t="shared" si="17"/>
        <v>4.5333333333332995</v>
      </c>
      <c r="O113" s="6">
        <f t="shared" si="15"/>
        <v>-77.747185000000002</v>
      </c>
    </row>
    <row r="114" spans="2:15" x14ac:dyDescent="0.25">
      <c r="B114" s="88">
        <v>4500000000</v>
      </c>
      <c r="C114" s="88">
        <v>-80.469275999999994</v>
      </c>
      <c r="D114" s="88">
        <v>-72.674042</v>
      </c>
      <c r="F114" s="6">
        <f t="shared" si="16"/>
        <v>4.7666666666667004</v>
      </c>
      <c r="G114" s="6">
        <f t="shared" si="14"/>
        <v>-65.925308000000001</v>
      </c>
      <c r="J114" s="88">
        <v>4500000000</v>
      </c>
      <c r="K114" s="88">
        <v>-64.471855000000005</v>
      </c>
      <c r="L114" s="88">
        <v>-55.704101999999999</v>
      </c>
      <c r="N114" s="6">
        <f t="shared" si="17"/>
        <v>4.7666666666667004</v>
      </c>
      <c r="O114" s="6">
        <f t="shared" si="15"/>
        <v>-79.779990999999995</v>
      </c>
    </row>
    <row r="115" spans="2:15" x14ac:dyDescent="0.25">
      <c r="B115" s="88">
        <v>4888888888.8888998</v>
      </c>
      <c r="C115" s="88">
        <v>-82.437507999999994</v>
      </c>
      <c r="D115" s="88">
        <v>-74.524673000000007</v>
      </c>
      <c r="F115" s="6">
        <f t="shared" si="16"/>
        <v>5</v>
      </c>
      <c r="G115" s="6">
        <f t="shared" si="14"/>
        <v>-68.123305999999999</v>
      </c>
      <c r="J115" s="88">
        <v>4888888888.8888998</v>
      </c>
      <c r="K115" s="88">
        <v>-60.375118000000001</v>
      </c>
      <c r="L115" s="88">
        <v>-51.590843</v>
      </c>
      <c r="N115" s="6">
        <f t="shared" si="17"/>
        <v>5</v>
      </c>
      <c r="O115" s="6">
        <f t="shared" si="15"/>
        <v>-78.046135000000007</v>
      </c>
    </row>
    <row r="116" spans="2:15" x14ac:dyDescent="0.25">
      <c r="B116" s="88">
        <v>5277777777.7777996</v>
      </c>
      <c r="C116" s="88">
        <v>-82.113135999999997</v>
      </c>
      <c r="D116" s="88">
        <v>-73.883674999999997</v>
      </c>
      <c r="F116" s="6">
        <f t="shared" si="16"/>
        <v>5.2333333333332996</v>
      </c>
      <c r="G116" s="6">
        <f t="shared" si="14"/>
        <v>-71.202171000000007</v>
      </c>
      <c r="J116" s="88">
        <v>5277777777.7777996</v>
      </c>
      <c r="K116" s="88">
        <v>-64.525313999999995</v>
      </c>
      <c r="L116" s="88">
        <v>-55.467289000000001</v>
      </c>
      <c r="N116" s="6">
        <f t="shared" si="17"/>
        <v>5.2333333333332996</v>
      </c>
      <c r="O116" s="6">
        <f t="shared" si="15"/>
        <v>-83.874886000000004</v>
      </c>
    </row>
    <row r="117" spans="2:15" x14ac:dyDescent="0.25">
      <c r="B117" s="88">
        <v>5666666666.6667004</v>
      </c>
      <c r="C117" s="88">
        <v>-80.992148999999998</v>
      </c>
      <c r="D117" s="88">
        <v>-72.888396999999998</v>
      </c>
      <c r="F117" s="6">
        <f t="shared" si="16"/>
        <v>5.4666666666667005</v>
      </c>
      <c r="G117" s="6">
        <f t="shared" si="14"/>
        <v>-64.012649999999994</v>
      </c>
      <c r="J117" s="88">
        <v>5666666666.6667004</v>
      </c>
      <c r="K117" s="88">
        <v>-76.088631000000007</v>
      </c>
      <c r="L117" s="88">
        <v>-67.432243</v>
      </c>
      <c r="N117" s="6">
        <f t="shared" si="17"/>
        <v>5.4666666666667005</v>
      </c>
      <c r="O117" s="6">
        <f t="shared" si="15"/>
        <v>-77.367515999999995</v>
      </c>
    </row>
    <row r="118" spans="2:15" x14ac:dyDescent="0.25">
      <c r="B118" s="88">
        <v>6055555555.5556002</v>
      </c>
      <c r="C118" s="88">
        <v>-78.495559999999998</v>
      </c>
      <c r="D118" s="88">
        <v>-70.292404000000005</v>
      </c>
      <c r="F118" s="6">
        <f t="shared" si="16"/>
        <v>5.7</v>
      </c>
      <c r="G118" s="6">
        <f t="shared" si="14"/>
        <v>-60.937153000000002</v>
      </c>
      <c r="J118" s="88">
        <v>6055555555.5556002</v>
      </c>
      <c r="K118" s="88">
        <v>-67.075599999999994</v>
      </c>
      <c r="L118" s="88">
        <v>-58.288173999999998</v>
      </c>
      <c r="N118" s="6">
        <f t="shared" si="17"/>
        <v>5.7</v>
      </c>
      <c r="O118" s="6">
        <f t="shared" si="15"/>
        <v>-80.603745000000004</v>
      </c>
    </row>
    <row r="119" spans="2:15" x14ac:dyDescent="0.25">
      <c r="B119" s="88">
        <v>6444444444.4443998</v>
      </c>
      <c r="C119" s="88">
        <v>-72.330078</v>
      </c>
      <c r="D119" s="88">
        <v>-63.733649999999997</v>
      </c>
      <c r="F119" s="6">
        <f t="shared" si="16"/>
        <v>5.9333333333332998</v>
      </c>
      <c r="G119" s="6">
        <f t="shared" si="14"/>
        <v>-61.799121999999997</v>
      </c>
      <c r="J119" s="88">
        <v>6444444444.4443998</v>
      </c>
      <c r="K119" s="88">
        <v>-64.282829000000007</v>
      </c>
      <c r="L119" s="88">
        <v>-55.328086999999996</v>
      </c>
      <c r="N119" s="6">
        <f t="shared" si="17"/>
        <v>5.9333333333332998</v>
      </c>
      <c r="O119" s="6">
        <f t="shared" si="15"/>
        <v>-79.145660000000007</v>
      </c>
    </row>
    <row r="120" spans="2:15" x14ac:dyDescent="0.25">
      <c r="B120" s="88">
        <v>6833333333.3332996</v>
      </c>
      <c r="C120" s="88">
        <v>-74.017219999999995</v>
      </c>
      <c r="D120" s="88">
        <v>-65.380752999999999</v>
      </c>
      <c r="F120" s="6">
        <f t="shared" si="16"/>
        <v>6.1666666666667007</v>
      </c>
      <c r="G120" s="6">
        <f t="shared" si="14"/>
        <v>-64.806358000000003</v>
      </c>
      <c r="J120" s="88">
        <v>6833333333.3332996</v>
      </c>
      <c r="K120" s="88">
        <v>-60.854874000000002</v>
      </c>
      <c r="L120" s="88">
        <v>-51.938426999999997</v>
      </c>
      <c r="N120" s="6">
        <f t="shared" si="17"/>
        <v>6.1666666666667007</v>
      </c>
      <c r="O120" s="6">
        <f t="shared" si="15"/>
        <v>-81.251091000000002</v>
      </c>
    </row>
    <row r="121" spans="2:15" x14ac:dyDescent="0.25">
      <c r="B121" s="88">
        <v>7222222222.2222004</v>
      </c>
      <c r="C121" s="88">
        <v>-73.866325000000003</v>
      </c>
      <c r="D121" s="88">
        <v>-65.275069999999999</v>
      </c>
      <c r="F121" s="6">
        <f t="shared" si="16"/>
        <v>6.4</v>
      </c>
      <c r="G121" s="6">
        <f t="shared" si="14"/>
        <v>-66.603026999999997</v>
      </c>
      <c r="J121" s="88">
        <v>7222222222.2222004</v>
      </c>
      <c r="K121" s="88">
        <v>-59.344734000000003</v>
      </c>
      <c r="L121" s="88">
        <v>-50.567081000000002</v>
      </c>
      <c r="N121" s="6">
        <f t="shared" si="17"/>
        <v>6.4</v>
      </c>
      <c r="O121" s="6">
        <f t="shared" si="15"/>
        <v>-77.833579999999998</v>
      </c>
    </row>
    <row r="122" spans="2:15" x14ac:dyDescent="0.25">
      <c r="B122" s="88">
        <v>7611111111.1111002</v>
      </c>
      <c r="C122" s="88">
        <v>-73.723877000000002</v>
      </c>
      <c r="D122" s="88">
        <v>-64.887611000000007</v>
      </c>
      <c r="F122" s="6" t="s">
        <v>21</v>
      </c>
      <c r="J122" s="88">
        <v>7611111111.1111002</v>
      </c>
      <c r="K122" s="88">
        <v>-59.002795999999996</v>
      </c>
      <c r="L122" s="88">
        <v>-50.045772999999997</v>
      </c>
      <c r="N122" s="6" t="s">
        <v>21</v>
      </c>
    </row>
    <row r="123" spans="2:15" x14ac:dyDescent="0.25">
      <c r="B123" s="88">
        <v>8000000000</v>
      </c>
      <c r="C123" s="88">
        <v>-72.831581</v>
      </c>
      <c r="D123" s="88">
        <v>-63.629646000000001</v>
      </c>
      <c r="J123" s="88">
        <v>8000000000</v>
      </c>
      <c r="K123" s="88">
        <v>-59.638584000000002</v>
      </c>
      <c r="L123" s="88">
        <v>-49.940024999999999</v>
      </c>
    </row>
    <row r="124" spans="2:15" x14ac:dyDescent="0.25">
      <c r="B124" s="88" t="s">
        <v>21</v>
      </c>
      <c r="J124" s="88" t="s">
        <v>21</v>
      </c>
    </row>
    <row r="127" spans="2:15" x14ac:dyDescent="0.25">
      <c r="B127" s="88" t="s">
        <v>25</v>
      </c>
      <c r="J127" s="88" t="s">
        <v>25</v>
      </c>
    </row>
    <row r="128" spans="2:15" x14ac:dyDescent="0.25">
      <c r="B128" s="88" t="s">
        <v>19</v>
      </c>
      <c r="C128" s="88" t="s">
        <v>122</v>
      </c>
      <c r="D128" s="88" t="s">
        <v>30</v>
      </c>
      <c r="J128" s="88" t="s">
        <v>19</v>
      </c>
      <c r="K128" s="88" t="s">
        <v>122</v>
      </c>
      <c r="L128" s="88" t="s">
        <v>30</v>
      </c>
    </row>
    <row r="129" spans="2:12" x14ac:dyDescent="0.25">
      <c r="B129" s="88">
        <v>2200000000</v>
      </c>
      <c r="C129" s="88">
        <v>-75.985786000000004</v>
      </c>
      <c r="D129" s="88">
        <v>-68.878501999999997</v>
      </c>
      <c r="J129" s="88">
        <v>2200000000</v>
      </c>
      <c r="K129" s="88">
        <v>-79.505279999999999</v>
      </c>
      <c r="L129" s="88">
        <v>-69.032837000000001</v>
      </c>
    </row>
    <row r="130" spans="2:12" x14ac:dyDescent="0.25">
      <c r="B130" s="88">
        <v>2433333333.3333001</v>
      </c>
      <c r="C130" s="88">
        <v>-77.339661000000007</v>
      </c>
      <c r="D130" s="88">
        <v>-70.438491999999997</v>
      </c>
      <c r="J130" s="88">
        <v>2433333333.3333001</v>
      </c>
      <c r="K130" s="88">
        <v>-78.740425000000002</v>
      </c>
      <c r="L130" s="88">
        <v>-69.865264999999994</v>
      </c>
    </row>
    <row r="131" spans="2:12" x14ac:dyDescent="0.25">
      <c r="B131" s="88">
        <v>2666666666.6666999</v>
      </c>
      <c r="C131" s="88">
        <v>-75.263840000000002</v>
      </c>
      <c r="D131" s="88">
        <v>-68.050880000000006</v>
      </c>
      <c r="J131" s="88">
        <v>2666666666.6666999</v>
      </c>
      <c r="K131" s="88">
        <v>-79.866073999999998</v>
      </c>
      <c r="L131" s="88">
        <v>-71.288841000000005</v>
      </c>
    </row>
    <row r="132" spans="2:12" x14ac:dyDescent="0.25">
      <c r="B132" s="88">
        <v>2900000000</v>
      </c>
      <c r="C132" s="88">
        <v>-81.819061000000005</v>
      </c>
      <c r="D132" s="88">
        <v>-74.572449000000006</v>
      </c>
      <c r="J132" s="88">
        <v>2900000000</v>
      </c>
      <c r="K132" s="88">
        <v>-80.618613999999994</v>
      </c>
      <c r="L132" s="88">
        <v>-72.216048999999998</v>
      </c>
    </row>
    <row r="133" spans="2:12" x14ac:dyDescent="0.25">
      <c r="B133" s="88">
        <v>3133333333.3333001</v>
      </c>
      <c r="C133" s="88">
        <v>-79.441390999999996</v>
      </c>
      <c r="D133" s="88">
        <v>-72.300460999999999</v>
      </c>
      <c r="J133" s="88">
        <v>3133333333.3333001</v>
      </c>
      <c r="K133" s="88">
        <v>-84.688430999999994</v>
      </c>
      <c r="L133" s="88">
        <v>-76.348906999999997</v>
      </c>
    </row>
    <row r="134" spans="2:12" x14ac:dyDescent="0.25">
      <c r="B134" s="88">
        <v>3366666666.6666999</v>
      </c>
      <c r="C134" s="88">
        <v>-78.505775</v>
      </c>
      <c r="D134" s="88">
        <v>-71.220016000000001</v>
      </c>
      <c r="J134" s="88">
        <v>3366666666.6666999</v>
      </c>
      <c r="K134" s="88">
        <v>-96.411865000000006</v>
      </c>
      <c r="L134" s="88">
        <v>-87.095009000000005</v>
      </c>
    </row>
    <row r="135" spans="2:12" x14ac:dyDescent="0.25">
      <c r="B135" s="88">
        <v>3600000000</v>
      </c>
      <c r="C135" s="88">
        <v>-74.488770000000002</v>
      </c>
      <c r="D135" s="88">
        <v>-67.408180000000002</v>
      </c>
      <c r="J135" s="88">
        <v>3600000000</v>
      </c>
      <c r="K135" s="88">
        <v>-92.858909999999995</v>
      </c>
      <c r="L135" s="88">
        <v>-83.172202999999996</v>
      </c>
    </row>
    <row r="136" spans="2:12" x14ac:dyDescent="0.25">
      <c r="B136" s="88">
        <v>3833333333.3333001</v>
      </c>
      <c r="C136" s="88">
        <v>-70.125366</v>
      </c>
      <c r="D136" s="88">
        <v>-62.866798000000003</v>
      </c>
      <c r="J136" s="88">
        <v>3833333333.3333001</v>
      </c>
      <c r="K136" s="88">
        <v>-88.838218999999995</v>
      </c>
      <c r="L136" s="88">
        <v>-79.345534999999998</v>
      </c>
    </row>
    <row r="137" spans="2:12" x14ac:dyDescent="0.25">
      <c r="B137" s="88">
        <v>4066666666.6666999</v>
      </c>
      <c r="C137" s="88">
        <v>-68.399742000000003</v>
      </c>
      <c r="D137" s="88">
        <v>-60.840153000000001</v>
      </c>
      <c r="J137" s="88">
        <v>4066666666.6666999</v>
      </c>
      <c r="K137" s="88">
        <v>-85.921927999999994</v>
      </c>
      <c r="L137" s="88">
        <v>-76.758803999999998</v>
      </c>
    </row>
    <row r="138" spans="2:12" x14ac:dyDescent="0.25">
      <c r="B138" s="88">
        <v>4300000000</v>
      </c>
      <c r="C138" s="88">
        <v>-70.573577999999998</v>
      </c>
      <c r="D138" s="88">
        <v>-62.778336000000003</v>
      </c>
      <c r="J138" s="88">
        <v>4300000000</v>
      </c>
      <c r="K138" s="88">
        <v>-84.271713000000005</v>
      </c>
      <c r="L138" s="88">
        <v>-75.503960000000006</v>
      </c>
    </row>
    <row r="139" spans="2:12" x14ac:dyDescent="0.25">
      <c r="B139" s="88">
        <v>4533333333.3332996</v>
      </c>
      <c r="C139" s="88">
        <v>-71.002975000000006</v>
      </c>
      <c r="D139" s="88">
        <v>-63.090141000000003</v>
      </c>
      <c r="J139" s="88">
        <v>4533333333.3332996</v>
      </c>
      <c r="K139" s="88">
        <v>-86.531464</v>
      </c>
      <c r="L139" s="88">
        <v>-77.747185000000002</v>
      </c>
    </row>
    <row r="140" spans="2:12" x14ac:dyDescent="0.25">
      <c r="B140" s="88">
        <v>4766666666.6667004</v>
      </c>
      <c r="C140" s="88">
        <v>-74.154762000000005</v>
      </c>
      <c r="D140" s="88">
        <v>-65.925308000000001</v>
      </c>
      <c r="J140" s="88">
        <v>4766666666.6667004</v>
      </c>
      <c r="K140" s="88">
        <v>-88.83802</v>
      </c>
      <c r="L140" s="88">
        <v>-79.779990999999995</v>
      </c>
    </row>
    <row r="141" spans="2:12" x14ac:dyDescent="0.25">
      <c r="B141" s="88">
        <v>5000000000</v>
      </c>
      <c r="C141" s="88">
        <v>-76.227065999999994</v>
      </c>
      <c r="D141" s="88">
        <v>-68.123305999999999</v>
      </c>
      <c r="J141" s="88">
        <v>5000000000</v>
      </c>
      <c r="K141" s="88">
        <v>-86.702522000000002</v>
      </c>
      <c r="L141" s="88">
        <v>-78.046135000000007</v>
      </c>
    </row>
    <row r="142" spans="2:12" x14ac:dyDescent="0.25">
      <c r="B142" s="88">
        <v>5233333333.3332996</v>
      </c>
      <c r="C142" s="88">
        <v>-79.405327</v>
      </c>
      <c r="D142" s="88">
        <v>-71.202171000000007</v>
      </c>
      <c r="J142" s="88">
        <v>5233333333.3332996</v>
      </c>
      <c r="K142" s="88">
        <v>-92.662307999999996</v>
      </c>
      <c r="L142" s="88">
        <v>-83.874886000000004</v>
      </c>
    </row>
    <row r="143" spans="2:12" x14ac:dyDescent="0.25">
      <c r="B143" s="88">
        <v>5466666666.6667004</v>
      </c>
      <c r="C143" s="88">
        <v>-72.609076999999999</v>
      </c>
      <c r="D143" s="88">
        <v>-64.012649999999994</v>
      </c>
      <c r="J143" s="88">
        <v>5466666666.6667004</v>
      </c>
      <c r="K143" s="88">
        <v>-86.322249999999997</v>
      </c>
      <c r="L143" s="88">
        <v>-77.367515999999995</v>
      </c>
    </row>
    <row r="144" spans="2:12" x14ac:dyDescent="0.25">
      <c r="B144" s="88">
        <v>5700000000</v>
      </c>
      <c r="C144" s="88">
        <v>-69.573623999999995</v>
      </c>
      <c r="D144" s="88">
        <v>-60.937153000000002</v>
      </c>
      <c r="J144" s="88">
        <v>5700000000</v>
      </c>
      <c r="K144" s="88">
        <v>-89.520187000000007</v>
      </c>
      <c r="L144" s="88">
        <v>-80.603745000000004</v>
      </c>
    </row>
    <row r="145" spans="2:12" x14ac:dyDescent="0.25">
      <c r="B145" s="88">
        <v>5933333333.3332996</v>
      </c>
      <c r="C145" s="88">
        <v>-70.390381000000005</v>
      </c>
      <c r="D145" s="88">
        <v>-61.799121999999997</v>
      </c>
      <c r="J145" s="88">
        <v>5933333333.3332996</v>
      </c>
      <c r="K145" s="88">
        <v>-87.923316999999997</v>
      </c>
      <c r="L145" s="88">
        <v>-79.145660000000007</v>
      </c>
    </row>
    <row r="146" spans="2:12" x14ac:dyDescent="0.25">
      <c r="B146" s="88">
        <v>6166666666.6667004</v>
      </c>
      <c r="C146" s="88">
        <v>-73.642623999999998</v>
      </c>
      <c r="D146" s="88">
        <v>-64.806358000000003</v>
      </c>
      <c r="J146" s="88">
        <v>6166666666.6667004</v>
      </c>
      <c r="K146" s="88">
        <v>-90.208122000000003</v>
      </c>
      <c r="L146" s="88">
        <v>-81.251091000000002</v>
      </c>
    </row>
    <row r="147" spans="2:12" x14ac:dyDescent="0.25">
      <c r="B147" s="88">
        <v>6400000000</v>
      </c>
      <c r="C147" s="88">
        <v>-75.804962000000003</v>
      </c>
      <c r="D147" s="88">
        <v>-66.603026999999997</v>
      </c>
      <c r="J147" s="88">
        <v>6400000000</v>
      </c>
      <c r="K147" s="88">
        <v>-87.532134999999997</v>
      </c>
      <c r="L147" s="88">
        <v>-77.833579999999998</v>
      </c>
    </row>
    <row r="148" spans="2:12" x14ac:dyDescent="0.25">
      <c r="B148" s="88" t="s">
        <v>21</v>
      </c>
      <c r="J148" s="88" t="s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604"/>
  <sheetViews>
    <sheetView topLeftCell="A25" workbookViewId="0">
      <selection activeCell="J1" sqref="J1:L604"/>
    </sheetView>
  </sheetViews>
  <sheetFormatPr defaultRowHeight="15" x14ac:dyDescent="0.25"/>
  <cols>
    <col min="1" max="1" width="13.7109375" style="40" customWidth="1"/>
    <col min="2" max="4" width="9.140625" style="88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95" bestFit="1" customWidth="1"/>
    <col min="9" max="9" width="13.7109375" style="40" customWidth="1"/>
    <col min="10" max="12" width="9.140625" style="88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95" bestFit="1" customWidth="1"/>
    <col min="17" max="17" width="2" style="7" customWidth="1"/>
  </cols>
  <sheetData>
    <row r="1" spans="1:17" x14ac:dyDescent="0.25">
      <c r="B1" s="88" t="s">
        <v>95</v>
      </c>
      <c r="E1" s="10"/>
      <c r="G1" s="6" t="s">
        <v>16</v>
      </c>
      <c r="J1" s="88" t="s">
        <v>95</v>
      </c>
      <c r="M1" s="10"/>
      <c r="O1" s="6" t="s">
        <v>17</v>
      </c>
      <c r="Q1" s="10"/>
    </row>
    <row r="2" spans="1:17" x14ac:dyDescent="0.25">
      <c r="A2" s="50" t="s">
        <v>111</v>
      </c>
      <c r="B2" s="88" t="s">
        <v>256</v>
      </c>
      <c r="C2" s="88" t="s">
        <v>291</v>
      </c>
      <c r="D2" s="88" t="s">
        <v>292</v>
      </c>
      <c r="E2" s="10"/>
      <c r="F2" s="15"/>
      <c r="G2" s="82" t="s">
        <v>287</v>
      </c>
      <c r="I2" s="50" t="s">
        <v>108</v>
      </c>
      <c r="J2" s="88" t="s">
        <v>256</v>
      </c>
      <c r="K2" s="88" t="s">
        <v>291</v>
      </c>
      <c r="L2" s="88" t="s">
        <v>292</v>
      </c>
      <c r="M2" s="10"/>
      <c r="N2" s="15"/>
      <c r="O2" s="82" t="s">
        <v>287</v>
      </c>
      <c r="Q2" s="10"/>
    </row>
    <row r="3" spans="1:17" x14ac:dyDescent="0.25">
      <c r="B3" s="88" t="s">
        <v>268</v>
      </c>
      <c r="C3" s="88" t="s">
        <v>300</v>
      </c>
      <c r="D3" s="88" t="s">
        <v>305</v>
      </c>
      <c r="E3" s="10"/>
      <c r="F3" s="15"/>
      <c r="G3" s="13"/>
      <c r="J3" s="88" t="s">
        <v>268</v>
      </c>
      <c r="K3" s="88" t="s">
        <v>300</v>
      </c>
      <c r="L3" s="88" t="s">
        <v>306</v>
      </c>
      <c r="M3" s="10"/>
      <c r="N3" s="15"/>
      <c r="O3" s="13"/>
      <c r="Q3" s="10"/>
    </row>
    <row r="4" spans="1:17" x14ac:dyDescent="0.25">
      <c r="B4" s="88" t="s">
        <v>98</v>
      </c>
      <c r="E4" s="10"/>
      <c r="G4" s="41" t="s">
        <v>20</v>
      </c>
      <c r="J4" s="88" t="s">
        <v>98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1Ix2L dBc Log Mag(dB)</v>
      </c>
      <c r="H6" s="35">
        <v>1</v>
      </c>
      <c r="M6" s="10"/>
      <c r="N6" s="6" t="s">
        <v>19</v>
      </c>
      <c r="O6" s="6" t="str">
        <f t="shared" ref="O6:O25" si="1">L32</f>
        <v>1Ix2L dBc Log Mag(dB)</v>
      </c>
      <c r="P6" s="35">
        <v>1</v>
      </c>
      <c r="Q6" s="10"/>
    </row>
    <row r="7" spans="1:17" ht="15.75" x14ac:dyDescent="0.25">
      <c r="B7" s="88" t="s">
        <v>99</v>
      </c>
      <c r="E7" s="10"/>
      <c r="F7" s="6">
        <f t="shared" ref="F7:F25" si="2">B33/1000000000</f>
        <v>16.091000000000001</v>
      </c>
      <c r="G7" s="6">
        <f t="shared" si="0"/>
        <v>-32.682746999999999</v>
      </c>
      <c r="H7" s="36">
        <f>ABS(AVERAGE(G7:G25)-(H6-1)*5)</f>
        <v>31.808536684210527</v>
      </c>
      <c r="J7" s="88" t="s">
        <v>99</v>
      </c>
      <c r="M7" s="10"/>
      <c r="N7" s="6">
        <f t="shared" ref="N7:N25" si="3">J33/1000000000</f>
        <v>16.091000000000001</v>
      </c>
      <c r="O7" s="6">
        <f t="shared" si="1"/>
        <v>-36.955387000000002</v>
      </c>
      <c r="P7" s="36">
        <f>ABS(AVERAGE(O7:O25)-(P6-1)*5)</f>
        <v>38.048549210526311</v>
      </c>
      <c r="Q7" s="10"/>
    </row>
    <row r="8" spans="1:17" x14ac:dyDescent="0.25">
      <c r="B8" s="88" t="s">
        <v>19</v>
      </c>
      <c r="C8" s="88" t="s">
        <v>116</v>
      </c>
      <c r="E8" s="10"/>
      <c r="F8" s="6">
        <f t="shared" si="2"/>
        <v>16.974833333332999</v>
      </c>
      <c r="G8" s="6">
        <f t="shared" si="0"/>
        <v>-35.744616999999998</v>
      </c>
      <c r="J8" s="88" t="s">
        <v>19</v>
      </c>
      <c r="K8" s="88" t="s">
        <v>116</v>
      </c>
      <c r="M8" s="10"/>
      <c r="N8" s="6">
        <f t="shared" si="3"/>
        <v>16.974833333332999</v>
      </c>
      <c r="O8" s="6">
        <f t="shared" si="1"/>
        <v>-38.051040999999998</v>
      </c>
      <c r="Q8" s="10"/>
    </row>
    <row r="9" spans="1:17" x14ac:dyDescent="0.25">
      <c r="B9" s="88">
        <v>8091000000</v>
      </c>
      <c r="C9" s="88">
        <v>-6.9453993000000001</v>
      </c>
      <c r="E9" s="10"/>
      <c r="F9" s="6">
        <f t="shared" si="2"/>
        <v>17.858666666666998</v>
      </c>
      <c r="G9" s="6">
        <f t="shared" si="0"/>
        <v>-37.038536000000001</v>
      </c>
      <c r="J9" s="88">
        <v>8091000000</v>
      </c>
      <c r="K9" s="88">
        <v>-10.288181</v>
      </c>
      <c r="M9" s="10"/>
      <c r="N9" s="6">
        <f t="shared" si="3"/>
        <v>17.858666666666998</v>
      </c>
      <c r="O9" s="6">
        <f t="shared" si="1"/>
        <v>-37.583697999999998</v>
      </c>
      <c r="Q9" s="10"/>
    </row>
    <row r="10" spans="1:17" x14ac:dyDescent="0.25">
      <c r="B10" s="88">
        <v>9419277777.7777996</v>
      </c>
      <c r="C10" s="88">
        <v>-6.6370049</v>
      </c>
      <c r="E10" s="10"/>
      <c r="F10" s="6">
        <f t="shared" si="2"/>
        <v>18.7425</v>
      </c>
      <c r="G10" s="6">
        <f t="shared" si="0"/>
        <v>-44.459290000000003</v>
      </c>
      <c r="J10" s="88">
        <v>9419277777.7777996</v>
      </c>
      <c r="K10" s="88">
        <v>-8.6671332999999997</v>
      </c>
      <c r="M10" s="10"/>
      <c r="N10" s="6">
        <f t="shared" si="3"/>
        <v>18.7425</v>
      </c>
      <c r="O10" s="6">
        <f t="shared" si="1"/>
        <v>-38.923617999999998</v>
      </c>
      <c r="Q10" s="10"/>
    </row>
    <row r="11" spans="1:17" x14ac:dyDescent="0.25">
      <c r="B11" s="88">
        <v>10747555555.556</v>
      </c>
      <c r="C11" s="88">
        <v>-6.9402404000000004</v>
      </c>
      <c r="E11" s="10"/>
      <c r="F11" s="6">
        <f t="shared" si="2"/>
        <v>19.626333333333001</v>
      </c>
      <c r="G11" s="6">
        <f t="shared" si="0"/>
        <v>-36.788787999999997</v>
      </c>
      <c r="J11" s="88">
        <v>10747555555.556</v>
      </c>
      <c r="K11" s="88">
        <v>-8.2965546000000003</v>
      </c>
      <c r="M11" s="10"/>
      <c r="N11" s="6">
        <f t="shared" si="3"/>
        <v>19.626333333333001</v>
      </c>
      <c r="O11" s="6">
        <f t="shared" si="1"/>
        <v>-45.585346000000001</v>
      </c>
      <c r="Q11" s="10"/>
    </row>
    <row r="12" spans="1:17" x14ac:dyDescent="0.25">
      <c r="B12" s="88">
        <v>12075833333.333</v>
      </c>
      <c r="C12" s="88">
        <v>-6.9091148000000002</v>
      </c>
      <c r="E12" s="10"/>
      <c r="F12" s="6">
        <f t="shared" si="2"/>
        <v>20.510166666667001</v>
      </c>
      <c r="G12" s="6">
        <f t="shared" si="0"/>
        <v>-31.292425000000001</v>
      </c>
      <c r="J12" s="88">
        <v>12075833333.333</v>
      </c>
      <c r="K12" s="88">
        <v>-8.0971507999999996</v>
      </c>
      <c r="M12" s="10"/>
      <c r="N12" s="6">
        <f t="shared" si="3"/>
        <v>20.510166666667001</v>
      </c>
      <c r="O12" s="6">
        <f t="shared" si="1"/>
        <v>-41.477398000000001</v>
      </c>
      <c r="Q12" s="10"/>
    </row>
    <row r="13" spans="1:17" x14ac:dyDescent="0.25">
      <c r="B13" s="88">
        <v>13404111111.111</v>
      </c>
      <c r="C13" s="88">
        <v>-6.8157624999999999</v>
      </c>
      <c r="E13" s="10"/>
      <c r="F13" s="6">
        <f t="shared" si="2"/>
        <v>21.393999999999998</v>
      </c>
      <c r="G13" s="6">
        <f t="shared" si="0"/>
        <v>-30.966142999999999</v>
      </c>
      <c r="J13" s="88">
        <v>13404111111.111</v>
      </c>
      <c r="K13" s="88">
        <v>-8.0046634999999995</v>
      </c>
      <c r="M13" s="10"/>
      <c r="N13" s="6">
        <f t="shared" si="3"/>
        <v>21.393999999999998</v>
      </c>
      <c r="O13" s="6">
        <f t="shared" si="1"/>
        <v>-38.688716999999997</v>
      </c>
      <c r="Q13" s="10"/>
    </row>
    <row r="14" spans="1:17" x14ac:dyDescent="0.25">
      <c r="B14" s="88">
        <v>14732388888.889</v>
      </c>
      <c r="C14" s="88">
        <v>-6.9254160000000002</v>
      </c>
      <c r="E14" s="10"/>
      <c r="F14" s="6">
        <f t="shared" si="2"/>
        <v>22.277833333333</v>
      </c>
      <c r="G14" s="6">
        <f t="shared" si="0"/>
        <v>-27.400894000000001</v>
      </c>
      <c r="J14" s="88">
        <v>14732388888.889</v>
      </c>
      <c r="K14" s="88">
        <v>-8.9805012000000008</v>
      </c>
      <c r="M14" s="10"/>
      <c r="N14" s="6">
        <f t="shared" si="3"/>
        <v>22.277833333333</v>
      </c>
      <c r="O14" s="6">
        <f t="shared" si="1"/>
        <v>-35.183846000000003</v>
      </c>
      <c r="Q14" s="10"/>
    </row>
    <row r="15" spans="1:17" x14ac:dyDescent="0.25">
      <c r="B15" s="88">
        <v>16060666666.667</v>
      </c>
      <c r="C15" s="88">
        <v>-6.7147798999999999</v>
      </c>
      <c r="E15" s="10"/>
      <c r="F15" s="6">
        <f t="shared" si="2"/>
        <v>23.161666666666999</v>
      </c>
      <c r="G15" s="6">
        <f t="shared" si="0"/>
        <v>-29.367228000000001</v>
      </c>
      <c r="J15" s="88">
        <v>16060666666.667</v>
      </c>
      <c r="K15" s="88">
        <v>-9.2756881999999994</v>
      </c>
      <c r="M15" s="10"/>
      <c r="N15" s="6">
        <f t="shared" si="3"/>
        <v>23.161666666666999</v>
      </c>
      <c r="O15" s="6">
        <f t="shared" si="1"/>
        <v>-36.021045999999998</v>
      </c>
      <c r="Q15" s="10"/>
    </row>
    <row r="16" spans="1:17" x14ac:dyDescent="0.25">
      <c r="B16" s="88">
        <v>17388944444.444</v>
      </c>
      <c r="C16" s="88">
        <v>-6.9120420999999999</v>
      </c>
      <c r="E16" s="10"/>
      <c r="F16" s="6">
        <f t="shared" si="2"/>
        <v>24.045500000000001</v>
      </c>
      <c r="G16" s="6">
        <f t="shared" si="0"/>
        <v>-30.261970999999999</v>
      </c>
      <c r="J16" s="88">
        <v>17388944444.444</v>
      </c>
      <c r="K16" s="88">
        <v>-9.1196860999999991</v>
      </c>
      <c r="M16" s="10"/>
      <c r="N16" s="6">
        <f t="shared" si="3"/>
        <v>24.045500000000001</v>
      </c>
      <c r="O16" s="6">
        <f t="shared" si="1"/>
        <v>-35.676746000000001</v>
      </c>
      <c r="Q16" s="10"/>
    </row>
    <row r="17" spans="2:17" x14ac:dyDescent="0.25">
      <c r="B17" s="88">
        <v>18717222222.222</v>
      </c>
      <c r="C17" s="88">
        <v>-7.2060636999999996</v>
      </c>
      <c r="E17" s="10"/>
      <c r="F17" s="6">
        <f t="shared" si="2"/>
        <v>24.929333333333002</v>
      </c>
      <c r="G17" s="6">
        <f t="shared" si="0"/>
        <v>-28.917414000000001</v>
      </c>
      <c r="J17" s="88">
        <v>18717222222.222</v>
      </c>
      <c r="K17" s="88">
        <v>-8.7625808999999997</v>
      </c>
      <c r="M17" s="10"/>
      <c r="N17" s="6">
        <f t="shared" si="3"/>
        <v>24.929333333333002</v>
      </c>
      <c r="O17" s="6">
        <f t="shared" si="1"/>
        <v>-35.464176000000002</v>
      </c>
      <c r="Q17" s="10"/>
    </row>
    <row r="18" spans="2:17" x14ac:dyDescent="0.25">
      <c r="B18" s="88">
        <v>20045500000</v>
      </c>
      <c r="C18" s="88">
        <v>-7.4014392000000004</v>
      </c>
      <c r="E18" s="10"/>
      <c r="F18" s="6">
        <f t="shared" si="2"/>
        <v>25.813166666667001</v>
      </c>
      <c r="G18" s="6">
        <f t="shared" si="0"/>
        <v>-28.871586000000001</v>
      </c>
      <c r="J18" s="88">
        <v>20045500000</v>
      </c>
      <c r="K18" s="88">
        <v>-8.3769665</v>
      </c>
      <c r="M18" s="10"/>
      <c r="N18" s="6">
        <f t="shared" si="3"/>
        <v>25.813166666667001</v>
      </c>
      <c r="O18" s="6">
        <f t="shared" si="1"/>
        <v>-35.922759999999997</v>
      </c>
      <c r="Q18" s="10"/>
    </row>
    <row r="19" spans="2:17" x14ac:dyDescent="0.25">
      <c r="B19" s="88">
        <v>21373777777.778</v>
      </c>
      <c r="C19" s="88">
        <v>-7.5264772999999998</v>
      </c>
      <c r="E19" s="10"/>
      <c r="F19" s="6">
        <f t="shared" si="2"/>
        <v>26.696999999999999</v>
      </c>
      <c r="G19" s="6">
        <f t="shared" si="0"/>
        <v>-29.003004000000001</v>
      </c>
      <c r="J19" s="88">
        <v>21373777777.778</v>
      </c>
      <c r="K19" s="88">
        <v>-8.3854828000000001</v>
      </c>
      <c r="M19" s="10"/>
      <c r="N19" s="6">
        <f t="shared" si="3"/>
        <v>26.696999999999999</v>
      </c>
      <c r="O19" s="6">
        <f t="shared" si="1"/>
        <v>-35.500587000000003</v>
      </c>
      <c r="Q19" s="10"/>
    </row>
    <row r="20" spans="2:17" x14ac:dyDescent="0.25">
      <c r="B20" s="88">
        <v>22702055555.556</v>
      </c>
      <c r="C20" s="88">
        <v>-7.8526220000000002</v>
      </c>
      <c r="E20" s="10"/>
      <c r="F20" s="6">
        <f t="shared" si="2"/>
        <v>27.580833333333</v>
      </c>
      <c r="G20" s="6">
        <f t="shared" si="0"/>
        <v>-29.807013999999999</v>
      </c>
      <c r="J20" s="88">
        <v>22702055555.556</v>
      </c>
      <c r="K20" s="88">
        <v>-8.6553421000000004</v>
      </c>
      <c r="M20" s="10"/>
      <c r="N20" s="6">
        <f t="shared" si="3"/>
        <v>27.580833333333</v>
      </c>
      <c r="O20" s="6">
        <f t="shared" si="1"/>
        <v>-34.611324000000003</v>
      </c>
      <c r="Q20" s="10"/>
    </row>
    <row r="21" spans="2:17" x14ac:dyDescent="0.25">
      <c r="B21" s="88">
        <v>24030333333.333</v>
      </c>
      <c r="C21" s="88">
        <v>-7.7231936000000001</v>
      </c>
      <c r="E21" s="10"/>
      <c r="F21" s="6">
        <f t="shared" si="2"/>
        <v>28.464666666667</v>
      </c>
      <c r="G21" s="6">
        <f t="shared" si="0"/>
        <v>-31.342766000000001</v>
      </c>
      <c r="J21" s="88">
        <v>24030333333.333</v>
      </c>
      <c r="K21" s="88">
        <v>-8.2635555000000007</v>
      </c>
      <c r="M21" s="10"/>
      <c r="N21" s="6">
        <f t="shared" si="3"/>
        <v>28.464666666667</v>
      </c>
      <c r="O21" s="6">
        <f t="shared" si="1"/>
        <v>-35.027450999999999</v>
      </c>
      <c r="Q21" s="10"/>
    </row>
    <row r="22" spans="2:17" x14ac:dyDescent="0.25">
      <c r="B22" s="88">
        <v>25358611111.111</v>
      </c>
      <c r="C22" s="88">
        <v>-7.8203801999999998</v>
      </c>
      <c r="E22" s="10"/>
      <c r="F22" s="6">
        <f t="shared" si="2"/>
        <v>29.348500000000001</v>
      </c>
      <c r="G22" s="6">
        <f t="shared" si="0"/>
        <v>-31.467206999999998</v>
      </c>
      <c r="J22" s="88">
        <v>25358611111.111</v>
      </c>
      <c r="K22" s="88">
        <v>-8.3959217000000006</v>
      </c>
      <c r="M22" s="10"/>
      <c r="N22" s="6">
        <f t="shared" si="3"/>
        <v>29.348500000000001</v>
      </c>
      <c r="O22" s="6">
        <f t="shared" si="1"/>
        <v>-37.626499000000003</v>
      </c>
      <c r="Q22" s="10"/>
    </row>
    <row r="23" spans="2:17" x14ac:dyDescent="0.25">
      <c r="B23" s="88">
        <v>26686888888.889</v>
      </c>
      <c r="C23" s="88">
        <v>-8.1975154999999997</v>
      </c>
      <c r="E23" s="10"/>
      <c r="F23" s="6">
        <f t="shared" si="2"/>
        <v>30.232333333332999</v>
      </c>
      <c r="G23" s="6">
        <f t="shared" si="0"/>
        <v>-28.545878999999999</v>
      </c>
      <c r="J23" s="88">
        <v>26686888888.889</v>
      </c>
      <c r="K23" s="88">
        <v>-8.5297871000000001</v>
      </c>
      <c r="M23" s="10"/>
      <c r="N23" s="6">
        <f t="shared" si="3"/>
        <v>30.232333333332999</v>
      </c>
      <c r="O23" s="6">
        <f t="shared" si="1"/>
        <v>-43.113861</v>
      </c>
      <c r="Q23" s="10"/>
    </row>
    <row r="24" spans="2:17" x14ac:dyDescent="0.25">
      <c r="B24" s="88">
        <v>28015166666.667</v>
      </c>
      <c r="C24" s="88">
        <v>-8.2294368999999996</v>
      </c>
      <c r="E24" s="10"/>
      <c r="F24" s="6">
        <f t="shared" si="2"/>
        <v>31.116166666666999</v>
      </c>
      <c r="G24" s="6">
        <f t="shared" si="0"/>
        <v>-30.205003999999999</v>
      </c>
      <c r="J24" s="88">
        <v>28015166666.667</v>
      </c>
      <c r="K24" s="88">
        <v>-8.5267552999999996</v>
      </c>
      <c r="M24" s="10"/>
      <c r="N24" s="6">
        <f t="shared" si="3"/>
        <v>31.116166666666999</v>
      </c>
      <c r="O24" s="6">
        <f t="shared" si="1"/>
        <v>-42.010632000000001</v>
      </c>
      <c r="Q24" s="10"/>
    </row>
    <row r="25" spans="2:17" x14ac:dyDescent="0.25">
      <c r="B25" s="88">
        <v>29343444444.444</v>
      </c>
      <c r="C25" s="88">
        <v>-8.1868391000000003</v>
      </c>
      <c r="E25" s="10"/>
      <c r="F25" s="6">
        <f t="shared" si="2"/>
        <v>32</v>
      </c>
      <c r="G25" s="6">
        <f t="shared" si="0"/>
        <v>-30.199684000000001</v>
      </c>
      <c r="J25" s="88">
        <v>29343444444.444</v>
      </c>
      <c r="K25" s="88">
        <v>-8.3581991000000002</v>
      </c>
      <c r="M25" s="10"/>
      <c r="N25" s="6">
        <f t="shared" si="3"/>
        <v>32</v>
      </c>
      <c r="O25" s="6">
        <f t="shared" si="1"/>
        <v>-39.498302000000002</v>
      </c>
      <c r="Q25" s="10"/>
    </row>
    <row r="26" spans="2:17" x14ac:dyDescent="0.25">
      <c r="B26" s="88">
        <v>30671722222.222</v>
      </c>
      <c r="C26" s="88">
        <v>-8.3783817000000003</v>
      </c>
      <c r="E26" s="10"/>
      <c r="F26" s="6" t="s">
        <v>21</v>
      </c>
      <c r="J26" s="88">
        <v>30671722222.222</v>
      </c>
      <c r="K26" s="88">
        <v>-8.5069789999999994</v>
      </c>
      <c r="M26" s="10"/>
      <c r="N26" s="6" t="s">
        <v>21</v>
      </c>
      <c r="Q26" s="10"/>
    </row>
    <row r="27" spans="2:17" x14ac:dyDescent="0.25">
      <c r="B27" s="88">
        <v>32000000000</v>
      </c>
      <c r="C27" s="88">
        <v>-8.7813063000000007</v>
      </c>
      <c r="E27" s="10"/>
      <c r="J27" s="88">
        <v>32000000000</v>
      </c>
      <c r="K27" s="88">
        <v>-9.2861852999999996</v>
      </c>
      <c r="M27" s="10"/>
      <c r="Q27" s="10"/>
    </row>
    <row r="28" spans="2:17" x14ac:dyDescent="0.25">
      <c r="B28" s="88" t="s">
        <v>21</v>
      </c>
      <c r="E28" s="10"/>
      <c r="J28" s="88" t="s">
        <v>21</v>
      </c>
      <c r="M28" s="10"/>
      <c r="Q28" s="10"/>
    </row>
    <row r="29" spans="2:17" x14ac:dyDescent="0.25">
      <c r="E29" s="10"/>
      <c r="F29" s="6" t="s">
        <v>22</v>
      </c>
      <c r="M29" s="10"/>
      <c r="N29" s="6" t="s">
        <v>22</v>
      </c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1Ix3L dBc Log Mag(dB)</v>
      </c>
      <c r="H30" s="35">
        <v>1</v>
      </c>
      <c r="M30" s="10"/>
      <c r="N30" s="6" t="s">
        <v>19</v>
      </c>
      <c r="O30" s="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s="88" t="s">
        <v>18</v>
      </c>
      <c r="E31" s="10"/>
      <c r="F31" s="6">
        <f t="shared" ref="F31:F49" si="6">B57/1000000000</f>
        <v>24.091000000000001</v>
      </c>
      <c r="G31" s="6">
        <f t="shared" si="4"/>
        <v>-21.227591</v>
      </c>
      <c r="H31" s="36">
        <f>ABS(AVERAGE(G31:G49)-(H30-1)*5)</f>
        <v>13.829012421052632</v>
      </c>
      <c r="J31" s="88" t="s">
        <v>18</v>
      </c>
      <c r="M31" s="10"/>
      <c r="N31" s="6">
        <f t="shared" ref="N31:N49" si="7">J57/1000000000</f>
        <v>24.091000000000001</v>
      </c>
      <c r="O31" s="6">
        <f t="shared" si="5"/>
        <v>-20.332037</v>
      </c>
      <c r="P31" s="36">
        <f>ABS(AVERAGE(O31:O49)-(P30-1)*5)</f>
        <v>12.326396568421053</v>
      </c>
      <c r="Q31" s="10"/>
    </row>
    <row r="32" spans="2:17" x14ac:dyDescent="0.25">
      <c r="B32" s="88" t="s">
        <v>19</v>
      </c>
      <c r="C32" s="88" t="s">
        <v>146</v>
      </c>
      <c r="D32" s="88" t="s">
        <v>72</v>
      </c>
      <c r="E32" s="10"/>
      <c r="F32" s="6">
        <f t="shared" si="6"/>
        <v>24.530388888889</v>
      </c>
      <c r="G32" s="6">
        <f t="shared" si="4"/>
        <v>-19.390582999999999</v>
      </c>
      <c r="J32" s="88" t="s">
        <v>19</v>
      </c>
      <c r="K32" s="88" t="s">
        <v>146</v>
      </c>
      <c r="L32" s="88" t="s">
        <v>72</v>
      </c>
      <c r="M32" s="10"/>
      <c r="N32" s="6">
        <f t="shared" si="7"/>
        <v>24.530388888889</v>
      </c>
      <c r="O32" s="6">
        <f t="shared" si="5"/>
        <v>-19.596954</v>
      </c>
      <c r="Q32" s="10"/>
    </row>
    <row r="33" spans="2:17" x14ac:dyDescent="0.25">
      <c r="B33" s="88">
        <v>16091000000</v>
      </c>
      <c r="C33" s="88">
        <v>-39.628146999999998</v>
      </c>
      <c r="D33" s="88">
        <v>-32.682746999999999</v>
      </c>
      <c r="E33" s="10"/>
      <c r="F33" s="6">
        <f t="shared" si="6"/>
        <v>24.969777777777999</v>
      </c>
      <c r="G33" s="6">
        <f t="shared" si="4"/>
        <v>-18.209067999999998</v>
      </c>
      <c r="J33" s="88">
        <v>16091000000</v>
      </c>
      <c r="K33" s="88">
        <v>-47.243568000000003</v>
      </c>
      <c r="L33" s="88">
        <v>-36.955387000000002</v>
      </c>
      <c r="M33" s="10"/>
      <c r="N33" s="6">
        <f t="shared" si="7"/>
        <v>24.969777777777999</v>
      </c>
      <c r="O33" s="6">
        <f t="shared" si="5"/>
        <v>-17.062014000000001</v>
      </c>
      <c r="Q33" s="10"/>
    </row>
    <row r="34" spans="2:17" x14ac:dyDescent="0.25">
      <c r="B34" s="88">
        <v>16974833333.333</v>
      </c>
      <c r="C34" s="88">
        <v>-42.381622</v>
      </c>
      <c r="D34" s="88">
        <v>-35.744616999999998</v>
      </c>
      <c r="E34" s="10"/>
      <c r="F34" s="6">
        <f t="shared" si="6"/>
        <v>25.409166666667002</v>
      </c>
      <c r="G34" s="6">
        <f t="shared" si="4"/>
        <v>-16.486018999999999</v>
      </c>
      <c r="J34" s="88">
        <v>16974833333.333</v>
      </c>
      <c r="K34" s="88">
        <v>-46.718173999999998</v>
      </c>
      <c r="L34" s="88">
        <v>-38.051040999999998</v>
      </c>
      <c r="M34" s="10"/>
      <c r="N34" s="6">
        <f t="shared" si="7"/>
        <v>25.409166666667002</v>
      </c>
      <c r="O34" s="6">
        <f t="shared" si="5"/>
        <v>-16.695059000000001</v>
      </c>
      <c r="Q34" s="10"/>
    </row>
    <row r="35" spans="2:17" x14ac:dyDescent="0.25">
      <c r="B35" s="88">
        <v>17858666666.667</v>
      </c>
      <c r="C35" s="88">
        <v>-43.978779000000003</v>
      </c>
      <c r="D35" s="88">
        <v>-37.038536000000001</v>
      </c>
      <c r="E35" s="10"/>
      <c r="F35" s="6">
        <f t="shared" si="6"/>
        <v>25.848555555556</v>
      </c>
      <c r="G35" s="6">
        <f t="shared" si="4"/>
        <v>-15.664595</v>
      </c>
      <c r="J35" s="88">
        <v>17858666666.667</v>
      </c>
      <c r="K35" s="88">
        <v>-45.880253000000003</v>
      </c>
      <c r="L35" s="88">
        <v>-37.583697999999998</v>
      </c>
      <c r="M35" s="10"/>
      <c r="N35" s="6">
        <f t="shared" si="7"/>
        <v>25.848555555556</v>
      </c>
      <c r="O35" s="6">
        <f t="shared" si="5"/>
        <v>-14.572552</v>
      </c>
      <c r="Q35" s="10"/>
    </row>
    <row r="36" spans="2:17" x14ac:dyDescent="0.25">
      <c r="B36" s="88">
        <v>18742500000</v>
      </c>
      <c r="C36" s="88">
        <v>-51.368403999999998</v>
      </c>
      <c r="D36" s="88">
        <v>-44.459290000000003</v>
      </c>
      <c r="E36" s="10"/>
      <c r="F36" s="6">
        <f t="shared" si="6"/>
        <v>26.287944444444001</v>
      </c>
      <c r="G36" s="6">
        <f t="shared" si="4"/>
        <v>-15.623783</v>
      </c>
      <c r="J36" s="88">
        <v>18742500000</v>
      </c>
      <c r="K36" s="88">
        <v>-47.020766999999999</v>
      </c>
      <c r="L36" s="88">
        <v>-38.923617999999998</v>
      </c>
      <c r="M36" s="10"/>
      <c r="N36" s="6">
        <f t="shared" si="7"/>
        <v>26.287944444444001</v>
      </c>
      <c r="O36" s="6">
        <f t="shared" si="5"/>
        <v>-13.072056</v>
      </c>
      <c r="Q36" s="10"/>
    </row>
    <row r="37" spans="2:17" x14ac:dyDescent="0.25">
      <c r="B37" s="88">
        <v>19626333333.333</v>
      </c>
      <c r="C37" s="88">
        <v>-43.604553000000003</v>
      </c>
      <c r="D37" s="88">
        <v>-36.788787999999997</v>
      </c>
      <c r="E37" s="10"/>
      <c r="F37" s="6">
        <f t="shared" si="6"/>
        <v>26.727333333333</v>
      </c>
      <c r="G37" s="6">
        <f t="shared" si="4"/>
        <v>-14.576072999999999</v>
      </c>
      <c r="J37" s="88">
        <v>19626333333.333</v>
      </c>
      <c r="K37" s="88">
        <v>-53.590007999999997</v>
      </c>
      <c r="L37" s="88">
        <v>-45.585346000000001</v>
      </c>
      <c r="M37" s="10"/>
      <c r="N37" s="6">
        <f t="shared" si="7"/>
        <v>26.727333333333</v>
      </c>
      <c r="O37" s="6">
        <f t="shared" si="5"/>
        <v>-11.655555</v>
      </c>
      <c r="Q37" s="10"/>
    </row>
    <row r="38" spans="2:17" x14ac:dyDescent="0.25">
      <c r="B38" s="88">
        <v>20510166666.667</v>
      </c>
      <c r="C38" s="88">
        <v>-38.217841999999997</v>
      </c>
      <c r="D38" s="88">
        <v>-31.292425000000001</v>
      </c>
      <c r="E38" s="10"/>
      <c r="F38" s="6">
        <f t="shared" si="6"/>
        <v>27.166722222221999</v>
      </c>
      <c r="G38" s="6">
        <f t="shared" si="4"/>
        <v>-14.699194</v>
      </c>
      <c r="J38" s="88">
        <v>20510166666.667</v>
      </c>
      <c r="K38" s="88">
        <v>-50.457901</v>
      </c>
      <c r="L38" s="88">
        <v>-41.477398000000001</v>
      </c>
      <c r="M38" s="10"/>
      <c r="N38" s="6">
        <f t="shared" si="7"/>
        <v>27.166722222221999</v>
      </c>
      <c r="O38" s="6">
        <f t="shared" si="5"/>
        <v>-11.466932999999999</v>
      </c>
      <c r="Q38" s="10"/>
    </row>
    <row r="39" spans="2:17" x14ac:dyDescent="0.25">
      <c r="B39" s="88">
        <v>21394000000</v>
      </c>
      <c r="C39" s="88">
        <v>-37.680923</v>
      </c>
      <c r="D39" s="88">
        <v>-30.966142999999999</v>
      </c>
      <c r="E39" s="10"/>
      <c r="F39" s="6">
        <f t="shared" si="6"/>
        <v>27.606111111111002</v>
      </c>
      <c r="G39" s="6">
        <f t="shared" si="4"/>
        <v>-13.448218000000001</v>
      </c>
      <c r="J39" s="88">
        <v>21394000000</v>
      </c>
      <c r="K39" s="88">
        <v>-47.964404999999999</v>
      </c>
      <c r="L39" s="88">
        <v>-38.688716999999997</v>
      </c>
      <c r="M39" s="10"/>
      <c r="N39" s="6">
        <f t="shared" si="7"/>
        <v>27.606111111111002</v>
      </c>
      <c r="O39" s="6">
        <f t="shared" si="5"/>
        <v>-11.33807</v>
      </c>
      <c r="Q39" s="10"/>
    </row>
    <row r="40" spans="2:17" x14ac:dyDescent="0.25">
      <c r="B40" s="88">
        <v>22277833333.333</v>
      </c>
      <c r="C40" s="88">
        <v>-34.312935000000003</v>
      </c>
      <c r="D40" s="88">
        <v>-27.400894000000001</v>
      </c>
      <c r="E40" s="10"/>
      <c r="F40" s="6">
        <f t="shared" si="6"/>
        <v>28.045500000000001</v>
      </c>
      <c r="G40" s="6">
        <f t="shared" si="4"/>
        <v>-12.672485</v>
      </c>
      <c r="J40" s="88">
        <v>22277833333.333</v>
      </c>
      <c r="K40" s="88">
        <v>-44.303531999999997</v>
      </c>
      <c r="L40" s="88">
        <v>-35.183846000000003</v>
      </c>
      <c r="M40" s="10"/>
      <c r="N40" s="6">
        <f t="shared" si="7"/>
        <v>28.045500000000001</v>
      </c>
      <c r="O40" s="6">
        <f t="shared" si="5"/>
        <v>-10.949203000000001</v>
      </c>
      <c r="Q40" s="10"/>
    </row>
    <row r="41" spans="2:17" x14ac:dyDescent="0.25">
      <c r="B41" s="88">
        <v>23161666666.667</v>
      </c>
      <c r="C41" s="88">
        <v>-36.573292000000002</v>
      </c>
      <c r="D41" s="88">
        <v>-29.367228000000001</v>
      </c>
      <c r="E41" s="10"/>
      <c r="F41" s="6">
        <f t="shared" si="6"/>
        <v>28.484888888889</v>
      </c>
      <c r="G41" s="6">
        <f t="shared" si="4"/>
        <v>-12.330593</v>
      </c>
      <c r="J41" s="88">
        <v>23161666666.667</v>
      </c>
      <c r="K41" s="88">
        <v>-44.783627000000003</v>
      </c>
      <c r="L41" s="88">
        <v>-36.021045999999998</v>
      </c>
      <c r="M41" s="10"/>
      <c r="N41" s="6">
        <f t="shared" si="7"/>
        <v>28.484888888889</v>
      </c>
      <c r="O41" s="6">
        <f t="shared" si="5"/>
        <v>-10.594112000000001</v>
      </c>
      <c r="Q41" s="10"/>
    </row>
    <row r="42" spans="2:17" x14ac:dyDescent="0.25">
      <c r="B42" s="88">
        <v>24045500000</v>
      </c>
      <c r="C42" s="88">
        <v>-37.663409999999999</v>
      </c>
      <c r="D42" s="88">
        <v>-30.261970999999999</v>
      </c>
      <c r="E42" s="10"/>
      <c r="F42" s="6">
        <f t="shared" si="6"/>
        <v>28.924277777777998</v>
      </c>
      <c r="G42" s="6">
        <f t="shared" si="4"/>
        <v>-11.341462999999999</v>
      </c>
      <c r="J42" s="88">
        <v>24045500000</v>
      </c>
      <c r="K42" s="88">
        <v>-44.053714999999997</v>
      </c>
      <c r="L42" s="88">
        <v>-35.676746000000001</v>
      </c>
      <c r="M42" s="10"/>
      <c r="N42" s="6">
        <f t="shared" si="7"/>
        <v>28.924277777777998</v>
      </c>
      <c r="O42" s="6">
        <f t="shared" si="5"/>
        <v>-9.6713409000000006</v>
      </c>
      <c r="Q42" s="10"/>
    </row>
    <row r="43" spans="2:17" x14ac:dyDescent="0.25">
      <c r="B43" s="88">
        <v>24929333333.333</v>
      </c>
      <c r="C43" s="88">
        <v>-36.443890000000003</v>
      </c>
      <c r="D43" s="88">
        <v>-28.917414000000001</v>
      </c>
      <c r="E43" s="10"/>
      <c r="F43" s="6">
        <f t="shared" si="6"/>
        <v>29.363666666667001</v>
      </c>
      <c r="G43" s="6">
        <f t="shared" si="4"/>
        <v>-11.844462</v>
      </c>
      <c r="J43" s="88">
        <v>24929333333.333</v>
      </c>
      <c r="K43" s="88">
        <v>-43.849654999999998</v>
      </c>
      <c r="L43" s="88">
        <v>-35.464176000000002</v>
      </c>
      <c r="M43" s="10"/>
      <c r="N43" s="6">
        <f t="shared" si="7"/>
        <v>29.363666666667001</v>
      </c>
      <c r="O43" s="6">
        <f t="shared" si="5"/>
        <v>-10.14898</v>
      </c>
      <c r="Q43" s="10"/>
    </row>
    <row r="44" spans="2:17" x14ac:dyDescent="0.25">
      <c r="B44" s="88">
        <v>25813166666.667</v>
      </c>
      <c r="C44" s="88">
        <v>-36.724209000000002</v>
      </c>
      <c r="D44" s="88">
        <v>-28.871586000000001</v>
      </c>
      <c r="E44" s="10"/>
      <c r="F44" s="6">
        <f t="shared" si="6"/>
        <v>29.803055555556</v>
      </c>
      <c r="G44" s="6">
        <f t="shared" si="4"/>
        <v>-11.410439</v>
      </c>
      <c r="J44" s="88">
        <v>25813166666.667</v>
      </c>
      <c r="K44" s="88">
        <v>-44.578102000000001</v>
      </c>
      <c r="L44" s="88">
        <v>-35.922759999999997</v>
      </c>
      <c r="M44" s="10"/>
      <c r="N44" s="6">
        <f t="shared" si="7"/>
        <v>29.803055555556</v>
      </c>
      <c r="O44" s="6">
        <f t="shared" si="5"/>
        <v>-9.6257581999999999</v>
      </c>
      <c r="Q44" s="10"/>
    </row>
    <row r="45" spans="2:17" x14ac:dyDescent="0.25">
      <c r="B45" s="88">
        <v>26697000000</v>
      </c>
      <c r="C45" s="88">
        <v>-36.726196000000002</v>
      </c>
      <c r="D45" s="88">
        <v>-29.003004000000001</v>
      </c>
      <c r="E45" s="10"/>
      <c r="F45" s="6">
        <f t="shared" si="6"/>
        <v>30.242444444444001</v>
      </c>
      <c r="G45" s="6">
        <f t="shared" si="4"/>
        <v>-10.930173</v>
      </c>
      <c r="J45" s="88">
        <v>26697000000</v>
      </c>
      <c r="K45" s="88">
        <v>-43.764144999999999</v>
      </c>
      <c r="L45" s="88">
        <v>-35.500587000000003</v>
      </c>
      <c r="M45" s="10"/>
      <c r="N45" s="6">
        <f t="shared" si="7"/>
        <v>30.242444444444001</v>
      </c>
      <c r="O45" s="6">
        <f t="shared" si="5"/>
        <v>-9.4268292999999996</v>
      </c>
      <c r="Q45" s="10"/>
    </row>
    <row r="46" spans="2:17" x14ac:dyDescent="0.25">
      <c r="B46" s="88">
        <v>27580833333.333</v>
      </c>
      <c r="C46" s="88">
        <v>-37.627395999999997</v>
      </c>
      <c r="D46" s="88">
        <v>-29.807013999999999</v>
      </c>
      <c r="E46" s="10"/>
      <c r="F46" s="6">
        <f t="shared" si="6"/>
        <v>30.681833333333</v>
      </c>
      <c r="G46" s="6">
        <f t="shared" si="4"/>
        <v>-10.663024999999999</v>
      </c>
      <c r="J46" s="88">
        <v>27580833333.333</v>
      </c>
      <c r="K46" s="88">
        <v>-43.007244</v>
      </c>
      <c r="L46" s="88">
        <v>-34.611324000000003</v>
      </c>
      <c r="M46" s="10"/>
      <c r="N46" s="6">
        <f t="shared" si="7"/>
        <v>30.681833333333</v>
      </c>
      <c r="O46" s="6">
        <f t="shared" si="5"/>
        <v>-9.1811904999999996</v>
      </c>
      <c r="Q46" s="10"/>
    </row>
    <row r="47" spans="2:17" x14ac:dyDescent="0.25">
      <c r="B47" s="88">
        <v>28464666666.667</v>
      </c>
      <c r="C47" s="88">
        <v>-39.540283000000002</v>
      </c>
      <c r="D47" s="88">
        <v>-31.342766000000001</v>
      </c>
      <c r="E47" s="10"/>
      <c r="F47" s="6">
        <f t="shared" si="6"/>
        <v>31.121222222221999</v>
      </c>
      <c r="G47" s="6">
        <f t="shared" si="4"/>
        <v>-10.983853</v>
      </c>
      <c r="J47" s="88">
        <v>28464666666.667</v>
      </c>
      <c r="K47" s="88">
        <v>-43.557236000000003</v>
      </c>
      <c r="L47" s="88">
        <v>-35.027450999999999</v>
      </c>
      <c r="M47" s="10"/>
      <c r="N47" s="6">
        <f t="shared" si="7"/>
        <v>31.121222222221999</v>
      </c>
      <c r="O47" s="6">
        <f t="shared" si="5"/>
        <v>-9.7471894999999993</v>
      </c>
      <c r="Q47" s="10"/>
    </row>
    <row r="48" spans="2:17" x14ac:dyDescent="0.25">
      <c r="B48" s="88">
        <v>29348500000</v>
      </c>
      <c r="C48" s="88">
        <v>-39.696643999999999</v>
      </c>
      <c r="D48" s="88">
        <v>-31.467206999999998</v>
      </c>
      <c r="E48" s="10"/>
      <c r="F48" s="6">
        <f t="shared" si="6"/>
        <v>31.560611111111001</v>
      </c>
      <c r="G48" s="6">
        <f t="shared" si="4"/>
        <v>-10.648853000000001</v>
      </c>
      <c r="J48" s="88">
        <v>29348500000</v>
      </c>
      <c r="K48" s="88">
        <v>-46.153255000000001</v>
      </c>
      <c r="L48" s="88">
        <v>-37.626499000000003</v>
      </c>
      <c r="M48" s="10"/>
      <c r="N48" s="6">
        <f t="shared" si="7"/>
        <v>31.560611111111001</v>
      </c>
      <c r="O48" s="6">
        <f t="shared" si="5"/>
        <v>-9.6948156000000001</v>
      </c>
      <c r="Q48" s="10"/>
    </row>
    <row r="49" spans="2:17" x14ac:dyDescent="0.25">
      <c r="B49" s="88">
        <v>30232333333.333</v>
      </c>
      <c r="C49" s="88">
        <v>-36.732719000000003</v>
      </c>
      <c r="D49" s="88">
        <v>-28.545878999999999</v>
      </c>
      <c r="E49" s="10"/>
      <c r="F49" s="6">
        <f t="shared" si="6"/>
        <v>32</v>
      </c>
      <c r="G49" s="6">
        <f t="shared" si="4"/>
        <v>-10.600766</v>
      </c>
      <c r="J49" s="88">
        <v>30232333333.333</v>
      </c>
      <c r="K49" s="88">
        <v>-51.472060999999997</v>
      </c>
      <c r="L49" s="88">
        <v>-43.113861</v>
      </c>
      <c r="M49" s="10"/>
      <c r="N49" s="6">
        <f t="shared" si="7"/>
        <v>32</v>
      </c>
      <c r="O49" s="6">
        <f t="shared" si="5"/>
        <v>-9.3708857999999999</v>
      </c>
      <c r="Q49" s="10"/>
    </row>
    <row r="50" spans="2:17" x14ac:dyDescent="0.25">
      <c r="B50" s="88">
        <v>31116166666.667</v>
      </c>
      <c r="C50" s="88">
        <v>-38.583385</v>
      </c>
      <c r="D50" s="88">
        <v>-30.205003999999999</v>
      </c>
      <c r="E50" s="10"/>
      <c r="F50" s="6" t="s">
        <v>21</v>
      </c>
      <c r="J50" s="88">
        <v>31116166666.667</v>
      </c>
      <c r="K50" s="88">
        <v>-50.517609</v>
      </c>
      <c r="L50" s="88">
        <v>-42.010632000000001</v>
      </c>
      <c r="M50" s="10"/>
      <c r="N50" s="6" t="s">
        <v>21</v>
      </c>
      <c r="Q50" s="10"/>
    </row>
    <row r="51" spans="2:17" x14ac:dyDescent="0.25">
      <c r="B51" s="88">
        <v>32000000000</v>
      </c>
      <c r="C51" s="88">
        <v>-38.980991000000003</v>
      </c>
      <c r="D51" s="88">
        <v>-30.199684000000001</v>
      </c>
      <c r="E51" s="10"/>
      <c r="J51" s="88">
        <v>32000000000</v>
      </c>
      <c r="K51" s="88">
        <v>-48.784484999999997</v>
      </c>
      <c r="L51" s="88">
        <v>-39.498302000000002</v>
      </c>
      <c r="M51" s="10"/>
      <c r="Q51" s="10"/>
    </row>
    <row r="52" spans="2:17" x14ac:dyDescent="0.25">
      <c r="B52" s="88" t="s">
        <v>21</v>
      </c>
      <c r="E52" s="8"/>
      <c r="J52" s="88" t="s">
        <v>21</v>
      </c>
      <c r="M52" s="8"/>
      <c r="Q52" s="8"/>
    </row>
    <row r="53" spans="2:17" x14ac:dyDescent="0.25">
      <c r="E53" s="8"/>
      <c r="F53" s="6" t="s">
        <v>23</v>
      </c>
      <c r="M53" s="8"/>
      <c r="N53" s="6" t="s">
        <v>23</v>
      </c>
      <c r="Q53" s="8"/>
    </row>
    <row r="54" spans="2:17" ht="15.75" x14ac:dyDescent="0.25">
      <c r="E54" s="8"/>
      <c r="F54" s="6" t="s">
        <v>19</v>
      </c>
      <c r="G54" s="6" t="str">
        <f t="shared" ref="G54:G73" si="8">D80</f>
        <v>1Ix4L dBc Log Mag(dB)</v>
      </c>
      <c r="H54" s="35">
        <v>1</v>
      </c>
      <c r="M54" s="8"/>
      <c r="N54" s="6" t="s">
        <v>19</v>
      </c>
      <c r="O54" s="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s="88" t="s">
        <v>22</v>
      </c>
      <c r="E55" s="8"/>
      <c r="F55" s="6">
        <f t="shared" ref="F55:F73" si="10">B81/1000000000</f>
        <v>26.899000000000001</v>
      </c>
      <c r="G55" s="6">
        <f t="shared" si="8"/>
        <v>-31.458200000000001</v>
      </c>
      <c r="H55" s="36">
        <f>ABS(AVERAGE(G55:G73)-(H54-1)*5)</f>
        <v>36.620749368421052</v>
      </c>
      <c r="J55" s="88" t="s">
        <v>22</v>
      </c>
      <c r="M55" s="8"/>
      <c r="N55" s="6">
        <f t="shared" ref="N55:N73" si="11">J81/1000000000</f>
        <v>26.899000000000001</v>
      </c>
      <c r="O55" s="6">
        <f t="shared" si="9"/>
        <v>-37.254364000000002</v>
      </c>
      <c r="P55" s="36">
        <f>ABS(AVERAGE(O55:O73)-(P54-1)*5)</f>
        <v>38.093641631578954</v>
      </c>
      <c r="Q55" s="8"/>
    </row>
    <row r="56" spans="2:17" x14ac:dyDescent="0.25">
      <c r="B56" s="88" t="s">
        <v>19</v>
      </c>
      <c r="C56" s="88" t="s">
        <v>147</v>
      </c>
      <c r="D56" s="88" t="s">
        <v>73</v>
      </c>
      <c r="E56" s="8"/>
      <c r="F56" s="6">
        <f t="shared" si="10"/>
        <v>27.182388888889001</v>
      </c>
      <c r="G56" s="6">
        <f t="shared" si="8"/>
        <v>-31.767482999999999</v>
      </c>
      <c r="J56" s="88" t="s">
        <v>19</v>
      </c>
      <c r="K56" s="88" t="s">
        <v>147</v>
      </c>
      <c r="L56" s="88" t="s">
        <v>73</v>
      </c>
      <c r="M56" s="8"/>
      <c r="N56" s="6">
        <f t="shared" si="11"/>
        <v>27.182388888889001</v>
      </c>
      <c r="O56" s="6">
        <f t="shared" si="9"/>
        <v>-38.653522000000002</v>
      </c>
      <c r="Q56" s="8"/>
    </row>
    <row r="57" spans="2:17" x14ac:dyDescent="0.25">
      <c r="B57" s="88">
        <v>24091000000</v>
      </c>
      <c r="C57" s="88">
        <v>-28.172991</v>
      </c>
      <c r="D57" s="88">
        <v>-21.227591</v>
      </c>
      <c r="E57" s="8"/>
      <c r="F57" s="6">
        <f t="shared" si="10"/>
        <v>27.465777777778001</v>
      </c>
      <c r="G57" s="6">
        <f t="shared" si="8"/>
        <v>-31.660549</v>
      </c>
      <c r="J57" s="88">
        <v>24091000000</v>
      </c>
      <c r="K57" s="88">
        <v>-30.62022</v>
      </c>
      <c r="L57" s="88">
        <v>-20.332037</v>
      </c>
      <c r="M57" s="8"/>
      <c r="N57" s="6">
        <f t="shared" si="11"/>
        <v>27.465777777778001</v>
      </c>
      <c r="O57" s="6">
        <f t="shared" si="9"/>
        <v>-38.954453000000001</v>
      </c>
      <c r="Q57" s="8"/>
    </row>
    <row r="58" spans="2:17" x14ac:dyDescent="0.25">
      <c r="B58" s="88">
        <v>24530388888.889</v>
      </c>
      <c r="C58" s="88">
        <v>-26.027588000000002</v>
      </c>
      <c r="D58" s="88">
        <v>-19.390582999999999</v>
      </c>
      <c r="E58" s="8"/>
      <c r="F58" s="6">
        <f t="shared" si="10"/>
        <v>27.749166666667001</v>
      </c>
      <c r="G58" s="6">
        <f t="shared" si="8"/>
        <v>-32.069378</v>
      </c>
      <c r="J58" s="88">
        <v>24530388888.889</v>
      </c>
      <c r="K58" s="88">
        <v>-28.264088000000001</v>
      </c>
      <c r="L58" s="88">
        <v>-19.596954</v>
      </c>
      <c r="M58" s="8"/>
      <c r="N58" s="6">
        <f t="shared" si="11"/>
        <v>27.749166666667001</v>
      </c>
      <c r="O58" s="6">
        <f t="shared" si="9"/>
        <v>-39.512703000000002</v>
      </c>
      <c r="Q58" s="8"/>
    </row>
    <row r="59" spans="2:17" x14ac:dyDescent="0.25">
      <c r="B59" s="88">
        <v>24969777777.778</v>
      </c>
      <c r="C59" s="88">
        <v>-25.149308999999999</v>
      </c>
      <c r="D59" s="88">
        <v>-18.209067999999998</v>
      </c>
      <c r="E59" s="8"/>
      <c r="F59" s="6">
        <f t="shared" si="10"/>
        <v>28.032555555555998</v>
      </c>
      <c r="G59" s="6">
        <f t="shared" si="8"/>
        <v>-32.129725999999998</v>
      </c>
      <c r="J59" s="88">
        <v>24969777777.778</v>
      </c>
      <c r="K59" s="88">
        <v>-25.358568000000002</v>
      </c>
      <c r="L59" s="88">
        <v>-17.062014000000001</v>
      </c>
      <c r="M59" s="8"/>
      <c r="N59" s="6">
        <f t="shared" si="11"/>
        <v>28.032555555555998</v>
      </c>
      <c r="O59" s="6">
        <f t="shared" si="9"/>
        <v>-39.881076999999998</v>
      </c>
      <c r="Q59" s="8"/>
    </row>
    <row r="60" spans="2:17" x14ac:dyDescent="0.25">
      <c r="B60" s="88">
        <v>25409166666.667</v>
      </c>
      <c r="C60" s="88">
        <v>-23.395133999999999</v>
      </c>
      <c r="D60" s="88">
        <v>-16.486018999999999</v>
      </c>
      <c r="E60" s="8"/>
      <c r="F60" s="6">
        <f t="shared" si="10"/>
        <v>28.315944444444</v>
      </c>
      <c r="G60" s="6">
        <f t="shared" si="8"/>
        <v>-31.814610999999999</v>
      </c>
      <c r="J60" s="88">
        <v>25409166666.667</v>
      </c>
      <c r="K60" s="88">
        <v>-24.792210000000001</v>
      </c>
      <c r="L60" s="88">
        <v>-16.695059000000001</v>
      </c>
      <c r="M60" s="8"/>
      <c r="N60" s="6">
        <f t="shared" si="11"/>
        <v>28.315944444444</v>
      </c>
      <c r="O60" s="6">
        <f t="shared" si="9"/>
        <v>-38.644924000000003</v>
      </c>
      <c r="Q60" s="8"/>
    </row>
    <row r="61" spans="2:17" x14ac:dyDescent="0.25">
      <c r="B61" s="88">
        <v>25848555555.556</v>
      </c>
      <c r="C61" s="88">
        <v>-22.480356</v>
      </c>
      <c r="D61" s="88">
        <v>-15.664595</v>
      </c>
      <c r="E61" s="8"/>
      <c r="F61" s="6">
        <f t="shared" si="10"/>
        <v>28.599333333333</v>
      </c>
      <c r="G61" s="6">
        <f t="shared" si="8"/>
        <v>-33.673161</v>
      </c>
      <c r="J61" s="88">
        <v>25848555555.556</v>
      </c>
      <c r="K61" s="88">
        <v>-22.577214999999999</v>
      </c>
      <c r="L61" s="88">
        <v>-14.572552</v>
      </c>
      <c r="M61" s="8"/>
      <c r="N61" s="6">
        <f t="shared" si="11"/>
        <v>28.599333333333</v>
      </c>
      <c r="O61" s="6">
        <f t="shared" si="9"/>
        <v>-38.001766000000003</v>
      </c>
      <c r="Q61" s="8"/>
    </row>
    <row r="62" spans="2:17" x14ac:dyDescent="0.25">
      <c r="B62" s="88">
        <v>26287944444.444</v>
      </c>
      <c r="C62" s="88">
        <v>-22.549198000000001</v>
      </c>
      <c r="D62" s="88">
        <v>-15.623783</v>
      </c>
      <c r="E62" s="8"/>
      <c r="F62" s="6">
        <f t="shared" si="10"/>
        <v>28.882722222222</v>
      </c>
      <c r="G62" s="6">
        <f t="shared" si="8"/>
        <v>-34.804741</v>
      </c>
      <c r="J62" s="88">
        <v>26287944444.444</v>
      </c>
      <c r="K62" s="88">
        <v>-22.052557</v>
      </c>
      <c r="L62" s="88">
        <v>-13.072056</v>
      </c>
      <c r="M62" s="8"/>
      <c r="N62" s="6">
        <f t="shared" si="11"/>
        <v>28.882722222222</v>
      </c>
      <c r="O62" s="6">
        <f t="shared" si="9"/>
        <v>-38.479419999999998</v>
      </c>
      <c r="Q62" s="8"/>
    </row>
    <row r="63" spans="2:17" x14ac:dyDescent="0.25">
      <c r="B63" s="88">
        <v>26727333333.333</v>
      </c>
      <c r="C63" s="88">
        <v>-21.290854</v>
      </c>
      <c r="D63" s="88">
        <v>-14.576072999999999</v>
      </c>
      <c r="E63" s="8"/>
      <c r="F63" s="6">
        <f t="shared" si="10"/>
        <v>29.166111111111</v>
      </c>
      <c r="G63" s="6">
        <f t="shared" si="8"/>
        <v>-35.527186999999998</v>
      </c>
      <c r="J63" s="88">
        <v>26727333333.333</v>
      </c>
      <c r="K63" s="88">
        <v>-20.931242000000001</v>
      </c>
      <c r="L63" s="88">
        <v>-11.655555</v>
      </c>
      <c r="M63" s="8"/>
      <c r="N63" s="6">
        <f t="shared" si="11"/>
        <v>29.166111111111</v>
      </c>
      <c r="O63" s="6">
        <f t="shared" si="9"/>
        <v>-38.786903000000002</v>
      </c>
      <c r="Q63" s="8"/>
    </row>
    <row r="64" spans="2:17" x14ac:dyDescent="0.25">
      <c r="B64" s="88">
        <v>27166722222.222</v>
      </c>
      <c r="C64" s="88">
        <v>-21.611236999999999</v>
      </c>
      <c r="D64" s="88">
        <v>-14.699194</v>
      </c>
      <c r="E64" s="8"/>
      <c r="F64" s="6">
        <f t="shared" si="10"/>
        <v>29.4495</v>
      </c>
      <c r="G64" s="6">
        <f t="shared" si="8"/>
        <v>-36.409641000000001</v>
      </c>
      <c r="J64" s="88">
        <v>27166722222.222</v>
      </c>
      <c r="K64" s="88">
        <v>-20.58662</v>
      </c>
      <c r="L64" s="88">
        <v>-11.466932999999999</v>
      </c>
      <c r="M64" s="8"/>
      <c r="N64" s="6">
        <f t="shared" si="11"/>
        <v>29.4495</v>
      </c>
      <c r="O64" s="6">
        <f t="shared" si="9"/>
        <v>-39.031135999999996</v>
      </c>
      <c r="Q64" s="8"/>
    </row>
    <row r="65" spans="2:17" x14ac:dyDescent="0.25">
      <c r="B65" s="88">
        <v>27606111111.111</v>
      </c>
      <c r="C65" s="88">
        <v>-20.654281999999998</v>
      </c>
      <c r="D65" s="88">
        <v>-13.448218000000001</v>
      </c>
      <c r="E65" s="8"/>
      <c r="F65" s="6">
        <f t="shared" si="10"/>
        <v>29.732888888889001</v>
      </c>
      <c r="G65" s="6">
        <f t="shared" si="8"/>
        <v>-37.999046</v>
      </c>
      <c r="J65" s="88">
        <v>27606111111.111</v>
      </c>
      <c r="K65" s="88">
        <v>-20.100650999999999</v>
      </c>
      <c r="L65" s="88">
        <v>-11.33807</v>
      </c>
      <c r="M65" s="8"/>
      <c r="N65" s="6">
        <f t="shared" si="11"/>
        <v>29.732888888889001</v>
      </c>
      <c r="O65" s="6">
        <f t="shared" si="9"/>
        <v>-37.969996999999999</v>
      </c>
      <c r="Q65" s="8"/>
    </row>
    <row r="66" spans="2:17" x14ac:dyDescent="0.25">
      <c r="B66" s="88">
        <v>28045500000</v>
      </c>
      <c r="C66" s="88">
        <v>-20.073924999999999</v>
      </c>
      <c r="D66" s="88">
        <v>-12.672485</v>
      </c>
      <c r="E66" s="8"/>
      <c r="F66" s="6">
        <f t="shared" si="10"/>
        <v>30.016277777778001</v>
      </c>
      <c r="G66" s="6">
        <f t="shared" si="8"/>
        <v>-42.092136000000004</v>
      </c>
      <c r="J66" s="88">
        <v>28045500000</v>
      </c>
      <c r="K66" s="88">
        <v>-19.326167999999999</v>
      </c>
      <c r="L66" s="88">
        <v>-10.949203000000001</v>
      </c>
      <c r="M66" s="8"/>
      <c r="N66" s="6">
        <f t="shared" si="11"/>
        <v>30.016277777778001</v>
      </c>
      <c r="O66" s="6">
        <f t="shared" si="9"/>
        <v>-37.653739999999999</v>
      </c>
      <c r="Q66" s="8"/>
    </row>
    <row r="67" spans="2:17" x14ac:dyDescent="0.25">
      <c r="B67" s="88">
        <v>28484888888.889</v>
      </c>
      <c r="C67" s="88">
        <v>-19.857071000000001</v>
      </c>
      <c r="D67" s="88">
        <v>-12.330593</v>
      </c>
      <c r="E67" s="8"/>
      <c r="F67" s="6">
        <f t="shared" si="10"/>
        <v>30.299666666667001</v>
      </c>
      <c r="G67" s="6">
        <f t="shared" si="8"/>
        <v>-42.928092999999997</v>
      </c>
      <c r="J67" s="88">
        <v>28484888888.889</v>
      </c>
      <c r="K67" s="88">
        <v>-18.979595</v>
      </c>
      <c r="L67" s="88">
        <v>-10.594112000000001</v>
      </c>
      <c r="M67" s="8"/>
      <c r="N67" s="6">
        <f t="shared" si="11"/>
        <v>30.299666666667001</v>
      </c>
      <c r="O67" s="6">
        <f t="shared" si="9"/>
        <v>-37.715873999999999</v>
      </c>
      <c r="Q67" s="8"/>
    </row>
    <row r="68" spans="2:17" x14ac:dyDescent="0.25">
      <c r="B68" s="88">
        <v>28924277777.778</v>
      </c>
      <c r="C68" s="88">
        <v>-19.194085999999999</v>
      </c>
      <c r="D68" s="88">
        <v>-11.341462999999999</v>
      </c>
      <c r="E68" s="8"/>
      <c r="F68" s="6">
        <f t="shared" si="10"/>
        <v>30.583055555556001</v>
      </c>
      <c r="G68" s="6">
        <f t="shared" si="8"/>
        <v>-45.899239000000001</v>
      </c>
      <c r="J68" s="88">
        <v>28924277777.778</v>
      </c>
      <c r="K68" s="88">
        <v>-18.326682999999999</v>
      </c>
      <c r="L68" s="88">
        <v>-9.6713409000000006</v>
      </c>
      <c r="M68" s="8"/>
      <c r="N68" s="6">
        <f t="shared" si="11"/>
        <v>30.583055555556001</v>
      </c>
      <c r="O68" s="6">
        <f t="shared" si="9"/>
        <v>-37.418315999999997</v>
      </c>
      <c r="Q68" s="8"/>
    </row>
    <row r="69" spans="2:17" x14ac:dyDescent="0.25">
      <c r="B69" s="88">
        <v>29363666666.667</v>
      </c>
      <c r="C69" s="88">
        <v>-19.567655999999999</v>
      </c>
      <c r="D69" s="88">
        <v>-11.844462</v>
      </c>
      <c r="E69" s="8"/>
      <c r="F69" s="6">
        <f t="shared" si="10"/>
        <v>30.866444444443999</v>
      </c>
      <c r="G69" s="6">
        <f t="shared" si="8"/>
        <v>-43.740555000000001</v>
      </c>
      <c r="J69" s="88">
        <v>29363666666.667</v>
      </c>
      <c r="K69" s="88">
        <v>-18.412537</v>
      </c>
      <c r="L69" s="88">
        <v>-10.14898</v>
      </c>
      <c r="M69" s="8"/>
      <c r="N69" s="6">
        <f t="shared" si="11"/>
        <v>30.866444444443999</v>
      </c>
      <c r="O69" s="6">
        <f t="shared" si="9"/>
        <v>-37.247410000000002</v>
      </c>
      <c r="Q69" s="8"/>
    </row>
    <row r="70" spans="2:17" x14ac:dyDescent="0.25">
      <c r="B70" s="88">
        <v>29803055555.556</v>
      </c>
      <c r="C70" s="88">
        <v>-19.230817999999999</v>
      </c>
      <c r="D70" s="88">
        <v>-11.410439</v>
      </c>
      <c r="E70" s="8"/>
      <c r="F70" s="6">
        <f t="shared" si="10"/>
        <v>31.149833333333</v>
      </c>
      <c r="G70" s="6">
        <f t="shared" si="8"/>
        <v>-41.205536000000002</v>
      </c>
      <c r="J70" s="88">
        <v>29803055555.556</v>
      </c>
      <c r="K70" s="88">
        <v>-18.021678999999999</v>
      </c>
      <c r="L70" s="88">
        <v>-9.6257581999999999</v>
      </c>
      <c r="M70" s="8"/>
      <c r="N70" s="6">
        <f t="shared" si="11"/>
        <v>31.149833333333</v>
      </c>
      <c r="O70" s="6">
        <f t="shared" si="9"/>
        <v>-37.094002000000003</v>
      </c>
      <c r="Q70" s="8"/>
    </row>
    <row r="71" spans="2:17" x14ac:dyDescent="0.25">
      <c r="B71" s="88">
        <v>30242444444.444</v>
      </c>
      <c r="C71" s="88">
        <v>-19.127689</v>
      </c>
      <c r="D71" s="88">
        <v>-10.930173</v>
      </c>
      <c r="E71" s="8"/>
      <c r="F71" s="6">
        <f t="shared" si="10"/>
        <v>31.433222222222</v>
      </c>
      <c r="G71" s="6">
        <f t="shared" si="8"/>
        <v>-38.698540000000001</v>
      </c>
      <c r="J71" s="88">
        <v>30242444444.444</v>
      </c>
      <c r="K71" s="88">
        <v>-17.956614999999999</v>
      </c>
      <c r="L71" s="88">
        <v>-9.4268292999999996</v>
      </c>
      <c r="M71" s="8"/>
      <c r="N71" s="6">
        <f t="shared" si="11"/>
        <v>31.433222222222</v>
      </c>
      <c r="O71" s="6">
        <f t="shared" si="9"/>
        <v>-37.167782000000003</v>
      </c>
      <c r="Q71" s="8"/>
    </row>
    <row r="72" spans="2:17" x14ac:dyDescent="0.25">
      <c r="B72" s="88">
        <v>30681833333.333</v>
      </c>
      <c r="C72" s="88">
        <v>-18.892461999999998</v>
      </c>
      <c r="D72" s="88">
        <v>-10.663024999999999</v>
      </c>
      <c r="E72" s="8"/>
      <c r="F72" s="6">
        <f t="shared" si="10"/>
        <v>31.716611111111</v>
      </c>
      <c r="G72" s="6">
        <f t="shared" si="8"/>
        <v>-37.064315999999998</v>
      </c>
      <c r="J72" s="88">
        <v>30681833333.333</v>
      </c>
      <c r="K72" s="88">
        <v>-17.707947000000001</v>
      </c>
      <c r="L72" s="88">
        <v>-9.1811904999999996</v>
      </c>
      <c r="M72" s="8"/>
      <c r="N72" s="6">
        <f t="shared" si="11"/>
        <v>31.716611111111</v>
      </c>
      <c r="O72" s="6">
        <f t="shared" si="9"/>
        <v>-37.322513999999998</v>
      </c>
      <c r="Q72" s="8"/>
    </row>
    <row r="73" spans="2:17" x14ac:dyDescent="0.25">
      <c r="B73" s="88">
        <v>31121222222.222</v>
      </c>
      <c r="C73" s="88">
        <v>-19.170691999999999</v>
      </c>
      <c r="D73" s="88">
        <v>-10.983853</v>
      </c>
      <c r="E73" s="8"/>
      <c r="F73" s="6">
        <f t="shared" si="10"/>
        <v>32</v>
      </c>
      <c r="G73" s="6">
        <f t="shared" si="8"/>
        <v>-34.8521</v>
      </c>
      <c r="J73" s="88">
        <v>31121222222.222</v>
      </c>
      <c r="K73" s="88">
        <v>-18.105388999999999</v>
      </c>
      <c r="L73" s="88">
        <v>-9.7471894999999993</v>
      </c>
      <c r="M73" s="8"/>
      <c r="N73" s="6">
        <f t="shared" si="11"/>
        <v>32</v>
      </c>
      <c r="O73" s="6">
        <f t="shared" si="9"/>
        <v>-36.989288000000002</v>
      </c>
      <c r="Q73" s="8"/>
    </row>
    <row r="74" spans="2:17" x14ac:dyDescent="0.25">
      <c r="B74" s="88">
        <v>31560611111.111</v>
      </c>
      <c r="C74" s="88">
        <v>-19.027235000000001</v>
      </c>
      <c r="D74" s="88">
        <v>-10.648853000000001</v>
      </c>
      <c r="E74" s="8"/>
      <c r="F74" s="6" t="s">
        <v>21</v>
      </c>
      <c r="J74" s="88">
        <v>31560611111.111</v>
      </c>
      <c r="K74" s="88">
        <v>-18.201794</v>
      </c>
      <c r="L74" s="88">
        <v>-9.6948156000000001</v>
      </c>
      <c r="M74" s="8"/>
      <c r="N74" s="6" t="s">
        <v>21</v>
      </c>
      <c r="Q74" s="8"/>
    </row>
    <row r="75" spans="2:17" x14ac:dyDescent="0.25">
      <c r="B75" s="88">
        <v>32000000000</v>
      </c>
      <c r="C75" s="88">
        <v>-19.382072000000001</v>
      </c>
      <c r="D75" s="88">
        <v>-10.600766</v>
      </c>
      <c r="J75" s="88">
        <v>32000000000</v>
      </c>
      <c r="K75" s="88">
        <v>-18.657071999999999</v>
      </c>
      <c r="L75" s="88">
        <v>-9.3708857999999999</v>
      </c>
    </row>
    <row r="76" spans="2:17" x14ac:dyDescent="0.25">
      <c r="B76" s="88" t="s">
        <v>21</v>
      </c>
      <c r="J76" s="88" t="s">
        <v>21</v>
      </c>
    </row>
    <row r="77" spans="2:17" x14ac:dyDescent="0.25">
      <c r="F77" s="6" t="s">
        <v>24</v>
      </c>
      <c r="N77" s="6" t="s">
        <v>24</v>
      </c>
    </row>
    <row r="78" spans="2:17" ht="15.75" x14ac:dyDescent="0.25">
      <c r="F78" s="6" t="s">
        <v>19</v>
      </c>
      <c r="G78" s="6" t="str">
        <f t="shared" ref="G78:G97" si="12">D104</f>
        <v>1Ix5L dBc Log Mag(dB)</v>
      </c>
      <c r="H78" s="35">
        <v>1</v>
      </c>
      <c r="N78" s="6" t="s">
        <v>19</v>
      </c>
      <c r="O78" s="6" t="str">
        <f t="shared" ref="O78:O97" si="13">L104</f>
        <v>1Ix5L dBc Log Mag(dB)</v>
      </c>
      <c r="P78" s="35">
        <v>1</v>
      </c>
    </row>
    <row r="79" spans="2:17" ht="15.75" x14ac:dyDescent="0.25">
      <c r="B79" s="88" t="s">
        <v>23</v>
      </c>
      <c r="F79" s="6">
        <f t="shared" ref="F79:F97" si="14">B105/1000000000</f>
        <v>31</v>
      </c>
      <c r="G79" s="6">
        <f t="shared" si="12"/>
        <v>-29.235673999999999</v>
      </c>
      <c r="H79" s="36">
        <f>ABS(AVERAGE(G79:G97)-(H78-1)*5)</f>
        <v>28.779695526315795</v>
      </c>
      <c r="J79" s="88" t="s">
        <v>23</v>
      </c>
      <c r="N79" s="6">
        <f t="shared" ref="N79:N97" si="15">J105/1000000000</f>
        <v>31</v>
      </c>
      <c r="O79" s="6">
        <f t="shared" si="13"/>
        <v>-21.778106999999999</v>
      </c>
      <c r="P79" s="36">
        <f>ABS(AVERAGE(O79:O97)-(P78-1)*5)</f>
        <v>24.835390052631581</v>
      </c>
    </row>
    <row r="80" spans="2:17" x14ac:dyDescent="0.25">
      <c r="B80" s="88" t="s">
        <v>19</v>
      </c>
      <c r="C80" s="88" t="s">
        <v>148</v>
      </c>
      <c r="D80" s="88" t="s">
        <v>74</v>
      </c>
      <c r="F80" s="6">
        <f t="shared" si="14"/>
        <v>31.055555555556001</v>
      </c>
      <c r="G80" s="6">
        <f t="shared" si="12"/>
        <v>-30.724632</v>
      </c>
      <c r="J80" s="88" t="s">
        <v>19</v>
      </c>
      <c r="K80" s="88" t="s">
        <v>148</v>
      </c>
      <c r="L80" s="88" t="s">
        <v>74</v>
      </c>
      <c r="N80" s="6">
        <f t="shared" si="15"/>
        <v>31.055555555556001</v>
      </c>
      <c r="O80" s="6">
        <f t="shared" si="13"/>
        <v>-23.440968000000002</v>
      </c>
    </row>
    <row r="81" spans="2:15" x14ac:dyDescent="0.25">
      <c r="B81" s="88">
        <v>26899000000</v>
      </c>
      <c r="C81" s="88">
        <v>-38.403599</v>
      </c>
      <c r="D81" s="88">
        <v>-31.458200000000001</v>
      </c>
      <c r="F81" s="6">
        <f t="shared" si="14"/>
        <v>31.111111111111001</v>
      </c>
      <c r="G81" s="6">
        <f t="shared" si="12"/>
        <v>-28.235963999999999</v>
      </c>
      <c r="J81" s="88">
        <v>26899000000</v>
      </c>
      <c r="K81" s="88">
        <v>-47.542544999999997</v>
      </c>
      <c r="L81" s="88">
        <v>-37.254364000000002</v>
      </c>
      <c r="N81" s="6">
        <f t="shared" si="15"/>
        <v>31.111111111111001</v>
      </c>
      <c r="O81" s="6">
        <f t="shared" si="13"/>
        <v>-25.049738000000001</v>
      </c>
    </row>
    <row r="82" spans="2:15" x14ac:dyDescent="0.25">
      <c r="B82" s="88">
        <v>27182388888.889</v>
      </c>
      <c r="C82" s="88">
        <v>-38.404488000000001</v>
      </c>
      <c r="D82" s="88">
        <v>-31.767482999999999</v>
      </c>
      <c r="F82" s="6">
        <f t="shared" si="14"/>
        <v>31.166666666666998</v>
      </c>
      <c r="G82" s="6">
        <f t="shared" si="12"/>
        <v>-29.36326</v>
      </c>
      <c r="J82" s="88">
        <v>27182388888.889</v>
      </c>
      <c r="K82" s="88">
        <v>-47.320656</v>
      </c>
      <c r="L82" s="88">
        <v>-38.653522000000002</v>
      </c>
      <c r="N82" s="6">
        <f t="shared" si="15"/>
        <v>31.166666666666998</v>
      </c>
      <c r="O82" s="6">
        <f t="shared" si="13"/>
        <v>-26.697092000000001</v>
      </c>
    </row>
    <row r="83" spans="2:15" x14ac:dyDescent="0.25">
      <c r="B83" s="88">
        <v>27465777777.778</v>
      </c>
      <c r="C83" s="88">
        <v>-38.600788000000001</v>
      </c>
      <c r="D83" s="88">
        <v>-31.660549</v>
      </c>
      <c r="F83" s="6">
        <f t="shared" si="14"/>
        <v>31.222222222222001</v>
      </c>
      <c r="G83" s="6">
        <f t="shared" si="12"/>
        <v>-28.930872000000001</v>
      </c>
      <c r="J83" s="88">
        <v>27465777777.778</v>
      </c>
      <c r="K83" s="88">
        <v>-47.251007000000001</v>
      </c>
      <c r="L83" s="88">
        <v>-38.954453000000001</v>
      </c>
      <c r="N83" s="6">
        <f t="shared" si="15"/>
        <v>31.222222222222001</v>
      </c>
      <c r="O83" s="6">
        <f t="shared" si="13"/>
        <v>-25.352157999999999</v>
      </c>
    </row>
    <row r="84" spans="2:15" x14ac:dyDescent="0.25">
      <c r="B84" s="88">
        <v>27749166666.667</v>
      </c>
      <c r="C84" s="88">
        <v>-38.978493</v>
      </c>
      <c r="D84" s="88">
        <v>-32.069378</v>
      </c>
      <c r="F84" s="6">
        <f t="shared" si="14"/>
        <v>31.277777777777999</v>
      </c>
      <c r="G84" s="6">
        <f t="shared" si="12"/>
        <v>-28.925936</v>
      </c>
      <c r="J84" s="88">
        <v>27749166666.667</v>
      </c>
      <c r="K84" s="88">
        <v>-47.609856000000001</v>
      </c>
      <c r="L84" s="88">
        <v>-39.512703000000002</v>
      </c>
      <c r="N84" s="6">
        <f t="shared" si="15"/>
        <v>31.277777777777999</v>
      </c>
      <c r="O84" s="6">
        <f t="shared" si="13"/>
        <v>-24.190740999999999</v>
      </c>
    </row>
    <row r="85" spans="2:15" x14ac:dyDescent="0.25">
      <c r="B85" s="88">
        <v>28032555555.556</v>
      </c>
      <c r="C85" s="88">
        <v>-38.945492000000002</v>
      </c>
      <c r="D85" s="88">
        <v>-32.129725999999998</v>
      </c>
      <c r="F85" s="6">
        <f t="shared" si="14"/>
        <v>31.333333333333002</v>
      </c>
      <c r="G85" s="6">
        <f t="shared" si="12"/>
        <v>-30.335518</v>
      </c>
      <c r="J85" s="88">
        <v>28032555555.556</v>
      </c>
      <c r="K85" s="88">
        <v>-47.885742</v>
      </c>
      <c r="L85" s="88">
        <v>-39.881076999999998</v>
      </c>
      <c r="N85" s="6">
        <f t="shared" si="15"/>
        <v>31.333333333333002</v>
      </c>
      <c r="O85" s="6">
        <f t="shared" si="13"/>
        <v>-22.926539999999999</v>
      </c>
    </row>
    <row r="86" spans="2:15" x14ac:dyDescent="0.25">
      <c r="B86" s="88">
        <v>28315944444.444</v>
      </c>
      <c r="C86" s="88">
        <v>-38.740028000000002</v>
      </c>
      <c r="D86" s="88">
        <v>-31.814610999999999</v>
      </c>
      <c r="F86" s="6">
        <f t="shared" si="14"/>
        <v>31.388888888888999</v>
      </c>
      <c r="G86" s="6">
        <f t="shared" si="12"/>
        <v>-30.144506</v>
      </c>
      <c r="J86" s="88">
        <v>28315944444.444</v>
      </c>
      <c r="K86" s="88">
        <v>-47.625427000000002</v>
      </c>
      <c r="L86" s="88">
        <v>-38.644924000000003</v>
      </c>
      <c r="N86" s="6">
        <f t="shared" si="15"/>
        <v>31.388888888888999</v>
      </c>
      <c r="O86" s="6">
        <f t="shared" si="13"/>
        <v>-24.392161999999999</v>
      </c>
    </row>
    <row r="87" spans="2:15" x14ac:dyDescent="0.25">
      <c r="B87" s="88">
        <v>28599333333.333</v>
      </c>
      <c r="C87" s="88">
        <v>-40.387939000000003</v>
      </c>
      <c r="D87" s="88">
        <v>-33.673161</v>
      </c>
      <c r="F87" s="6">
        <f t="shared" si="14"/>
        <v>31.444444444443999</v>
      </c>
      <c r="G87" s="6">
        <f t="shared" si="12"/>
        <v>-28.853085</v>
      </c>
      <c r="J87" s="88">
        <v>28599333333.333</v>
      </c>
      <c r="K87" s="88">
        <v>-47.277453999999999</v>
      </c>
      <c r="L87" s="88">
        <v>-38.001766000000003</v>
      </c>
      <c r="N87" s="6">
        <f t="shared" si="15"/>
        <v>31.444444444443999</v>
      </c>
      <c r="O87" s="6">
        <f t="shared" si="13"/>
        <v>-25.61055</v>
      </c>
    </row>
    <row r="88" spans="2:15" x14ac:dyDescent="0.25">
      <c r="B88" s="88">
        <v>28882722222.222</v>
      </c>
      <c r="C88" s="88">
        <v>-41.716785000000002</v>
      </c>
      <c r="D88" s="88">
        <v>-34.804741</v>
      </c>
      <c r="F88" s="6">
        <f t="shared" si="14"/>
        <v>31.5</v>
      </c>
      <c r="G88" s="6">
        <f t="shared" si="12"/>
        <v>-27.403808999999999</v>
      </c>
      <c r="J88" s="88">
        <v>28882722222.222</v>
      </c>
      <c r="K88" s="88">
        <v>-47.599105999999999</v>
      </c>
      <c r="L88" s="88">
        <v>-38.479419999999998</v>
      </c>
      <c r="N88" s="6">
        <f t="shared" si="15"/>
        <v>31.5</v>
      </c>
      <c r="O88" s="6">
        <f t="shared" si="13"/>
        <v>-25.736937999999999</v>
      </c>
    </row>
    <row r="89" spans="2:15" x14ac:dyDescent="0.25">
      <c r="B89" s="88">
        <v>29166111111.111</v>
      </c>
      <c r="C89" s="88">
        <v>-42.733249999999998</v>
      </c>
      <c r="D89" s="88">
        <v>-35.527186999999998</v>
      </c>
      <c r="F89" s="6">
        <f t="shared" si="14"/>
        <v>31.555555555556001</v>
      </c>
      <c r="G89" s="6">
        <f t="shared" si="12"/>
        <v>-28.689035000000001</v>
      </c>
      <c r="J89" s="88">
        <v>29166111111.111</v>
      </c>
      <c r="K89" s="88">
        <v>-47.549484</v>
      </c>
      <c r="L89" s="88">
        <v>-38.786903000000002</v>
      </c>
      <c r="N89" s="6">
        <f t="shared" si="15"/>
        <v>31.555555555556001</v>
      </c>
      <c r="O89" s="6">
        <f t="shared" si="13"/>
        <v>-24.125755000000002</v>
      </c>
    </row>
    <row r="90" spans="2:15" x14ac:dyDescent="0.25">
      <c r="B90" s="88">
        <v>29449500000</v>
      </c>
      <c r="C90" s="88">
        <v>-43.811081000000001</v>
      </c>
      <c r="D90" s="88">
        <v>-36.409641000000001</v>
      </c>
      <c r="F90" s="6">
        <f t="shared" si="14"/>
        <v>31.611111111111001</v>
      </c>
      <c r="G90" s="6">
        <f t="shared" si="12"/>
        <v>-28.881771000000001</v>
      </c>
      <c r="J90" s="88">
        <v>29449500000</v>
      </c>
      <c r="K90" s="88">
        <v>-47.408104000000002</v>
      </c>
      <c r="L90" s="88">
        <v>-39.031135999999996</v>
      </c>
      <c r="N90" s="6">
        <f t="shared" si="15"/>
        <v>31.611111111111001</v>
      </c>
      <c r="O90" s="6">
        <f t="shared" si="13"/>
        <v>-24.777052000000001</v>
      </c>
    </row>
    <row r="91" spans="2:15" x14ac:dyDescent="0.25">
      <c r="B91" s="88">
        <v>29732888888.889</v>
      </c>
      <c r="C91" s="88">
        <v>-45.525523999999997</v>
      </c>
      <c r="D91" s="88">
        <v>-37.999046</v>
      </c>
      <c r="F91" s="6">
        <f t="shared" si="14"/>
        <v>31.666666666666998</v>
      </c>
      <c r="G91" s="6">
        <f t="shared" si="12"/>
        <v>-28.379356000000001</v>
      </c>
      <c r="J91" s="88">
        <v>29732888888.889</v>
      </c>
      <c r="K91" s="88">
        <v>-46.35548</v>
      </c>
      <c r="L91" s="88">
        <v>-37.969996999999999</v>
      </c>
      <c r="N91" s="6">
        <f t="shared" si="15"/>
        <v>31.666666666666998</v>
      </c>
      <c r="O91" s="6">
        <f t="shared" si="13"/>
        <v>-25.649401000000001</v>
      </c>
    </row>
    <row r="92" spans="2:15" x14ac:dyDescent="0.25">
      <c r="B92" s="88">
        <v>30016277777.778</v>
      </c>
      <c r="C92" s="88">
        <v>-49.944758999999998</v>
      </c>
      <c r="D92" s="88">
        <v>-42.092136000000004</v>
      </c>
      <c r="F92" s="6">
        <f t="shared" si="14"/>
        <v>31.722222222222001</v>
      </c>
      <c r="G92" s="6">
        <f t="shared" si="12"/>
        <v>-27.766233</v>
      </c>
      <c r="J92" s="88">
        <v>30016277777.778</v>
      </c>
      <c r="K92" s="88">
        <v>-46.309081999999997</v>
      </c>
      <c r="L92" s="88">
        <v>-37.653739999999999</v>
      </c>
      <c r="N92" s="6">
        <f t="shared" si="15"/>
        <v>31.722222222222001</v>
      </c>
      <c r="O92" s="6">
        <f t="shared" si="13"/>
        <v>-25.782033999999999</v>
      </c>
    </row>
    <row r="93" spans="2:15" x14ac:dyDescent="0.25">
      <c r="B93" s="88">
        <v>30299666666.667</v>
      </c>
      <c r="C93" s="88">
        <v>-50.651287000000004</v>
      </c>
      <c r="D93" s="88">
        <v>-42.928092999999997</v>
      </c>
      <c r="F93" s="6">
        <f t="shared" si="14"/>
        <v>31.777777777777999</v>
      </c>
      <c r="G93" s="6">
        <f t="shared" si="12"/>
        <v>-28.538651000000002</v>
      </c>
      <c r="J93" s="88">
        <v>30299666666.667</v>
      </c>
      <c r="K93" s="88">
        <v>-45.979427000000001</v>
      </c>
      <c r="L93" s="88">
        <v>-37.715873999999999</v>
      </c>
      <c r="N93" s="6">
        <f t="shared" si="15"/>
        <v>31.777777777777999</v>
      </c>
      <c r="O93" s="6">
        <f t="shared" si="13"/>
        <v>-25.976427000000001</v>
      </c>
    </row>
    <row r="94" spans="2:15" x14ac:dyDescent="0.25">
      <c r="B94" s="88">
        <v>30583055555.556</v>
      </c>
      <c r="C94" s="88">
        <v>-53.719619999999999</v>
      </c>
      <c r="D94" s="88">
        <v>-45.899239000000001</v>
      </c>
      <c r="F94" s="6">
        <f t="shared" si="14"/>
        <v>31.833333333333002</v>
      </c>
      <c r="G94" s="6">
        <f t="shared" si="12"/>
        <v>-26.801123</v>
      </c>
      <c r="J94" s="88">
        <v>30583055555.556</v>
      </c>
      <c r="K94" s="88">
        <v>-45.814239999999998</v>
      </c>
      <c r="L94" s="88">
        <v>-37.418315999999997</v>
      </c>
      <c r="N94" s="6">
        <f t="shared" si="15"/>
        <v>31.833333333333002</v>
      </c>
      <c r="O94" s="6">
        <f t="shared" si="13"/>
        <v>-25.413879000000001</v>
      </c>
    </row>
    <row r="95" spans="2:15" x14ac:dyDescent="0.25">
      <c r="B95" s="88">
        <v>30866444444.444</v>
      </c>
      <c r="C95" s="88">
        <v>-51.938071999999998</v>
      </c>
      <c r="D95" s="88">
        <v>-43.740555000000001</v>
      </c>
      <c r="F95" s="6">
        <f t="shared" si="14"/>
        <v>31.888888888888999</v>
      </c>
      <c r="G95" s="6">
        <f t="shared" si="12"/>
        <v>-28.410727000000001</v>
      </c>
      <c r="J95" s="88">
        <v>30866444444.444</v>
      </c>
      <c r="K95" s="88">
        <v>-45.777199000000003</v>
      </c>
      <c r="L95" s="88">
        <v>-37.247410000000002</v>
      </c>
      <c r="N95" s="6">
        <f t="shared" si="15"/>
        <v>31.888888888888999</v>
      </c>
      <c r="O95" s="6">
        <f t="shared" si="13"/>
        <v>-24.958981999999999</v>
      </c>
    </row>
    <row r="96" spans="2:15" x14ac:dyDescent="0.25">
      <c r="B96" s="88">
        <v>31149833333.333</v>
      </c>
      <c r="C96" s="88">
        <v>-49.434970999999997</v>
      </c>
      <c r="D96" s="88">
        <v>-41.205536000000002</v>
      </c>
      <c r="F96" s="6">
        <f t="shared" si="14"/>
        <v>31.944444444443999</v>
      </c>
      <c r="G96" s="6">
        <f t="shared" si="12"/>
        <v>-29.249718000000001</v>
      </c>
      <c r="J96" s="88">
        <v>31149833333.333</v>
      </c>
      <c r="K96" s="88">
        <v>-45.620758000000002</v>
      </c>
      <c r="L96" s="88">
        <v>-37.094002000000003</v>
      </c>
      <c r="N96" s="6">
        <f t="shared" si="15"/>
        <v>31.944444444443999</v>
      </c>
      <c r="O96" s="6">
        <f t="shared" si="13"/>
        <v>-24.343086</v>
      </c>
    </row>
    <row r="97" spans="2:16" x14ac:dyDescent="0.25">
      <c r="B97" s="88">
        <v>31433222222.222</v>
      </c>
      <c r="C97" s="88">
        <v>-46.885379999999998</v>
      </c>
      <c r="D97" s="88">
        <v>-38.698540000000001</v>
      </c>
      <c r="F97" s="6">
        <f t="shared" si="14"/>
        <v>32</v>
      </c>
      <c r="G97" s="6">
        <f t="shared" si="12"/>
        <v>-27.944344999999998</v>
      </c>
      <c r="J97" s="88">
        <v>31433222222.222</v>
      </c>
      <c r="K97" s="88">
        <v>-45.525981999999999</v>
      </c>
      <c r="L97" s="88">
        <v>-37.167782000000003</v>
      </c>
      <c r="N97" s="6">
        <f t="shared" si="15"/>
        <v>32</v>
      </c>
      <c r="O97" s="6">
        <f t="shared" si="13"/>
        <v>-25.670801000000001</v>
      </c>
    </row>
    <row r="98" spans="2:16" x14ac:dyDescent="0.25">
      <c r="B98" s="88">
        <v>31716611111.111</v>
      </c>
      <c r="C98" s="88">
        <v>-45.442698999999998</v>
      </c>
      <c r="D98" s="88">
        <v>-37.064315999999998</v>
      </c>
      <c r="F98" s="6" t="s">
        <v>21</v>
      </c>
      <c r="J98" s="88">
        <v>31716611111.111</v>
      </c>
      <c r="K98" s="88">
        <v>-45.829490999999997</v>
      </c>
      <c r="L98" s="88">
        <v>-37.322513999999998</v>
      </c>
      <c r="N98" s="6" t="s">
        <v>21</v>
      </c>
    </row>
    <row r="99" spans="2:16" x14ac:dyDescent="0.25">
      <c r="B99" s="88">
        <v>32000000000</v>
      </c>
      <c r="C99" s="88">
        <v>-43.633408000000003</v>
      </c>
      <c r="D99" s="88">
        <v>-34.8521</v>
      </c>
      <c r="J99" s="88">
        <v>32000000000</v>
      </c>
      <c r="K99" s="88">
        <v>-46.275475</v>
      </c>
      <c r="L99" s="88">
        <v>-36.989288000000002</v>
      </c>
    </row>
    <row r="100" spans="2:16" x14ac:dyDescent="0.25">
      <c r="B100" s="88" t="s">
        <v>21</v>
      </c>
      <c r="J100" s="88" t="s">
        <v>21</v>
      </c>
    </row>
    <row r="101" spans="2:16" x14ac:dyDescent="0.25">
      <c r="F101" s="6" t="s">
        <v>25</v>
      </c>
      <c r="N101" s="6" t="s">
        <v>25</v>
      </c>
    </row>
    <row r="102" spans="2:16" ht="15.75" x14ac:dyDescent="0.25">
      <c r="F102" s="6" t="s">
        <v>19</v>
      </c>
      <c r="G102" s="6" t="str">
        <f t="shared" ref="G102:G121" si="16">D128</f>
        <v>2Ix1L dBc Log Mag(dB)</v>
      </c>
      <c r="H102" s="35">
        <v>2</v>
      </c>
      <c r="N102" s="6" t="s">
        <v>19</v>
      </c>
      <c r="O102" s="6" t="str">
        <f t="shared" ref="O102:O121" si="17">L128</f>
        <v>2Ix1L dBc Log Mag(dB)</v>
      </c>
      <c r="P102" s="35">
        <v>2</v>
      </c>
    </row>
    <row r="103" spans="2:16" ht="15.75" x14ac:dyDescent="0.25">
      <c r="B103" s="88" t="s">
        <v>24</v>
      </c>
      <c r="F103" s="6">
        <f t="shared" ref="F103:F121" si="18">B129/1000000000</f>
        <v>8.1820000000000004</v>
      </c>
      <c r="G103" s="6">
        <f t="shared" si="16"/>
        <v>-49.294829999999997</v>
      </c>
      <c r="H103" s="36">
        <f>ABS(AVERAGE(G103:G121)-(H102-1)*5)</f>
        <v>65.478071684210519</v>
      </c>
      <c r="J103" s="88" t="s">
        <v>24</v>
      </c>
      <c r="N103" s="6">
        <f t="shared" ref="N103:N121" si="19">J129/1000000000</f>
        <v>8.1820000000000004</v>
      </c>
      <c r="O103" s="6">
        <f t="shared" si="17"/>
        <v>-54.177917000000001</v>
      </c>
      <c r="P103" s="36">
        <f>ABS(AVERAGE(O103:O121)-(P102-1)*5)</f>
        <v>64.223063684210516</v>
      </c>
    </row>
    <row r="104" spans="2:16" x14ac:dyDescent="0.25">
      <c r="B104" s="88" t="s">
        <v>19</v>
      </c>
      <c r="C104" s="88" t="s">
        <v>149</v>
      </c>
      <c r="D104" s="88" t="s">
        <v>261</v>
      </c>
      <c r="F104" s="6">
        <f t="shared" si="18"/>
        <v>9.5052222222221996</v>
      </c>
      <c r="G104" s="6">
        <f t="shared" si="16"/>
        <v>-51.572890999999998</v>
      </c>
      <c r="J104" s="88" t="s">
        <v>19</v>
      </c>
      <c r="K104" s="88" t="s">
        <v>149</v>
      </c>
      <c r="L104" s="88" t="s">
        <v>261</v>
      </c>
      <c r="N104" s="6">
        <f t="shared" si="19"/>
        <v>9.5052222222221996</v>
      </c>
      <c r="O104" s="6">
        <f t="shared" si="17"/>
        <v>-51.455047999999998</v>
      </c>
    </row>
    <row r="105" spans="2:16" x14ac:dyDescent="0.25">
      <c r="B105" s="88">
        <v>31000000000</v>
      </c>
      <c r="C105" s="88">
        <v>-36.181072</v>
      </c>
      <c r="D105" s="88">
        <v>-29.235673999999999</v>
      </c>
      <c r="F105" s="6">
        <f t="shared" si="18"/>
        <v>10.828444444444001</v>
      </c>
      <c r="G105" s="6">
        <f t="shared" si="16"/>
        <v>-58.101551000000001</v>
      </c>
      <c r="J105" s="88">
        <v>31000000000</v>
      </c>
      <c r="K105" s="88">
        <v>-32.066288</v>
      </c>
      <c r="L105" s="88">
        <v>-21.778106999999999</v>
      </c>
      <c r="N105" s="6">
        <f t="shared" si="19"/>
        <v>10.828444444444001</v>
      </c>
      <c r="O105" s="6">
        <f t="shared" si="17"/>
        <v>-55.877952999999998</v>
      </c>
    </row>
    <row r="106" spans="2:16" x14ac:dyDescent="0.25">
      <c r="B106" s="88">
        <v>31055555555.556</v>
      </c>
      <c r="C106" s="88">
        <v>-37.361637000000002</v>
      </c>
      <c r="D106" s="88">
        <v>-30.724632</v>
      </c>
      <c r="F106" s="6">
        <f t="shared" si="18"/>
        <v>12.151666666666999</v>
      </c>
      <c r="G106" s="6">
        <f t="shared" si="16"/>
        <v>-62.067486000000002</v>
      </c>
      <c r="J106" s="88">
        <v>31055555555.556</v>
      </c>
      <c r="K106" s="88">
        <v>-32.108100999999998</v>
      </c>
      <c r="L106" s="88">
        <v>-23.440968000000002</v>
      </c>
      <c r="N106" s="6">
        <f t="shared" si="19"/>
        <v>12.151666666666999</v>
      </c>
      <c r="O106" s="6">
        <f t="shared" si="17"/>
        <v>-58.546734000000001</v>
      </c>
    </row>
    <row r="107" spans="2:16" x14ac:dyDescent="0.25">
      <c r="B107" s="88">
        <v>31111111111.111</v>
      </c>
      <c r="C107" s="88">
        <v>-35.176205000000003</v>
      </c>
      <c r="D107" s="88">
        <v>-28.235963999999999</v>
      </c>
      <c r="F107" s="6">
        <f t="shared" si="18"/>
        <v>13.474888888889</v>
      </c>
      <c r="G107" s="6">
        <f t="shared" si="16"/>
        <v>-63.871059000000002</v>
      </c>
      <c r="J107" s="88">
        <v>31111111111.111</v>
      </c>
      <c r="K107" s="88">
        <v>-33.346291000000001</v>
      </c>
      <c r="L107" s="88">
        <v>-25.049738000000001</v>
      </c>
      <c r="N107" s="6">
        <f t="shared" si="19"/>
        <v>13.474888888889</v>
      </c>
      <c r="O107" s="6">
        <f t="shared" si="17"/>
        <v>-57.577987999999998</v>
      </c>
    </row>
    <row r="108" spans="2:16" x14ac:dyDescent="0.25">
      <c r="B108" s="88">
        <v>31166666666.667</v>
      </c>
      <c r="C108" s="88">
        <v>-36.272376999999999</v>
      </c>
      <c r="D108" s="88">
        <v>-29.36326</v>
      </c>
      <c r="F108" s="6">
        <f t="shared" si="18"/>
        <v>14.798111111111</v>
      </c>
      <c r="G108" s="6">
        <f t="shared" si="16"/>
        <v>-63.844791000000001</v>
      </c>
      <c r="J108" s="88">
        <v>31166666666.667</v>
      </c>
      <c r="K108" s="88">
        <v>-34.794243000000002</v>
      </c>
      <c r="L108" s="88">
        <v>-26.697092000000001</v>
      </c>
      <c r="N108" s="6">
        <f t="shared" si="19"/>
        <v>14.798111111111</v>
      </c>
      <c r="O108" s="6">
        <f t="shared" si="17"/>
        <v>-55.888221999999999</v>
      </c>
    </row>
    <row r="109" spans="2:16" x14ac:dyDescent="0.25">
      <c r="B109" s="88">
        <v>31222222222.222</v>
      </c>
      <c r="C109" s="88">
        <v>-35.746634999999998</v>
      </c>
      <c r="D109" s="88">
        <v>-28.930872000000001</v>
      </c>
      <c r="F109" s="6">
        <f t="shared" si="18"/>
        <v>16.121333333332998</v>
      </c>
      <c r="G109" s="6">
        <f t="shared" si="16"/>
        <v>-55.270668000000001</v>
      </c>
      <c r="J109" s="88">
        <v>31222222222.222</v>
      </c>
      <c r="K109" s="88">
        <v>-33.356819000000002</v>
      </c>
      <c r="L109" s="88">
        <v>-25.352157999999999</v>
      </c>
      <c r="N109" s="6">
        <f t="shared" si="19"/>
        <v>16.121333333332998</v>
      </c>
      <c r="O109" s="6">
        <f t="shared" si="17"/>
        <v>-55.711509999999997</v>
      </c>
    </row>
    <row r="110" spans="2:16" x14ac:dyDescent="0.25">
      <c r="B110" s="88">
        <v>31277777777.778</v>
      </c>
      <c r="C110" s="88">
        <v>-35.851353000000003</v>
      </c>
      <c r="D110" s="88">
        <v>-28.925936</v>
      </c>
      <c r="F110" s="6">
        <f t="shared" si="18"/>
        <v>17.444555555556001</v>
      </c>
      <c r="G110" s="6">
        <f t="shared" si="16"/>
        <v>-88.648285000000001</v>
      </c>
      <c r="J110" s="88">
        <v>31277777777.778</v>
      </c>
      <c r="K110" s="88">
        <v>-33.171241999999999</v>
      </c>
      <c r="L110" s="88">
        <v>-24.190740999999999</v>
      </c>
      <c r="N110" s="6">
        <f t="shared" si="19"/>
        <v>17.444555555556001</v>
      </c>
      <c r="O110" s="6">
        <f t="shared" si="17"/>
        <v>-58.148758000000001</v>
      </c>
    </row>
    <row r="111" spans="2:16" x14ac:dyDescent="0.25">
      <c r="B111" s="88">
        <v>31333333333.333</v>
      </c>
      <c r="C111" s="88">
        <v>-37.050297</v>
      </c>
      <c r="D111" s="88">
        <v>-30.335518</v>
      </c>
      <c r="F111" s="6">
        <f t="shared" si="18"/>
        <v>18.767777777778001</v>
      </c>
      <c r="G111" s="6">
        <f t="shared" si="16"/>
        <v>-70.083564999999993</v>
      </c>
      <c r="J111" s="88">
        <v>31333333333.333</v>
      </c>
      <c r="K111" s="88">
        <v>-32.202229000000003</v>
      </c>
      <c r="L111" s="88">
        <v>-22.926539999999999</v>
      </c>
      <c r="N111" s="6">
        <f t="shared" si="19"/>
        <v>18.767777777778001</v>
      </c>
      <c r="O111" s="6">
        <f t="shared" si="17"/>
        <v>-64.893127000000007</v>
      </c>
    </row>
    <row r="112" spans="2:16" x14ac:dyDescent="0.25">
      <c r="B112" s="88">
        <v>31388888888.889</v>
      </c>
      <c r="C112" s="88">
        <v>-37.056548999999997</v>
      </c>
      <c r="D112" s="88">
        <v>-30.144506</v>
      </c>
      <c r="F112" s="6">
        <f t="shared" si="18"/>
        <v>20.091000000000001</v>
      </c>
      <c r="G112" s="6">
        <f t="shared" si="16"/>
        <v>-61.412337999999998</v>
      </c>
      <c r="J112" s="88">
        <v>31388888888.889</v>
      </c>
      <c r="K112" s="88">
        <v>-33.511848000000001</v>
      </c>
      <c r="L112" s="88">
        <v>-24.392161999999999</v>
      </c>
      <c r="N112" s="6">
        <f t="shared" si="19"/>
        <v>20.091000000000001</v>
      </c>
      <c r="O112" s="6">
        <f t="shared" si="17"/>
        <v>-66.738204999999994</v>
      </c>
    </row>
    <row r="113" spans="2:16" x14ac:dyDescent="0.25">
      <c r="B113" s="88">
        <v>31444444444.444</v>
      </c>
      <c r="C113" s="88">
        <v>-36.059147000000003</v>
      </c>
      <c r="D113" s="88">
        <v>-28.853085</v>
      </c>
      <c r="F113" s="6">
        <f t="shared" si="18"/>
        <v>21.414222222222001</v>
      </c>
      <c r="G113" s="6">
        <f t="shared" si="16"/>
        <v>-65.628058999999993</v>
      </c>
      <c r="J113" s="88">
        <v>31444444444.444</v>
      </c>
      <c r="K113" s="88">
        <v>-34.373131000000001</v>
      </c>
      <c r="L113" s="88">
        <v>-25.61055</v>
      </c>
      <c r="N113" s="6">
        <f t="shared" si="19"/>
        <v>21.414222222222001</v>
      </c>
      <c r="O113" s="6">
        <f t="shared" si="17"/>
        <v>-76.642639000000003</v>
      </c>
    </row>
    <row r="114" spans="2:16" x14ac:dyDescent="0.25">
      <c r="B114" s="88">
        <v>31500000000</v>
      </c>
      <c r="C114" s="88">
        <v>-34.805247999999999</v>
      </c>
      <c r="D114" s="88">
        <v>-27.403808999999999</v>
      </c>
      <c r="F114" s="6">
        <f t="shared" si="18"/>
        <v>22.737444444444002</v>
      </c>
      <c r="G114" s="6">
        <f t="shared" si="16"/>
        <v>-63.730018999999999</v>
      </c>
      <c r="J114" s="88">
        <v>31500000000</v>
      </c>
      <c r="K114" s="88">
        <v>-34.113903000000001</v>
      </c>
      <c r="L114" s="88">
        <v>-25.736937999999999</v>
      </c>
      <c r="N114" s="6">
        <f t="shared" si="19"/>
        <v>22.737444444444002</v>
      </c>
      <c r="O114" s="6">
        <f t="shared" si="17"/>
        <v>-58.496848999999997</v>
      </c>
    </row>
    <row r="115" spans="2:16" x14ac:dyDescent="0.25">
      <c r="B115" s="88">
        <v>31555555555.556</v>
      </c>
      <c r="C115" s="88">
        <v>-36.215510999999999</v>
      </c>
      <c r="D115" s="88">
        <v>-28.689035000000001</v>
      </c>
      <c r="F115" s="6">
        <f t="shared" si="18"/>
        <v>24.060666666667</v>
      </c>
      <c r="G115" s="6">
        <f t="shared" si="16"/>
        <v>-62.060451999999998</v>
      </c>
      <c r="J115" s="88">
        <v>31555555555.556</v>
      </c>
      <c r="K115" s="88">
        <v>-32.511237999999999</v>
      </c>
      <c r="L115" s="88">
        <v>-24.125755000000002</v>
      </c>
      <c r="N115" s="6">
        <f t="shared" si="19"/>
        <v>24.060666666667</v>
      </c>
      <c r="O115" s="6">
        <f t="shared" si="17"/>
        <v>-62.073681000000001</v>
      </c>
    </row>
    <row r="116" spans="2:16" x14ac:dyDescent="0.25">
      <c r="B116" s="88">
        <v>31611111111.111</v>
      </c>
      <c r="C116" s="88">
        <v>-36.734394000000002</v>
      </c>
      <c r="D116" s="88">
        <v>-28.881771000000001</v>
      </c>
      <c r="F116" s="6">
        <f t="shared" si="18"/>
        <v>25.383888888889</v>
      </c>
      <c r="G116" s="6">
        <f t="shared" si="16"/>
        <v>-59.058974999999997</v>
      </c>
      <c r="J116" s="88">
        <v>31611111111.111</v>
      </c>
      <c r="K116" s="88">
        <v>-33.432392</v>
      </c>
      <c r="L116" s="88">
        <v>-24.777052000000001</v>
      </c>
      <c r="N116" s="6">
        <f t="shared" si="19"/>
        <v>25.383888888889</v>
      </c>
      <c r="O116" s="6">
        <f t="shared" si="17"/>
        <v>-62.060271999999998</v>
      </c>
    </row>
    <row r="117" spans="2:16" x14ac:dyDescent="0.25">
      <c r="B117" s="88">
        <v>31666666666.667</v>
      </c>
      <c r="C117" s="88">
        <v>-36.102550999999998</v>
      </c>
      <c r="D117" s="88">
        <v>-28.379356000000001</v>
      </c>
      <c r="F117" s="6">
        <f t="shared" si="18"/>
        <v>26.707111111111001</v>
      </c>
      <c r="G117" s="6">
        <f t="shared" si="16"/>
        <v>-54.529468999999999</v>
      </c>
      <c r="J117" s="88">
        <v>31666666666.667</v>
      </c>
      <c r="K117" s="88">
        <v>-33.912956000000001</v>
      </c>
      <c r="L117" s="88">
        <v>-25.649401000000001</v>
      </c>
      <c r="N117" s="6">
        <f t="shared" si="19"/>
        <v>26.707111111111001</v>
      </c>
      <c r="O117" s="6">
        <f t="shared" si="17"/>
        <v>-64.788689000000005</v>
      </c>
    </row>
    <row r="118" spans="2:16" x14ac:dyDescent="0.25">
      <c r="B118" s="88">
        <v>31722222222.222</v>
      </c>
      <c r="C118" s="88">
        <v>-35.586613</v>
      </c>
      <c r="D118" s="88">
        <v>-27.766233</v>
      </c>
      <c r="F118" s="6">
        <f t="shared" si="18"/>
        <v>28.030333333333001</v>
      </c>
      <c r="G118" s="6">
        <f t="shared" si="16"/>
        <v>-50.375281999999999</v>
      </c>
      <c r="J118" s="88">
        <v>31722222222.222</v>
      </c>
      <c r="K118" s="88">
        <v>-34.177956000000002</v>
      </c>
      <c r="L118" s="88">
        <v>-25.782033999999999</v>
      </c>
      <c r="N118" s="6">
        <f t="shared" si="19"/>
        <v>28.030333333333001</v>
      </c>
      <c r="O118" s="6">
        <f t="shared" si="17"/>
        <v>-58.534728999999999</v>
      </c>
    </row>
    <row r="119" spans="2:16" x14ac:dyDescent="0.25">
      <c r="B119" s="88">
        <v>31777777777.778</v>
      </c>
      <c r="C119" s="88">
        <v>-36.736164000000002</v>
      </c>
      <c r="D119" s="88">
        <v>-28.538651000000002</v>
      </c>
      <c r="F119" s="6">
        <f t="shared" si="18"/>
        <v>29.353555555555999</v>
      </c>
      <c r="G119" s="6">
        <f t="shared" si="16"/>
        <v>-54.788272999999997</v>
      </c>
      <c r="J119" s="88">
        <v>31777777777.778</v>
      </c>
      <c r="K119" s="88">
        <v>-34.506214</v>
      </c>
      <c r="L119" s="88">
        <v>-25.976427000000001</v>
      </c>
      <c r="N119" s="6">
        <f t="shared" si="19"/>
        <v>29.353555555555999</v>
      </c>
      <c r="O119" s="6">
        <f t="shared" si="17"/>
        <v>-56.499504000000002</v>
      </c>
    </row>
    <row r="120" spans="2:16" x14ac:dyDescent="0.25">
      <c r="B120" s="88">
        <v>31833333333.333</v>
      </c>
      <c r="C120" s="88">
        <v>-35.030560000000001</v>
      </c>
      <c r="D120" s="88">
        <v>-26.801123</v>
      </c>
      <c r="F120" s="6">
        <f t="shared" si="18"/>
        <v>30.676777777778</v>
      </c>
      <c r="G120" s="6">
        <f t="shared" si="16"/>
        <v>-59.454650999999998</v>
      </c>
      <c r="J120" s="88">
        <v>31833333333.333</v>
      </c>
      <c r="K120" s="88">
        <v>-33.940635999999998</v>
      </c>
      <c r="L120" s="88">
        <v>-25.413879000000001</v>
      </c>
      <c r="N120" s="6">
        <f t="shared" si="19"/>
        <v>30.676777777778</v>
      </c>
      <c r="O120" s="6">
        <f t="shared" si="17"/>
        <v>-52.962555000000002</v>
      </c>
    </row>
    <row r="121" spans="2:16" x14ac:dyDescent="0.25">
      <c r="B121" s="88">
        <v>31888888888.889</v>
      </c>
      <c r="C121" s="88">
        <v>-36.597565000000003</v>
      </c>
      <c r="D121" s="88">
        <v>-28.410727000000001</v>
      </c>
      <c r="F121" s="6">
        <f t="shared" si="18"/>
        <v>32</v>
      </c>
      <c r="G121" s="6">
        <f t="shared" si="16"/>
        <v>-55.290717999999998</v>
      </c>
      <c r="J121" s="88">
        <v>31888888888.889</v>
      </c>
      <c r="K121" s="88">
        <v>-33.317180999999998</v>
      </c>
      <c r="L121" s="88">
        <v>-24.958981999999999</v>
      </c>
      <c r="N121" s="6">
        <f t="shared" si="19"/>
        <v>32</v>
      </c>
      <c r="O121" s="6">
        <f t="shared" si="17"/>
        <v>-54.163829999999997</v>
      </c>
    </row>
    <row r="122" spans="2:16" x14ac:dyDescent="0.25">
      <c r="B122" s="88">
        <v>31944444444.444</v>
      </c>
      <c r="C122" s="88">
        <v>-37.628098000000001</v>
      </c>
      <c r="D122" s="88">
        <v>-29.249718000000001</v>
      </c>
      <c r="F122" s="6" t="s">
        <v>21</v>
      </c>
      <c r="J122" s="88">
        <v>31944444444.444</v>
      </c>
      <c r="K122" s="88">
        <v>-32.850062999999999</v>
      </c>
      <c r="L122" s="88">
        <v>-24.343086</v>
      </c>
      <c r="N122" s="6" t="s">
        <v>21</v>
      </c>
    </row>
    <row r="123" spans="2:16" x14ac:dyDescent="0.25">
      <c r="B123" s="88">
        <v>32000000000</v>
      </c>
      <c r="C123" s="88">
        <v>-36.725655000000003</v>
      </c>
      <c r="D123" s="88">
        <v>-27.944344999999998</v>
      </c>
      <c r="J123" s="88">
        <v>32000000000</v>
      </c>
      <c r="K123" s="88">
        <v>-34.956985000000003</v>
      </c>
      <c r="L123" s="88">
        <v>-25.670801000000001</v>
      </c>
    </row>
    <row r="124" spans="2:16" x14ac:dyDescent="0.25">
      <c r="B124" s="88" t="s">
        <v>21</v>
      </c>
      <c r="J124" s="88" t="s">
        <v>21</v>
      </c>
    </row>
    <row r="125" spans="2:16" x14ac:dyDescent="0.25">
      <c r="F125" s="6" t="s">
        <v>35</v>
      </c>
      <c r="N125" s="6" t="s">
        <v>35</v>
      </c>
    </row>
    <row r="126" spans="2:16" ht="15.75" x14ac:dyDescent="0.25">
      <c r="F126" s="6" t="s">
        <v>19</v>
      </c>
      <c r="G126" s="6" t="str">
        <f t="shared" ref="G126:G145" si="20">D152</f>
        <v>2Ix2L dBc Log Mag(dB)</v>
      </c>
      <c r="H126" s="35">
        <v>2</v>
      </c>
      <c r="N126" s="6" t="s">
        <v>19</v>
      </c>
      <c r="O126" s="6" t="str">
        <f t="shared" ref="O126:O145" si="21">L152</f>
        <v>2Ix2L dBc Log Mag(dB)</v>
      </c>
      <c r="P126" s="35">
        <v>2</v>
      </c>
    </row>
    <row r="127" spans="2:16" ht="15.75" x14ac:dyDescent="0.25">
      <c r="B127" s="88" t="s">
        <v>25</v>
      </c>
      <c r="F127" s="6">
        <f t="shared" ref="F127:F145" si="22">B153/1000000000</f>
        <v>16.181999999999999</v>
      </c>
      <c r="G127" s="6">
        <f t="shared" si="20"/>
        <v>-31.537775</v>
      </c>
      <c r="H127" s="36">
        <f>ABS(AVERAGE(G127:G145)-(H126-1)*5)</f>
        <v>48.668788315789477</v>
      </c>
      <c r="J127" s="88" t="s">
        <v>25</v>
      </c>
      <c r="N127" s="6">
        <f t="shared" ref="N127:N145" si="23">J153/1000000000</f>
        <v>16.181999999999999</v>
      </c>
      <c r="O127" s="6">
        <f t="shared" si="21"/>
        <v>-29.374251999999998</v>
      </c>
      <c r="P127" s="36">
        <f>ABS(AVERAGE(O127:O145)-(P126-1)*5)</f>
        <v>39.026662421052627</v>
      </c>
    </row>
    <row r="128" spans="2:16" x14ac:dyDescent="0.25">
      <c r="B128" s="88" t="s">
        <v>19</v>
      </c>
      <c r="C128" s="88" t="s">
        <v>117</v>
      </c>
      <c r="D128" s="88" t="s">
        <v>75</v>
      </c>
      <c r="F128" s="6">
        <f t="shared" si="22"/>
        <v>17.060777777778</v>
      </c>
      <c r="G128" s="6">
        <f t="shared" si="20"/>
        <v>-33.303730000000002</v>
      </c>
      <c r="J128" s="88" t="s">
        <v>19</v>
      </c>
      <c r="K128" s="88" t="s">
        <v>117</v>
      </c>
      <c r="L128" s="88" t="s">
        <v>75</v>
      </c>
      <c r="N128" s="6">
        <f t="shared" si="23"/>
        <v>17.060777777778</v>
      </c>
      <c r="O128" s="6">
        <f t="shared" si="21"/>
        <v>-33.813293000000002</v>
      </c>
    </row>
    <row r="129" spans="2:15" x14ac:dyDescent="0.25">
      <c r="B129" s="88">
        <v>8182000000</v>
      </c>
      <c r="C129" s="88">
        <v>-56.240231000000001</v>
      </c>
      <c r="D129" s="88">
        <v>-49.294829999999997</v>
      </c>
      <c r="F129" s="6">
        <f t="shared" si="22"/>
        <v>17.939555555555998</v>
      </c>
      <c r="G129" s="6">
        <f t="shared" si="20"/>
        <v>-36.926647000000003</v>
      </c>
      <c r="J129" s="88">
        <v>8182000000</v>
      </c>
      <c r="K129" s="88">
        <v>-64.466103000000004</v>
      </c>
      <c r="L129" s="88">
        <v>-54.177917000000001</v>
      </c>
      <c r="N129" s="6">
        <f t="shared" si="23"/>
        <v>17.939555555555998</v>
      </c>
      <c r="O129" s="6">
        <f t="shared" si="21"/>
        <v>-39.915348000000002</v>
      </c>
    </row>
    <row r="130" spans="2:15" x14ac:dyDescent="0.25">
      <c r="B130" s="88">
        <v>9505222222.2222004</v>
      </c>
      <c r="C130" s="88">
        <v>-58.209896000000001</v>
      </c>
      <c r="D130" s="88">
        <v>-51.572890999999998</v>
      </c>
      <c r="F130" s="6">
        <f t="shared" si="22"/>
        <v>18.818333333333001</v>
      </c>
      <c r="G130" s="6">
        <f t="shared" si="20"/>
        <v>-39.598151999999999</v>
      </c>
      <c r="J130" s="88">
        <v>9505222222.2222004</v>
      </c>
      <c r="K130" s="88">
        <v>-60.122180999999998</v>
      </c>
      <c r="L130" s="88">
        <v>-51.455047999999998</v>
      </c>
      <c r="N130" s="6">
        <f t="shared" si="23"/>
        <v>18.818333333333001</v>
      </c>
      <c r="O130" s="6">
        <f t="shared" si="21"/>
        <v>-40.722949999999997</v>
      </c>
    </row>
    <row r="131" spans="2:15" x14ac:dyDescent="0.25">
      <c r="B131" s="88">
        <v>10828444444.444</v>
      </c>
      <c r="C131" s="88">
        <v>-65.041793999999996</v>
      </c>
      <c r="D131" s="88">
        <v>-58.101551000000001</v>
      </c>
      <c r="F131" s="6">
        <f t="shared" si="22"/>
        <v>19.697111111110999</v>
      </c>
      <c r="G131" s="6">
        <f t="shared" si="20"/>
        <v>-41.384070999999999</v>
      </c>
      <c r="J131" s="88">
        <v>10828444444.444</v>
      </c>
      <c r="K131" s="88">
        <v>-64.174507000000006</v>
      </c>
      <c r="L131" s="88">
        <v>-55.877952999999998</v>
      </c>
      <c r="N131" s="6">
        <f t="shared" si="23"/>
        <v>19.697111111110999</v>
      </c>
      <c r="O131" s="6">
        <f t="shared" si="21"/>
        <v>-40.560012999999998</v>
      </c>
    </row>
    <row r="132" spans="2:15" x14ac:dyDescent="0.25">
      <c r="B132" s="88">
        <v>12151666666.667</v>
      </c>
      <c r="C132" s="88">
        <v>-68.976601000000002</v>
      </c>
      <c r="D132" s="88">
        <v>-62.067486000000002</v>
      </c>
      <c r="F132" s="6">
        <f t="shared" si="22"/>
        <v>20.575888888889001</v>
      </c>
      <c r="G132" s="6">
        <f t="shared" si="20"/>
        <v>-41.337425000000003</v>
      </c>
      <c r="J132" s="88">
        <v>12151666666.667</v>
      </c>
      <c r="K132" s="88">
        <v>-66.643883000000002</v>
      </c>
      <c r="L132" s="88">
        <v>-58.546734000000001</v>
      </c>
      <c r="N132" s="6">
        <f t="shared" si="23"/>
        <v>20.575888888889001</v>
      </c>
      <c r="O132" s="6">
        <f t="shared" si="21"/>
        <v>-38.293292999999998</v>
      </c>
    </row>
    <row r="133" spans="2:15" x14ac:dyDescent="0.25">
      <c r="B133" s="88">
        <v>13474888888.889</v>
      </c>
      <c r="C133" s="88">
        <v>-70.686820999999995</v>
      </c>
      <c r="D133" s="88">
        <v>-63.871059000000002</v>
      </c>
      <c r="F133" s="6">
        <f t="shared" si="22"/>
        <v>21.454666666666999</v>
      </c>
      <c r="G133" s="6">
        <f t="shared" si="20"/>
        <v>-41.600067000000003</v>
      </c>
      <c r="J133" s="88">
        <v>13474888888.889</v>
      </c>
      <c r="K133" s="88">
        <v>-65.582649000000004</v>
      </c>
      <c r="L133" s="88">
        <v>-57.577987999999998</v>
      </c>
      <c r="N133" s="6">
        <f t="shared" si="23"/>
        <v>21.454666666666999</v>
      </c>
      <c r="O133" s="6">
        <f t="shared" si="21"/>
        <v>-40.389781999999997</v>
      </c>
    </row>
    <row r="134" spans="2:15" x14ac:dyDescent="0.25">
      <c r="B134" s="88">
        <v>14798111111.111</v>
      </c>
      <c r="C134" s="88">
        <v>-70.770210000000006</v>
      </c>
      <c r="D134" s="88">
        <v>-63.844791000000001</v>
      </c>
      <c r="F134" s="6">
        <f t="shared" si="22"/>
        <v>22.333444444444002</v>
      </c>
      <c r="G134" s="6">
        <f t="shared" si="20"/>
        <v>-41.597279</v>
      </c>
      <c r="J134" s="88">
        <v>14798111111.111</v>
      </c>
      <c r="K134" s="88">
        <v>-64.868720999999994</v>
      </c>
      <c r="L134" s="88">
        <v>-55.888221999999999</v>
      </c>
      <c r="N134" s="6">
        <f t="shared" si="23"/>
        <v>22.333444444444002</v>
      </c>
      <c r="O134" s="6">
        <f t="shared" si="21"/>
        <v>-39.783703000000003</v>
      </c>
    </row>
    <row r="135" spans="2:15" x14ac:dyDescent="0.25">
      <c r="B135" s="88">
        <v>16121333333.333</v>
      </c>
      <c r="C135" s="88">
        <v>-61.985447000000001</v>
      </c>
      <c r="D135" s="88">
        <v>-55.270668000000001</v>
      </c>
      <c r="F135" s="6">
        <f t="shared" si="22"/>
        <v>23.212222222222</v>
      </c>
      <c r="G135" s="6">
        <f t="shared" si="20"/>
        <v>-42.303294999999999</v>
      </c>
      <c r="J135" s="88">
        <v>16121333333.333</v>
      </c>
      <c r="K135" s="88">
        <v>-64.987198000000006</v>
      </c>
      <c r="L135" s="88">
        <v>-55.711509999999997</v>
      </c>
      <c r="N135" s="6">
        <f t="shared" si="23"/>
        <v>23.212222222222</v>
      </c>
      <c r="O135" s="6">
        <f t="shared" si="21"/>
        <v>-38.750323999999999</v>
      </c>
    </row>
    <row r="136" spans="2:15" x14ac:dyDescent="0.25">
      <c r="B136" s="88">
        <v>17444555555.556</v>
      </c>
      <c r="C136" s="88">
        <v>-95.560326000000003</v>
      </c>
      <c r="D136" s="88">
        <v>-88.648285000000001</v>
      </c>
      <c r="F136" s="6">
        <f t="shared" si="22"/>
        <v>24.091000000000001</v>
      </c>
      <c r="G136" s="6">
        <f t="shared" si="20"/>
        <v>-42.215930999999998</v>
      </c>
      <c r="J136" s="88">
        <v>17444555555.556</v>
      </c>
      <c r="K136" s="88">
        <v>-67.268439999999998</v>
      </c>
      <c r="L136" s="88">
        <v>-58.148758000000001</v>
      </c>
      <c r="N136" s="6">
        <f t="shared" si="23"/>
        <v>24.091000000000001</v>
      </c>
      <c r="O136" s="6">
        <f t="shared" si="21"/>
        <v>-36.561169</v>
      </c>
    </row>
    <row r="137" spans="2:15" x14ac:dyDescent="0.25">
      <c r="B137" s="88">
        <v>18767777777.778</v>
      </c>
      <c r="C137" s="88">
        <v>-77.289626999999996</v>
      </c>
      <c r="D137" s="88">
        <v>-70.083564999999993</v>
      </c>
      <c r="F137" s="6">
        <f t="shared" si="22"/>
        <v>24.969777777777999</v>
      </c>
      <c r="G137" s="6">
        <f t="shared" si="20"/>
        <v>-43.541961999999998</v>
      </c>
      <c r="J137" s="88">
        <v>18767777777.778</v>
      </c>
      <c r="K137" s="88">
        <v>-73.655708000000004</v>
      </c>
      <c r="L137" s="88">
        <v>-64.893127000000007</v>
      </c>
      <c r="N137" s="6">
        <f t="shared" si="23"/>
        <v>24.969777777777999</v>
      </c>
      <c r="O137" s="6">
        <f t="shared" si="21"/>
        <v>-35.483448000000003</v>
      </c>
    </row>
    <row r="138" spans="2:15" x14ac:dyDescent="0.25">
      <c r="B138" s="88">
        <v>20091000000</v>
      </c>
      <c r="C138" s="88">
        <v>-68.813773999999995</v>
      </c>
      <c r="D138" s="88">
        <v>-61.412337999999998</v>
      </c>
      <c r="F138" s="6">
        <f t="shared" si="22"/>
        <v>25.848555555556</v>
      </c>
      <c r="G138" s="6">
        <f t="shared" si="20"/>
        <v>-46.043315999999997</v>
      </c>
      <c r="J138" s="88">
        <v>20091000000</v>
      </c>
      <c r="K138" s="88">
        <v>-75.115172999999999</v>
      </c>
      <c r="L138" s="88">
        <v>-66.738204999999994</v>
      </c>
      <c r="N138" s="6">
        <f t="shared" si="23"/>
        <v>25.848555555556</v>
      </c>
      <c r="O138" s="6">
        <f t="shared" si="21"/>
        <v>-33.398997999999999</v>
      </c>
    </row>
    <row r="139" spans="2:15" x14ac:dyDescent="0.25">
      <c r="B139" s="88">
        <v>21414222222.222</v>
      </c>
      <c r="C139" s="88">
        <v>-73.154540999999995</v>
      </c>
      <c r="D139" s="88">
        <v>-65.628058999999993</v>
      </c>
      <c r="F139" s="6">
        <f t="shared" si="22"/>
        <v>26.727333333333</v>
      </c>
      <c r="G139" s="6">
        <f t="shared" si="20"/>
        <v>-45.696838</v>
      </c>
      <c r="J139" s="88">
        <v>21414222222.222</v>
      </c>
      <c r="K139" s="88">
        <v>-85.028121999999996</v>
      </c>
      <c r="L139" s="88">
        <v>-76.642639000000003</v>
      </c>
      <c r="N139" s="6">
        <f t="shared" si="23"/>
        <v>26.727333333333</v>
      </c>
      <c r="O139" s="6">
        <f t="shared" si="21"/>
        <v>-32.014885</v>
      </c>
    </row>
    <row r="140" spans="2:15" x14ac:dyDescent="0.25">
      <c r="B140" s="88">
        <v>22737444444.444</v>
      </c>
      <c r="C140" s="88">
        <v>-71.582642000000007</v>
      </c>
      <c r="D140" s="88">
        <v>-63.730018999999999</v>
      </c>
      <c r="F140" s="6">
        <f t="shared" si="22"/>
        <v>27.606111111111002</v>
      </c>
      <c r="G140" s="6">
        <f t="shared" si="20"/>
        <v>-47.696078999999997</v>
      </c>
      <c r="J140" s="88">
        <v>22737444444.444</v>
      </c>
      <c r="K140" s="88">
        <v>-67.152191000000002</v>
      </c>
      <c r="L140" s="88">
        <v>-58.496848999999997</v>
      </c>
      <c r="N140" s="6">
        <f t="shared" si="23"/>
        <v>27.606111111111002</v>
      </c>
      <c r="O140" s="6">
        <f t="shared" si="21"/>
        <v>-29.005316000000001</v>
      </c>
    </row>
    <row r="141" spans="2:15" x14ac:dyDescent="0.25">
      <c r="B141" s="88">
        <v>24060666666.667</v>
      </c>
      <c r="C141" s="88">
        <v>-69.783646000000005</v>
      </c>
      <c r="D141" s="88">
        <v>-62.060451999999998</v>
      </c>
      <c r="F141" s="6">
        <f t="shared" si="22"/>
        <v>28.484888888889</v>
      </c>
      <c r="G141" s="6">
        <f t="shared" si="20"/>
        <v>-47.460639999999998</v>
      </c>
      <c r="J141" s="88">
        <v>24060666666.667</v>
      </c>
      <c r="K141" s="88">
        <v>-70.337233999999995</v>
      </c>
      <c r="L141" s="88">
        <v>-62.073681000000001</v>
      </c>
      <c r="N141" s="6">
        <f t="shared" si="23"/>
        <v>28.484888888889</v>
      </c>
      <c r="O141" s="6">
        <f t="shared" si="21"/>
        <v>-26.438462999999999</v>
      </c>
    </row>
    <row r="142" spans="2:15" x14ac:dyDescent="0.25">
      <c r="B142" s="88">
        <v>25383888888.889</v>
      </c>
      <c r="C142" s="88">
        <v>-66.879356000000001</v>
      </c>
      <c r="D142" s="88">
        <v>-59.058974999999997</v>
      </c>
      <c r="F142" s="6">
        <f t="shared" si="22"/>
        <v>29.363666666667001</v>
      </c>
      <c r="G142" s="6">
        <f t="shared" si="20"/>
        <v>-49.256767000000004</v>
      </c>
      <c r="J142" s="88">
        <v>25383888888.889</v>
      </c>
      <c r="K142" s="88">
        <v>-70.456192000000001</v>
      </c>
      <c r="L142" s="88">
        <v>-62.060271999999998</v>
      </c>
      <c r="N142" s="6">
        <f t="shared" si="23"/>
        <v>29.363666666667001</v>
      </c>
      <c r="O142" s="6">
        <f t="shared" si="21"/>
        <v>-25.920321000000001</v>
      </c>
    </row>
    <row r="143" spans="2:15" x14ac:dyDescent="0.25">
      <c r="B143" s="88">
        <v>26707111111.111</v>
      </c>
      <c r="C143" s="88">
        <v>-62.726985999999997</v>
      </c>
      <c r="D143" s="88">
        <v>-54.529468999999999</v>
      </c>
      <c r="F143" s="6">
        <f t="shared" si="22"/>
        <v>30.242444444444001</v>
      </c>
      <c r="G143" s="6">
        <f t="shared" si="20"/>
        <v>-51.907145999999997</v>
      </c>
      <c r="J143" s="88">
        <v>26707111111.111</v>
      </c>
      <c r="K143" s="88">
        <v>-73.318473999999995</v>
      </c>
      <c r="L143" s="88">
        <v>-64.788689000000005</v>
      </c>
      <c r="N143" s="6">
        <f t="shared" si="23"/>
        <v>30.242444444444001</v>
      </c>
      <c r="O143" s="6">
        <f t="shared" si="21"/>
        <v>-27.958292</v>
      </c>
    </row>
    <row r="144" spans="2:15" x14ac:dyDescent="0.25">
      <c r="B144" s="88">
        <v>28030333333.333</v>
      </c>
      <c r="C144" s="88">
        <v>-58.604717000000001</v>
      </c>
      <c r="D144" s="88">
        <v>-50.375281999999999</v>
      </c>
      <c r="F144" s="6">
        <f t="shared" si="22"/>
        <v>31.121222222221999</v>
      </c>
      <c r="G144" s="6">
        <f t="shared" si="20"/>
        <v>-53.485439</v>
      </c>
      <c r="J144" s="88">
        <v>28030333333.333</v>
      </c>
      <c r="K144" s="88">
        <v>-67.061485000000005</v>
      </c>
      <c r="L144" s="88">
        <v>-58.534728999999999</v>
      </c>
      <c r="N144" s="6">
        <f t="shared" si="23"/>
        <v>31.121222222221999</v>
      </c>
      <c r="O144" s="6">
        <f t="shared" si="21"/>
        <v>-29.456562000000002</v>
      </c>
    </row>
    <row r="145" spans="2:16" x14ac:dyDescent="0.25">
      <c r="B145" s="88">
        <v>29353555555.556</v>
      </c>
      <c r="C145" s="88">
        <v>-62.975113</v>
      </c>
      <c r="D145" s="88">
        <v>-54.788272999999997</v>
      </c>
      <c r="F145" s="6">
        <f t="shared" si="22"/>
        <v>32</v>
      </c>
      <c r="G145" s="6">
        <f t="shared" si="20"/>
        <v>-52.814419000000001</v>
      </c>
      <c r="J145" s="88">
        <v>29353555555.556</v>
      </c>
      <c r="K145" s="88">
        <v>-64.857703999999998</v>
      </c>
      <c r="L145" s="88">
        <v>-56.499504000000002</v>
      </c>
      <c r="N145" s="6">
        <f t="shared" si="23"/>
        <v>32</v>
      </c>
      <c r="O145" s="6">
        <f t="shared" si="21"/>
        <v>-28.666174000000002</v>
      </c>
    </row>
    <row r="146" spans="2:16" x14ac:dyDescent="0.25">
      <c r="B146" s="88">
        <v>30676777777.778</v>
      </c>
      <c r="C146" s="88">
        <v>-67.833031000000005</v>
      </c>
      <c r="D146" s="88">
        <v>-59.454650999999998</v>
      </c>
      <c r="F146" s="6" t="s">
        <v>21</v>
      </c>
      <c r="J146" s="88">
        <v>30676777777.778</v>
      </c>
      <c r="K146" s="88">
        <v>-61.469535999999998</v>
      </c>
      <c r="L146" s="88">
        <v>-52.962555000000002</v>
      </c>
      <c r="N146" s="6" t="s">
        <v>21</v>
      </c>
    </row>
    <row r="147" spans="2:16" x14ac:dyDescent="0.25">
      <c r="B147" s="88">
        <v>32000000000</v>
      </c>
      <c r="C147" s="88">
        <v>-64.072021000000007</v>
      </c>
      <c r="D147" s="88">
        <v>-55.290717999999998</v>
      </c>
      <c r="J147" s="88">
        <v>32000000000</v>
      </c>
      <c r="K147" s="88">
        <v>-63.450015999999998</v>
      </c>
      <c r="L147" s="88">
        <v>-54.163829999999997</v>
      </c>
    </row>
    <row r="148" spans="2:16" x14ac:dyDescent="0.25">
      <c r="B148" s="88" t="s">
        <v>21</v>
      </c>
      <c r="J148" s="88" t="s">
        <v>21</v>
      </c>
    </row>
    <row r="149" spans="2:16" x14ac:dyDescent="0.25">
      <c r="F149" s="6" t="s">
        <v>37</v>
      </c>
      <c r="N149" s="6" t="s">
        <v>37</v>
      </c>
    </row>
    <row r="150" spans="2:16" ht="15.75" x14ac:dyDescent="0.25">
      <c r="F150" s="6" t="s">
        <v>19</v>
      </c>
      <c r="G150" s="6" t="str">
        <f t="shared" ref="G150:G169" si="24">D176</f>
        <v>2Ix3L dBc Log Mag(dB)</v>
      </c>
      <c r="H150" s="35">
        <v>2</v>
      </c>
      <c r="N150" s="6" t="s">
        <v>19</v>
      </c>
      <c r="O150" s="6" t="str">
        <f t="shared" ref="O150:O169" si="25">L176</f>
        <v>2Ix3L dBc Log Mag(dB)</v>
      </c>
      <c r="P150" s="35">
        <v>2</v>
      </c>
    </row>
    <row r="151" spans="2:16" ht="15.75" x14ac:dyDescent="0.25">
      <c r="B151" s="88" t="s">
        <v>35</v>
      </c>
      <c r="F151" s="6">
        <f t="shared" ref="F151:F169" si="26">B177/1000000000</f>
        <v>24.181999999999999</v>
      </c>
      <c r="G151" s="6">
        <f t="shared" si="24"/>
        <v>-47.681319999999999</v>
      </c>
      <c r="H151" s="36">
        <f>ABS(AVERAGE(G151:G169)-(H150-1)*5)</f>
        <v>57.017904789473675</v>
      </c>
      <c r="J151" s="88" t="s">
        <v>35</v>
      </c>
      <c r="N151" s="6">
        <f t="shared" ref="N151:N169" si="27">J177/1000000000</f>
        <v>24.181999999999999</v>
      </c>
      <c r="O151" s="6">
        <f t="shared" si="25"/>
        <v>-61.406269000000002</v>
      </c>
      <c r="P151" s="36">
        <f>ABS(AVERAGE(O151:O169)-(P150-1)*5)</f>
        <v>69.771108526315786</v>
      </c>
    </row>
    <row r="152" spans="2:16" x14ac:dyDescent="0.25">
      <c r="B152" s="88" t="s">
        <v>19</v>
      </c>
      <c r="C152" s="88" t="s">
        <v>150</v>
      </c>
      <c r="D152" s="88" t="s">
        <v>76</v>
      </c>
      <c r="F152" s="6">
        <f t="shared" si="26"/>
        <v>24.616333333332999</v>
      </c>
      <c r="G152" s="6">
        <f t="shared" si="24"/>
        <v>-48.065632000000001</v>
      </c>
      <c r="J152" s="88" t="s">
        <v>19</v>
      </c>
      <c r="K152" s="88" t="s">
        <v>150</v>
      </c>
      <c r="L152" s="88" t="s">
        <v>76</v>
      </c>
      <c r="N152" s="6">
        <f t="shared" si="27"/>
        <v>24.616333333332999</v>
      </c>
      <c r="O152" s="6">
        <f t="shared" si="25"/>
        <v>-68.238624999999999</v>
      </c>
    </row>
    <row r="153" spans="2:16" x14ac:dyDescent="0.25">
      <c r="B153" s="88">
        <v>16182000000</v>
      </c>
      <c r="C153" s="88">
        <v>-38.483173000000001</v>
      </c>
      <c r="D153" s="88">
        <v>-31.537775</v>
      </c>
      <c r="F153" s="6">
        <f t="shared" si="26"/>
        <v>25.050666666666999</v>
      </c>
      <c r="G153" s="6">
        <f t="shared" si="24"/>
        <v>-47.793602</v>
      </c>
      <c r="J153" s="88">
        <v>16182000000</v>
      </c>
      <c r="K153" s="88">
        <v>-39.662433999999998</v>
      </c>
      <c r="L153" s="88">
        <v>-29.374251999999998</v>
      </c>
      <c r="N153" s="6">
        <f t="shared" si="27"/>
        <v>25.050666666666999</v>
      </c>
      <c r="O153" s="6">
        <f t="shared" si="25"/>
        <v>-66.259438000000003</v>
      </c>
    </row>
    <row r="154" spans="2:16" x14ac:dyDescent="0.25">
      <c r="B154" s="88">
        <v>17060777777.778</v>
      </c>
      <c r="C154" s="88">
        <v>-39.940734999999997</v>
      </c>
      <c r="D154" s="88">
        <v>-33.303730000000002</v>
      </c>
      <c r="F154" s="6">
        <f t="shared" si="26"/>
        <v>25.484999999999999</v>
      </c>
      <c r="G154" s="6">
        <f t="shared" si="24"/>
        <v>-48.399569999999997</v>
      </c>
      <c r="J154" s="88">
        <v>17060777777.778</v>
      </c>
      <c r="K154" s="88">
        <v>-42.480426999999999</v>
      </c>
      <c r="L154" s="88">
        <v>-33.813293000000002</v>
      </c>
      <c r="N154" s="6">
        <f t="shared" si="27"/>
        <v>25.484999999999999</v>
      </c>
      <c r="O154" s="6">
        <f t="shared" si="25"/>
        <v>-70.659248000000005</v>
      </c>
    </row>
    <row r="155" spans="2:16" x14ac:dyDescent="0.25">
      <c r="B155" s="88">
        <v>17939555555.556</v>
      </c>
      <c r="C155" s="88">
        <v>-43.866886000000001</v>
      </c>
      <c r="D155" s="88">
        <v>-36.926647000000003</v>
      </c>
      <c r="F155" s="6">
        <f t="shared" si="26"/>
        <v>25.919333333333</v>
      </c>
      <c r="G155" s="6">
        <f t="shared" si="24"/>
        <v>-49.151398</v>
      </c>
      <c r="J155" s="88">
        <v>17939555555.556</v>
      </c>
      <c r="K155" s="88">
        <v>-48.211903</v>
      </c>
      <c r="L155" s="88">
        <v>-39.915348000000002</v>
      </c>
      <c r="N155" s="6">
        <f t="shared" si="27"/>
        <v>25.919333333333</v>
      </c>
      <c r="O155" s="6">
        <f t="shared" si="25"/>
        <v>-70.120270000000005</v>
      </c>
    </row>
    <row r="156" spans="2:16" x14ac:dyDescent="0.25">
      <c r="B156" s="88">
        <v>18818333333.333</v>
      </c>
      <c r="C156" s="88">
        <v>-46.507266999999999</v>
      </c>
      <c r="D156" s="88">
        <v>-39.598151999999999</v>
      </c>
      <c r="F156" s="6">
        <f t="shared" si="26"/>
        <v>26.353666666666999</v>
      </c>
      <c r="G156" s="6">
        <f t="shared" si="24"/>
        <v>-50.169440999999999</v>
      </c>
      <c r="J156" s="88">
        <v>18818333333.333</v>
      </c>
      <c r="K156" s="88">
        <v>-48.820098999999999</v>
      </c>
      <c r="L156" s="88">
        <v>-40.722949999999997</v>
      </c>
      <c r="N156" s="6">
        <f t="shared" si="27"/>
        <v>26.353666666666999</v>
      </c>
      <c r="O156" s="6">
        <f t="shared" si="25"/>
        <v>-64.136634999999998</v>
      </c>
    </row>
    <row r="157" spans="2:16" x14ac:dyDescent="0.25">
      <c r="B157" s="88">
        <v>19697111111.111</v>
      </c>
      <c r="C157" s="88">
        <v>-48.199837000000002</v>
      </c>
      <c r="D157" s="88">
        <v>-41.384070999999999</v>
      </c>
      <c r="F157" s="6">
        <f t="shared" si="26"/>
        <v>26.788</v>
      </c>
      <c r="G157" s="6">
        <f t="shared" si="24"/>
        <v>-50.228889000000002</v>
      </c>
      <c r="J157" s="88">
        <v>19697111111.111</v>
      </c>
      <c r="K157" s="88">
        <v>-48.564673999999997</v>
      </c>
      <c r="L157" s="88">
        <v>-40.560012999999998</v>
      </c>
      <c r="N157" s="6">
        <f t="shared" si="27"/>
        <v>26.788</v>
      </c>
      <c r="O157" s="6">
        <f t="shared" si="25"/>
        <v>-60.029400000000003</v>
      </c>
    </row>
    <row r="158" spans="2:16" x14ac:dyDescent="0.25">
      <c r="B158" s="88">
        <v>20575888888.889</v>
      </c>
      <c r="C158" s="88">
        <v>-48.262839999999997</v>
      </c>
      <c r="D158" s="88">
        <v>-41.337425000000003</v>
      </c>
      <c r="F158" s="6">
        <f t="shared" si="26"/>
        <v>27.222333333333001</v>
      </c>
      <c r="G158" s="6">
        <f t="shared" si="24"/>
        <v>-50.732909999999997</v>
      </c>
      <c r="J158" s="88">
        <v>20575888888.889</v>
      </c>
      <c r="K158" s="88">
        <v>-47.273795999999997</v>
      </c>
      <c r="L158" s="88">
        <v>-38.293292999999998</v>
      </c>
      <c r="N158" s="6">
        <f t="shared" si="27"/>
        <v>27.222333333333001</v>
      </c>
      <c r="O158" s="6">
        <f t="shared" si="25"/>
        <v>-58.132041999999998</v>
      </c>
    </row>
    <row r="159" spans="2:16" x14ac:dyDescent="0.25">
      <c r="B159" s="88">
        <v>21454666666.667</v>
      </c>
      <c r="C159" s="88">
        <v>-48.314846000000003</v>
      </c>
      <c r="D159" s="88">
        <v>-41.600067000000003</v>
      </c>
      <c r="F159" s="6">
        <f t="shared" si="26"/>
        <v>27.656666666667</v>
      </c>
      <c r="G159" s="6">
        <f t="shared" si="24"/>
        <v>-51.790154000000001</v>
      </c>
      <c r="J159" s="88">
        <v>21454666666.667</v>
      </c>
      <c r="K159" s="88">
        <v>-49.665469999999999</v>
      </c>
      <c r="L159" s="88">
        <v>-40.389781999999997</v>
      </c>
      <c r="N159" s="6">
        <f t="shared" si="27"/>
        <v>27.656666666667</v>
      </c>
      <c r="O159" s="6">
        <f t="shared" si="25"/>
        <v>-56.003577999999997</v>
      </c>
    </row>
    <row r="160" spans="2:16" x14ac:dyDescent="0.25">
      <c r="B160" s="88">
        <v>22333444444.444</v>
      </c>
      <c r="C160" s="88">
        <v>-48.509318999999998</v>
      </c>
      <c r="D160" s="88">
        <v>-41.597279</v>
      </c>
      <c r="F160" s="6">
        <f t="shared" si="26"/>
        <v>28.091000000000001</v>
      </c>
      <c r="G160" s="6">
        <f t="shared" si="24"/>
        <v>-51.525452000000001</v>
      </c>
      <c r="J160" s="88">
        <v>22333444444.444</v>
      </c>
      <c r="K160" s="88">
        <v>-48.903388999999997</v>
      </c>
      <c r="L160" s="88">
        <v>-39.783703000000003</v>
      </c>
      <c r="N160" s="6">
        <f t="shared" si="27"/>
        <v>28.091000000000001</v>
      </c>
      <c r="O160" s="6">
        <f t="shared" si="25"/>
        <v>-58.455612000000002</v>
      </c>
    </row>
    <row r="161" spans="2:16" x14ac:dyDescent="0.25">
      <c r="B161" s="88">
        <v>23212222222.222</v>
      </c>
      <c r="C161" s="88">
        <v>-49.509357000000001</v>
      </c>
      <c r="D161" s="88">
        <v>-42.303294999999999</v>
      </c>
      <c r="F161" s="6">
        <f t="shared" si="26"/>
        <v>28.525333333333002</v>
      </c>
      <c r="G161" s="6">
        <f t="shared" si="24"/>
        <v>-55.888184000000003</v>
      </c>
      <c r="J161" s="88">
        <v>23212222222.222</v>
      </c>
      <c r="K161" s="88">
        <v>-47.512905000000003</v>
      </c>
      <c r="L161" s="88">
        <v>-38.750323999999999</v>
      </c>
      <c r="N161" s="6">
        <f t="shared" si="27"/>
        <v>28.525333333333002</v>
      </c>
      <c r="O161" s="6">
        <f t="shared" si="25"/>
        <v>-56.899329999999999</v>
      </c>
    </row>
    <row r="162" spans="2:16" x14ac:dyDescent="0.25">
      <c r="B162" s="88">
        <v>24091000000</v>
      </c>
      <c r="C162" s="88">
        <v>-49.617370999999999</v>
      </c>
      <c r="D162" s="88">
        <v>-42.215930999999998</v>
      </c>
      <c r="F162" s="6">
        <f t="shared" si="26"/>
        <v>28.959666666667001</v>
      </c>
      <c r="G162" s="6">
        <f t="shared" si="24"/>
        <v>-55.066963000000001</v>
      </c>
      <c r="J162" s="88">
        <v>24091000000</v>
      </c>
      <c r="K162" s="88">
        <v>-44.938133000000001</v>
      </c>
      <c r="L162" s="88">
        <v>-36.561169</v>
      </c>
      <c r="N162" s="6">
        <f t="shared" si="27"/>
        <v>28.959666666667001</v>
      </c>
      <c r="O162" s="6">
        <f t="shared" si="25"/>
        <v>-59.023800000000001</v>
      </c>
    </row>
    <row r="163" spans="2:16" x14ac:dyDescent="0.25">
      <c r="B163" s="88">
        <v>24969777777.778</v>
      </c>
      <c r="C163" s="88">
        <v>-51.068438999999998</v>
      </c>
      <c r="D163" s="88">
        <v>-43.541961999999998</v>
      </c>
      <c r="F163" s="6">
        <f t="shared" si="26"/>
        <v>29.393999999999998</v>
      </c>
      <c r="G163" s="6">
        <f t="shared" si="24"/>
        <v>-61.998973999999997</v>
      </c>
      <c r="J163" s="88">
        <v>24969777777.778</v>
      </c>
      <c r="K163" s="88">
        <v>-43.868931000000003</v>
      </c>
      <c r="L163" s="88">
        <v>-35.483448000000003</v>
      </c>
      <c r="N163" s="6">
        <f t="shared" si="27"/>
        <v>29.393999999999998</v>
      </c>
      <c r="O163" s="6">
        <f t="shared" si="25"/>
        <v>-60.195881</v>
      </c>
    </row>
    <row r="164" spans="2:16" x14ac:dyDescent="0.25">
      <c r="B164" s="88">
        <v>25848555555.556</v>
      </c>
      <c r="C164" s="88">
        <v>-53.895938999999998</v>
      </c>
      <c r="D164" s="88">
        <v>-46.043315999999997</v>
      </c>
      <c r="F164" s="6">
        <f t="shared" si="26"/>
        <v>29.828333333332999</v>
      </c>
      <c r="G164" s="6">
        <f t="shared" si="24"/>
        <v>-54.879607999999998</v>
      </c>
      <c r="J164" s="88">
        <v>25848555555.556</v>
      </c>
      <c r="K164" s="88">
        <v>-42.054340000000003</v>
      </c>
      <c r="L164" s="88">
        <v>-33.398997999999999</v>
      </c>
      <c r="N164" s="6">
        <f t="shared" si="27"/>
        <v>29.828333333332999</v>
      </c>
      <c r="O164" s="6">
        <f t="shared" si="25"/>
        <v>-65.851073999999997</v>
      </c>
    </row>
    <row r="165" spans="2:16" x14ac:dyDescent="0.25">
      <c r="B165" s="88">
        <v>26727333333.333</v>
      </c>
      <c r="C165" s="88">
        <v>-53.420032999999997</v>
      </c>
      <c r="D165" s="88">
        <v>-45.696838</v>
      </c>
      <c r="F165" s="6">
        <f t="shared" si="26"/>
        <v>30.262666666666998</v>
      </c>
      <c r="G165" s="6">
        <f t="shared" si="24"/>
        <v>-57.463360000000002</v>
      </c>
      <c r="J165" s="88">
        <v>26727333333.333</v>
      </c>
      <c r="K165" s="88">
        <v>-40.278438999999999</v>
      </c>
      <c r="L165" s="88">
        <v>-32.014885</v>
      </c>
      <c r="N165" s="6">
        <f t="shared" si="27"/>
        <v>30.262666666666998</v>
      </c>
      <c r="O165" s="6">
        <f t="shared" si="25"/>
        <v>-60.983069999999998</v>
      </c>
    </row>
    <row r="166" spans="2:16" x14ac:dyDescent="0.25">
      <c r="B166" s="88">
        <v>27606111111.111</v>
      </c>
      <c r="C166" s="88">
        <v>-55.516460000000002</v>
      </c>
      <c r="D166" s="88">
        <v>-47.696078999999997</v>
      </c>
      <c r="F166" s="6">
        <f t="shared" si="26"/>
        <v>30.696999999999999</v>
      </c>
      <c r="G166" s="6">
        <f t="shared" si="24"/>
        <v>-52.434677000000001</v>
      </c>
      <c r="J166" s="88">
        <v>27606111111.111</v>
      </c>
      <c r="K166" s="88">
        <v>-37.401237000000002</v>
      </c>
      <c r="L166" s="88">
        <v>-29.005316000000001</v>
      </c>
      <c r="N166" s="6">
        <f t="shared" si="27"/>
        <v>30.696999999999999</v>
      </c>
      <c r="O166" s="6">
        <f t="shared" si="25"/>
        <v>-82.569519</v>
      </c>
    </row>
    <row r="167" spans="2:16" x14ac:dyDescent="0.25">
      <c r="B167" s="88">
        <v>28484888888.889</v>
      </c>
      <c r="C167" s="88">
        <v>-55.658154000000003</v>
      </c>
      <c r="D167" s="88">
        <v>-47.460639999999998</v>
      </c>
      <c r="F167" s="6">
        <f t="shared" si="26"/>
        <v>31.131333333333</v>
      </c>
      <c r="G167" s="6">
        <f t="shared" si="24"/>
        <v>-53.641663000000001</v>
      </c>
      <c r="J167" s="88">
        <v>28484888888.889</v>
      </c>
      <c r="K167" s="88">
        <v>-34.968249999999998</v>
      </c>
      <c r="L167" s="88">
        <v>-26.438462999999999</v>
      </c>
      <c r="N167" s="6">
        <f t="shared" si="27"/>
        <v>31.131333333333</v>
      </c>
      <c r="O167" s="6">
        <f t="shared" si="25"/>
        <v>-73.370673999999994</v>
      </c>
    </row>
    <row r="168" spans="2:16" x14ac:dyDescent="0.25">
      <c r="B168" s="88">
        <v>29363666666.667</v>
      </c>
      <c r="C168" s="88">
        <v>-57.486201999999999</v>
      </c>
      <c r="D168" s="88">
        <v>-49.256767000000004</v>
      </c>
      <c r="F168" s="6">
        <f t="shared" si="26"/>
        <v>31.565666666666999</v>
      </c>
      <c r="G168" s="6">
        <f t="shared" si="24"/>
        <v>-51.307887999999998</v>
      </c>
      <c r="J168" s="88">
        <v>29363666666.667</v>
      </c>
      <c r="K168" s="88">
        <v>-34.447079000000002</v>
      </c>
      <c r="L168" s="88">
        <v>-25.920321000000001</v>
      </c>
      <c r="N168" s="6">
        <f t="shared" si="27"/>
        <v>31.565666666666999</v>
      </c>
      <c r="O168" s="6">
        <f t="shared" si="25"/>
        <v>-67.469855999999993</v>
      </c>
    </row>
    <row r="169" spans="2:16" x14ac:dyDescent="0.25">
      <c r="B169" s="88">
        <v>30242444444.444</v>
      </c>
      <c r="C169" s="88">
        <v>-60.093986999999998</v>
      </c>
      <c r="D169" s="88">
        <v>-51.907145999999997</v>
      </c>
      <c r="F169" s="6">
        <f t="shared" si="26"/>
        <v>32</v>
      </c>
      <c r="G169" s="6">
        <f t="shared" si="24"/>
        <v>-50.120505999999999</v>
      </c>
      <c r="J169" s="88">
        <v>30242444444.444</v>
      </c>
      <c r="K169" s="88">
        <v>-36.316490000000002</v>
      </c>
      <c r="L169" s="88">
        <v>-27.958292</v>
      </c>
      <c r="N169" s="6">
        <f t="shared" si="27"/>
        <v>32</v>
      </c>
      <c r="O169" s="6">
        <f t="shared" si="25"/>
        <v>-70.846740999999994</v>
      </c>
    </row>
    <row r="170" spans="2:16" x14ac:dyDescent="0.25">
      <c r="B170" s="88">
        <v>31121222222.222</v>
      </c>
      <c r="C170" s="88">
        <v>-61.863818999999999</v>
      </c>
      <c r="D170" s="88">
        <v>-53.485439</v>
      </c>
      <c r="F170" s="6" t="s">
        <v>21</v>
      </c>
      <c r="J170" s="88">
        <v>31121222222.222</v>
      </c>
      <c r="K170" s="88">
        <v>-37.963538999999997</v>
      </c>
      <c r="L170" s="88">
        <v>-29.456562000000002</v>
      </c>
      <c r="N170" s="6" t="s">
        <v>21</v>
      </c>
    </row>
    <row r="171" spans="2:16" x14ac:dyDescent="0.25">
      <c r="B171" s="88">
        <v>32000000000</v>
      </c>
      <c r="C171" s="88">
        <v>-61.595725999999999</v>
      </c>
      <c r="D171" s="88">
        <v>-52.814419000000001</v>
      </c>
      <c r="J171" s="88">
        <v>32000000000</v>
      </c>
      <c r="K171" s="88">
        <v>-37.952357999999997</v>
      </c>
      <c r="L171" s="88">
        <v>-28.666174000000002</v>
      </c>
    </row>
    <row r="172" spans="2:16" x14ac:dyDescent="0.25">
      <c r="B172" s="88" t="s">
        <v>21</v>
      </c>
      <c r="J172" s="88" t="s">
        <v>21</v>
      </c>
    </row>
    <row r="173" spans="2:16" x14ac:dyDescent="0.25">
      <c r="F173" s="6" t="s">
        <v>39</v>
      </c>
      <c r="N173" s="6" t="s">
        <v>39</v>
      </c>
    </row>
    <row r="174" spans="2:16" ht="15.75" x14ac:dyDescent="0.25">
      <c r="F174" s="6" t="s">
        <v>19</v>
      </c>
      <c r="G174" s="6" t="str">
        <f t="shared" ref="G174:G193" si="28">D200</f>
        <v>2Ix4L dBc Log Mag(dB)</v>
      </c>
      <c r="H174" s="35">
        <v>2</v>
      </c>
      <c r="N174" s="6" t="s">
        <v>19</v>
      </c>
      <c r="O174" s="6" t="str">
        <f t="shared" ref="O174:O193" si="29">L200</f>
        <v>2Ix4L dBc Log Mag(dB)</v>
      </c>
      <c r="P174" s="35">
        <v>2</v>
      </c>
    </row>
    <row r="175" spans="2:16" ht="15.75" x14ac:dyDescent="0.25">
      <c r="B175" s="88" t="s">
        <v>37</v>
      </c>
      <c r="F175" s="6">
        <f t="shared" ref="F175:F193" si="30">B201/1000000000</f>
        <v>31.818000000000001</v>
      </c>
      <c r="G175" s="6">
        <f t="shared" si="28"/>
        <v>-54.365592999999997</v>
      </c>
      <c r="H175" s="36">
        <f>ABS(AVERAGE(G175:G193)-(H174-1)*5)</f>
        <v>57.574018368421058</v>
      </c>
      <c r="J175" s="88" t="s">
        <v>37</v>
      </c>
      <c r="N175" s="6">
        <f t="shared" ref="N175:N193" si="31">J201/1000000000</f>
        <v>31.818000000000001</v>
      </c>
      <c r="O175" s="6">
        <f t="shared" si="29"/>
        <v>-33.781647</v>
      </c>
      <c r="P175" s="36">
        <f>ABS(AVERAGE(O175:O193)-(P174-1)*5)</f>
        <v>41.22439815789474</v>
      </c>
    </row>
    <row r="176" spans="2:16" x14ac:dyDescent="0.25">
      <c r="B176" s="88" t="s">
        <v>19</v>
      </c>
      <c r="C176" s="88" t="s">
        <v>151</v>
      </c>
      <c r="D176" s="88" t="s">
        <v>77</v>
      </c>
      <c r="F176" s="6">
        <f t="shared" si="30"/>
        <v>31.828111111110999</v>
      </c>
      <c r="G176" s="6">
        <f t="shared" si="28"/>
        <v>-53.279881000000003</v>
      </c>
      <c r="J176" s="88" t="s">
        <v>19</v>
      </c>
      <c r="K176" s="88" t="s">
        <v>151</v>
      </c>
      <c r="L176" s="88" t="s">
        <v>77</v>
      </c>
      <c r="N176" s="6">
        <f t="shared" si="31"/>
        <v>31.828111111110999</v>
      </c>
      <c r="O176" s="6">
        <f t="shared" si="29"/>
        <v>-35.201241000000003</v>
      </c>
    </row>
    <row r="177" spans="2:15" x14ac:dyDescent="0.25">
      <c r="B177" s="88">
        <v>24182000000</v>
      </c>
      <c r="C177" s="88">
        <v>-54.626719999999999</v>
      </c>
      <c r="D177" s="88">
        <v>-47.681319999999999</v>
      </c>
      <c r="F177" s="6">
        <f t="shared" si="30"/>
        <v>31.838222222222001</v>
      </c>
      <c r="G177" s="6">
        <f t="shared" si="28"/>
        <v>-51.795096999999998</v>
      </c>
      <c r="J177" s="88">
        <v>24182000000</v>
      </c>
      <c r="K177" s="88">
        <v>-71.694450000000003</v>
      </c>
      <c r="L177" s="88">
        <v>-61.406269000000002</v>
      </c>
      <c r="N177" s="6">
        <f t="shared" si="31"/>
        <v>31.838222222222001</v>
      </c>
      <c r="O177" s="6">
        <f t="shared" si="29"/>
        <v>-35.388663999999999</v>
      </c>
    </row>
    <row r="178" spans="2:15" x14ac:dyDescent="0.25">
      <c r="B178" s="88">
        <v>24616333333.333</v>
      </c>
      <c r="C178" s="88">
        <v>-54.702637000000003</v>
      </c>
      <c r="D178" s="88">
        <v>-48.065632000000001</v>
      </c>
      <c r="F178" s="6">
        <f t="shared" si="30"/>
        <v>31.848333333332999</v>
      </c>
      <c r="G178" s="6">
        <f t="shared" si="28"/>
        <v>-51.503132000000001</v>
      </c>
      <c r="J178" s="88">
        <v>24616333333.333</v>
      </c>
      <c r="K178" s="88">
        <v>-76.905761999999996</v>
      </c>
      <c r="L178" s="88">
        <v>-68.238624999999999</v>
      </c>
      <c r="N178" s="6">
        <f t="shared" si="31"/>
        <v>31.848333333332999</v>
      </c>
      <c r="O178" s="6">
        <f t="shared" si="29"/>
        <v>-35.477260999999999</v>
      </c>
    </row>
    <row r="179" spans="2:15" x14ac:dyDescent="0.25">
      <c r="B179" s="88">
        <v>25050666666.667</v>
      </c>
      <c r="C179" s="88">
        <v>-54.733840999999998</v>
      </c>
      <c r="D179" s="88">
        <v>-47.793602</v>
      </c>
      <c r="F179" s="6">
        <f t="shared" si="30"/>
        <v>31.858444444444</v>
      </c>
      <c r="G179" s="6">
        <f t="shared" si="28"/>
        <v>-50.900275999999998</v>
      </c>
      <c r="J179" s="88">
        <v>25050666666.667</v>
      </c>
      <c r="K179" s="88">
        <v>-74.555992000000003</v>
      </c>
      <c r="L179" s="88">
        <v>-66.259438000000003</v>
      </c>
      <c r="N179" s="6">
        <f t="shared" si="31"/>
        <v>31.858444444444</v>
      </c>
      <c r="O179" s="6">
        <f t="shared" si="29"/>
        <v>-35.647522000000002</v>
      </c>
    </row>
    <row r="180" spans="2:15" x14ac:dyDescent="0.25">
      <c r="B180" s="88">
        <v>25485000000</v>
      </c>
      <c r="C180" s="88">
        <v>-55.308684999999997</v>
      </c>
      <c r="D180" s="88">
        <v>-48.399569999999997</v>
      </c>
      <c r="F180" s="6">
        <f t="shared" si="30"/>
        <v>31.868555555556</v>
      </c>
      <c r="G180" s="6">
        <f t="shared" si="28"/>
        <v>-50.837242000000003</v>
      </c>
      <c r="J180" s="88">
        <v>25485000000</v>
      </c>
      <c r="K180" s="88">
        <v>-78.756400999999997</v>
      </c>
      <c r="L180" s="88">
        <v>-70.659248000000005</v>
      </c>
      <c r="N180" s="6">
        <f t="shared" si="31"/>
        <v>31.868555555556</v>
      </c>
      <c r="O180" s="6">
        <f t="shared" si="29"/>
        <v>-34.986114999999998</v>
      </c>
    </row>
    <row r="181" spans="2:15" x14ac:dyDescent="0.25">
      <c r="B181" s="88">
        <v>25919333333.333</v>
      </c>
      <c r="C181" s="88">
        <v>-55.967159000000002</v>
      </c>
      <c r="D181" s="88">
        <v>-49.151398</v>
      </c>
      <c r="F181" s="6">
        <f t="shared" si="30"/>
        <v>31.878666666667002</v>
      </c>
      <c r="G181" s="6">
        <f t="shared" si="28"/>
        <v>-51.208880999999998</v>
      </c>
      <c r="J181" s="88">
        <v>25919333333.333</v>
      </c>
      <c r="K181" s="88">
        <v>-78.124931000000004</v>
      </c>
      <c r="L181" s="88">
        <v>-70.120270000000005</v>
      </c>
      <c r="N181" s="6">
        <f t="shared" si="31"/>
        <v>31.878666666667002</v>
      </c>
      <c r="O181" s="6">
        <f t="shared" si="29"/>
        <v>-35.003197</v>
      </c>
    </row>
    <row r="182" spans="2:15" x14ac:dyDescent="0.25">
      <c r="B182" s="88">
        <v>26353666666.667</v>
      </c>
      <c r="C182" s="88">
        <v>-57.094856</v>
      </c>
      <c r="D182" s="88">
        <v>-50.169440999999999</v>
      </c>
      <c r="F182" s="6">
        <f t="shared" si="30"/>
        <v>31.888777777777999</v>
      </c>
      <c r="G182" s="6">
        <f t="shared" si="28"/>
        <v>-51.335217</v>
      </c>
      <c r="J182" s="88">
        <v>26353666666.667</v>
      </c>
      <c r="K182" s="88">
        <v>-73.117142000000001</v>
      </c>
      <c r="L182" s="88">
        <v>-64.136634999999998</v>
      </c>
      <c r="N182" s="6">
        <f t="shared" si="31"/>
        <v>31.888777777777999</v>
      </c>
      <c r="O182" s="6">
        <f t="shared" si="29"/>
        <v>-35.693840000000002</v>
      </c>
    </row>
    <row r="183" spans="2:15" x14ac:dyDescent="0.25">
      <c r="B183" s="88">
        <v>26788000000</v>
      </c>
      <c r="C183" s="88">
        <v>-56.943668000000002</v>
      </c>
      <c r="D183" s="88">
        <v>-50.228889000000002</v>
      </c>
      <c r="F183" s="6">
        <f t="shared" si="30"/>
        <v>31.898888888889001</v>
      </c>
      <c r="G183" s="6">
        <f t="shared" si="28"/>
        <v>-51.672629999999998</v>
      </c>
      <c r="J183" s="88">
        <v>26788000000</v>
      </c>
      <c r="K183" s="88">
        <v>-69.305092000000002</v>
      </c>
      <c r="L183" s="88">
        <v>-60.029400000000003</v>
      </c>
      <c r="N183" s="6">
        <f t="shared" si="31"/>
        <v>31.898888888889001</v>
      </c>
      <c r="O183" s="6">
        <f t="shared" si="29"/>
        <v>-36.376719999999999</v>
      </c>
    </row>
    <row r="184" spans="2:15" x14ac:dyDescent="0.25">
      <c r="B184" s="88">
        <v>27222333333.333</v>
      </c>
      <c r="C184" s="88">
        <v>-57.644950999999999</v>
      </c>
      <c r="D184" s="88">
        <v>-50.732909999999997</v>
      </c>
      <c r="F184" s="6">
        <f t="shared" si="30"/>
        <v>31.908999999999999</v>
      </c>
      <c r="G184" s="6">
        <f t="shared" si="28"/>
        <v>-51.887360000000001</v>
      </c>
      <c r="J184" s="88">
        <v>27222333333.333</v>
      </c>
      <c r="K184" s="88">
        <v>-67.251723999999996</v>
      </c>
      <c r="L184" s="88">
        <v>-58.132041999999998</v>
      </c>
      <c r="N184" s="6">
        <f t="shared" si="31"/>
        <v>31.908999999999999</v>
      </c>
      <c r="O184" s="6">
        <f t="shared" si="29"/>
        <v>-37.212645999999999</v>
      </c>
    </row>
    <row r="185" spans="2:15" x14ac:dyDescent="0.25">
      <c r="B185" s="88">
        <v>27656666666.667</v>
      </c>
      <c r="C185" s="88">
        <v>-58.996215999999997</v>
      </c>
      <c r="D185" s="88">
        <v>-51.790154000000001</v>
      </c>
      <c r="F185" s="6">
        <f t="shared" si="30"/>
        <v>31.919111111111</v>
      </c>
      <c r="G185" s="6">
        <f t="shared" si="28"/>
        <v>-52.665039</v>
      </c>
      <c r="J185" s="88">
        <v>27656666666.667</v>
      </c>
      <c r="K185" s="88">
        <v>-64.766159000000002</v>
      </c>
      <c r="L185" s="88">
        <v>-56.003577999999997</v>
      </c>
      <c r="N185" s="6">
        <f t="shared" si="31"/>
        <v>31.919111111111</v>
      </c>
      <c r="O185" s="6">
        <f t="shared" si="29"/>
        <v>-37.583472999999998</v>
      </c>
    </row>
    <row r="186" spans="2:15" x14ac:dyDescent="0.25">
      <c r="B186" s="88">
        <v>28091000000</v>
      </c>
      <c r="C186" s="88">
        <v>-58.926890999999998</v>
      </c>
      <c r="D186" s="88">
        <v>-51.525452000000001</v>
      </c>
      <c r="F186" s="6">
        <f t="shared" si="30"/>
        <v>31.929222222221998</v>
      </c>
      <c r="G186" s="6">
        <f t="shared" si="28"/>
        <v>-52.952311999999999</v>
      </c>
      <c r="J186" s="88">
        <v>28091000000</v>
      </c>
      <c r="K186" s="88">
        <v>-66.832581000000005</v>
      </c>
      <c r="L186" s="88">
        <v>-58.455612000000002</v>
      </c>
      <c r="N186" s="6">
        <f t="shared" si="31"/>
        <v>31.929222222221998</v>
      </c>
      <c r="O186" s="6">
        <f t="shared" si="29"/>
        <v>-37.432589999999998</v>
      </c>
    </row>
    <row r="187" spans="2:15" x14ac:dyDescent="0.25">
      <c r="B187" s="88">
        <v>28525333333.333</v>
      </c>
      <c r="C187" s="88">
        <v>-63.414661000000002</v>
      </c>
      <c r="D187" s="88">
        <v>-55.888184000000003</v>
      </c>
      <c r="F187" s="6">
        <f t="shared" si="30"/>
        <v>31.939333333333</v>
      </c>
      <c r="G187" s="6">
        <f t="shared" si="28"/>
        <v>-53.770781999999997</v>
      </c>
      <c r="J187" s="88">
        <v>28525333333.333</v>
      </c>
      <c r="K187" s="88">
        <v>-65.284813</v>
      </c>
      <c r="L187" s="88">
        <v>-56.899329999999999</v>
      </c>
      <c r="N187" s="6">
        <f t="shared" si="31"/>
        <v>31.939333333333</v>
      </c>
      <c r="O187" s="6">
        <f t="shared" si="29"/>
        <v>-37.880977999999999</v>
      </c>
    </row>
    <row r="188" spans="2:15" x14ac:dyDescent="0.25">
      <c r="B188" s="88">
        <v>28959666666.667</v>
      </c>
      <c r="C188" s="88">
        <v>-62.919586000000002</v>
      </c>
      <c r="D188" s="88">
        <v>-55.066963000000001</v>
      </c>
      <c r="F188" s="6">
        <f t="shared" si="30"/>
        <v>31.949444444444001</v>
      </c>
      <c r="G188" s="6">
        <f t="shared" si="28"/>
        <v>-53.862834999999997</v>
      </c>
      <c r="J188" s="88">
        <v>28959666666.667</v>
      </c>
      <c r="K188" s="88">
        <v>-67.679137999999995</v>
      </c>
      <c r="L188" s="88">
        <v>-59.023800000000001</v>
      </c>
      <c r="N188" s="6">
        <f t="shared" si="31"/>
        <v>31.949444444444001</v>
      </c>
      <c r="O188" s="6">
        <f t="shared" si="29"/>
        <v>-37.659550000000003</v>
      </c>
    </row>
    <row r="189" spans="2:15" x14ac:dyDescent="0.25">
      <c r="B189" s="88">
        <v>29394000000</v>
      </c>
      <c r="C189" s="88">
        <v>-69.722167999999996</v>
      </c>
      <c r="D189" s="88">
        <v>-61.998973999999997</v>
      </c>
      <c r="F189" s="6">
        <f t="shared" si="30"/>
        <v>31.959555555556001</v>
      </c>
      <c r="G189" s="6">
        <f t="shared" si="28"/>
        <v>-53.502898999999999</v>
      </c>
      <c r="J189" s="88">
        <v>29394000000</v>
      </c>
      <c r="K189" s="88">
        <v>-68.459434999999999</v>
      </c>
      <c r="L189" s="88">
        <v>-60.195881</v>
      </c>
      <c r="N189" s="6">
        <f t="shared" si="31"/>
        <v>31.959555555556001</v>
      </c>
      <c r="O189" s="6">
        <f t="shared" si="29"/>
        <v>-37.299045999999997</v>
      </c>
    </row>
    <row r="190" spans="2:15" x14ac:dyDescent="0.25">
      <c r="B190" s="88">
        <v>29828333333.333</v>
      </c>
      <c r="C190" s="88">
        <v>-62.699989000000002</v>
      </c>
      <c r="D190" s="88">
        <v>-54.879607999999998</v>
      </c>
      <c r="F190" s="6">
        <f t="shared" si="30"/>
        <v>31.969666666666999</v>
      </c>
      <c r="G190" s="6">
        <f t="shared" si="28"/>
        <v>-53.322482999999998</v>
      </c>
      <c r="J190" s="88">
        <v>29828333333.333</v>
      </c>
      <c r="K190" s="88">
        <v>-74.246994000000001</v>
      </c>
      <c r="L190" s="88">
        <v>-65.851073999999997</v>
      </c>
      <c r="N190" s="6">
        <f t="shared" si="31"/>
        <v>31.969666666666999</v>
      </c>
      <c r="O190" s="6">
        <f t="shared" si="29"/>
        <v>-36.980682000000002</v>
      </c>
    </row>
    <row r="191" spans="2:15" x14ac:dyDescent="0.25">
      <c r="B191" s="88">
        <v>30262666666.667</v>
      </c>
      <c r="C191" s="88">
        <v>-65.660872999999995</v>
      </c>
      <c r="D191" s="88">
        <v>-57.463360000000002</v>
      </c>
      <c r="F191" s="6">
        <f t="shared" si="30"/>
        <v>31.979777777778001</v>
      </c>
      <c r="G191" s="6">
        <f t="shared" si="28"/>
        <v>-54.419696999999999</v>
      </c>
      <c r="J191" s="88">
        <v>30262666666.667</v>
      </c>
      <c r="K191" s="88">
        <v>-69.512855999999999</v>
      </c>
      <c r="L191" s="88">
        <v>-60.983069999999998</v>
      </c>
      <c r="N191" s="6">
        <f t="shared" si="31"/>
        <v>31.979777777778001</v>
      </c>
      <c r="O191" s="6">
        <f t="shared" si="29"/>
        <v>-36.899467000000001</v>
      </c>
    </row>
    <row r="192" spans="2:15" x14ac:dyDescent="0.25">
      <c r="B192" s="88">
        <v>30697000000</v>
      </c>
      <c r="C192" s="88">
        <v>-60.664116</v>
      </c>
      <c r="D192" s="88">
        <v>-52.434677000000001</v>
      </c>
      <c r="F192" s="6">
        <f t="shared" si="30"/>
        <v>31.989888888888999</v>
      </c>
      <c r="G192" s="6">
        <f t="shared" si="28"/>
        <v>-53.032986000000001</v>
      </c>
      <c r="J192" s="88">
        <v>30697000000</v>
      </c>
      <c r="K192" s="88">
        <v>-91.096267999999995</v>
      </c>
      <c r="L192" s="88">
        <v>-82.569519</v>
      </c>
      <c r="N192" s="6">
        <f t="shared" si="31"/>
        <v>31.989888888888999</v>
      </c>
      <c r="O192" s="6">
        <f t="shared" si="29"/>
        <v>-36.362811999999998</v>
      </c>
    </row>
    <row r="193" spans="2:16" x14ac:dyDescent="0.25">
      <c r="B193" s="88">
        <v>31131333333.333</v>
      </c>
      <c r="C193" s="88">
        <v>-61.828502999999998</v>
      </c>
      <c r="D193" s="88">
        <v>-53.641663000000001</v>
      </c>
      <c r="F193" s="6">
        <f t="shared" si="30"/>
        <v>32</v>
      </c>
      <c r="G193" s="6">
        <f t="shared" si="28"/>
        <v>-52.592007000000002</v>
      </c>
      <c r="J193" s="88">
        <v>31131333333.333</v>
      </c>
      <c r="K193" s="88">
        <v>-81.728874000000005</v>
      </c>
      <c r="L193" s="88">
        <v>-73.370673999999994</v>
      </c>
      <c r="N193" s="6">
        <f t="shared" si="31"/>
        <v>32</v>
      </c>
      <c r="O193" s="6">
        <f t="shared" si="29"/>
        <v>-35.396113999999997</v>
      </c>
    </row>
    <row r="194" spans="2:16" x14ac:dyDescent="0.25">
      <c r="B194" s="88">
        <v>31565666666.667</v>
      </c>
      <c r="C194" s="88">
        <v>-59.686272000000002</v>
      </c>
      <c r="D194" s="88">
        <v>-51.307887999999998</v>
      </c>
      <c r="F194" s="6" t="s">
        <v>21</v>
      </c>
      <c r="J194" s="88">
        <v>31565666666.667</v>
      </c>
      <c r="K194" s="88">
        <v>-75.976837000000003</v>
      </c>
      <c r="L194" s="88">
        <v>-67.469855999999993</v>
      </c>
      <c r="N194" s="6" t="s">
        <v>21</v>
      </c>
    </row>
    <row r="195" spans="2:16" x14ac:dyDescent="0.25">
      <c r="B195" s="88">
        <v>32000000000</v>
      </c>
      <c r="C195" s="88">
        <v>-58.901814000000002</v>
      </c>
      <c r="D195" s="88">
        <v>-50.120505999999999</v>
      </c>
      <c r="J195" s="88">
        <v>32000000000</v>
      </c>
      <c r="K195" s="88">
        <v>-80.132926999999995</v>
      </c>
      <c r="L195" s="88">
        <v>-70.846740999999994</v>
      </c>
    </row>
    <row r="196" spans="2:16" x14ac:dyDescent="0.25">
      <c r="B196" s="88" t="s">
        <v>21</v>
      </c>
      <c r="J196" s="88" t="s">
        <v>21</v>
      </c>
    </row>
    <row r="197" spans="2:16" x14ac:dyDescent="0.25">
      <c r="F197" s="6" t="s">
        <v>41</v>
      </c>
      <c r="N197" s="6" t="s">
        <v>41</v>
      </c>
    </row>
    <row r="198" spans="2:16" ht="15.75" x14ac:dyDescent="0.25">
      <c r="F198" s="6" t="s">
        <v>19</v>
      </c>
      <c r="G198" s="6" t="str">
        <f t="shared" ref="G198:G217" si="32">D224</f>
        <v>2Ix5L dBc Log Mag(dB)</v>
      </c>
      <c r="H198" s="35">
        <v>2</v>
      </c>
      <c r="N198" s="6" t="s">
        <v>19</v>
      </c>
      <c r="O198" s="6" t="str">
        <f t="shared" ref="O198:O217" si="33">L224</f>
        <v>2Ix5L dBc Log Mag(dB)</v>
      </c>
      <c r="P198" s="35">
        <v>2</v>
      </c>
    </row>
    <row r="199" spans="2:16" ht="15.75" x14ac:dyDescent="0.25">
      <c r="B199" s="88" t="s">
        <v>39</v>
      </c>
      <c r="F199" s="6">
        <f t="shared" ref="F199:F217" si="34">B225/1000000000</f>
        <v>29.797999999999998</v>
      </c>
      <c r="G199" s="6">
        <f t="shared" si="32"/>
        <v>-57.578533</v>
      </c>
      <c r="H199" s="36">
        <f>ABS(AVERAGE(G199:G217)-(H198-1)*5)</f>
        <v>66.13954931578948</v>
      </c>
      <c r="J199" s="88" t="s">
        <v>39</v>
      </c>
      <c r="N199" s="6">
        <f t="shared" ref="N199:N217" si="35">J225/1000000000</f>
        <v>29.797999999999998</v>
      </c>
      <c r="O199" s="6">
        <f t="shared" si="33"/>
        <v>-68.198302999999996</v>
      </c>
      <c r="P199" s="36">
        <f>ABS(AVERAGE(O199:O217)-(P198-1)*5)</f>
        <v>73.99689784210527</v>
      </c>
    </row>
    <row r="200" spans="2:16" x14ac:dyDescent="0.25">
      <c r="B200" s="88" t="s">
        <v>19</v>
      </c>
      <c r="C200" s="88" t="s">
        <v>152</v>
      </c>
      <c r="D200" s="88" t="s">
        <v>78</v>
      </c>
      <c r="F200" s="6">
        <f t="shared" si="34"/>
        <v>29.920333333333001</v>
      </c>
      <c r="G200" s="6">
        <f t="shared" si="32"/>
        <v>-59.232692999999998</v>
      </c>
      <c r="J200" s="88" t="s">
        <v>19</v>
      </c>
      <c r="K200" s="88" t="s">
        <v>152</v>
      </c>
      <c r="L200" s="88" t="s">
        <v>78</v>
      </c>
      <c r="N200" s="6">
        <f t="shared" si="35"/>
        <v>29.920333333333001</v>
      </c>
      <c r="O200" s="6">
        <f t="shared" si="33"/>
        <v>-79.756493000000006</v>
      </c>
    </row>
    <row r="201" spans="2:16" x14ac:dyDescent="0.25">
      <c r="B201" s="88">
        <v>31818000000</v>
      </c>
      <c r="C201" s="88">
        <v>-61.310988999999999</v>
      </c>
      <c r="D201" s="88">
        <v>-54.365592999999997</v>
      </c>
      <c r="F201" s="6">
        <f t="shared" si="34"/>
        <v>30.042666666666999</v>
      </c>
      <c r="G201" s="6">
        <f t="shared" si="32"/>
        <v>-60.498897999999997</v>
      </c>
      <c r="J201" s="88">
        <v>31818000000</v>
      </c>
      <c r="K201" s="88">
        <v>-44.069831999999998</v>
      </c>
      <c r="L201" s="88">
        <v>-33.781647</v>
      </c>
      <c r="N201" s="6">
        <f t="shared" si="35"/>
        <v>30.042666666666999</v>
      </c>
      <c r="O201" s="6">
        <f t="shared" si="33"/>
        <v>-72.541351000000006</v>
      </c>
    </row>
    <row r="202" spans="2:16" x14ac:dyDescent="0.25">
      <c r="B202" s="88">
        <v>31828111111.111</v>
      </c>
      <c r="C202" s="88">
        <v>-59.916885000000001</v>
      </c>
      <c r="D202" s="88">
        <v>-53.279881000000003</v>
      </c>
      <c r="F202" s="6">
        <f t="shared" si="34"/>
        <v>30.164999999999999</v>
      </c>
      <c r="G202" s="6">
        <f t="shared" si="32"/>
        <v>-57.452423000000003</v>
      </c>
      <c r="J202" s="88">
        <v>31828111111.111</v>
      </c>
      <c r="K202" s="88">
        <v>-43.868374000000003</v>
      </c>
      <c r="L202" s="88">
        <v>-35.201241000000003</v>
      </c>
      <c r="N202" s="6">
        <f t="shared" si="35"/>
        <v>30.164999999999999</v>
      </c>
      <c r="O202" s="6">
        <f t="shared" si="33"/>
        <v>-67.546738000000005</v>
      </c>
    </row>
    <row r="203" spans="2:16" x14ac:dyDescent="0.25">
      <c r="B203" s="88">
        <v>31838222222.222</v>
      </c>
      <c r="C203" s="88">
        <v>-58.735340000000001</v>
      </c>
      <c r="D203" s="88">
        <v>-51.795096999999998</v>
      </c>
      <c r="F203" s="6">
        <f t="shared" si="34"/>
        <v>30.287333333332999</v>
      </c>
      <c r="G203" s="6">
        <f t="shared" si="32"/>
        <v>-61.376368999999997</v>
      </c>
      <c r="J203" s="88">
        <v>31838222222.222</v>
      </c>
      <c r="K203" s="88">
        <v>-43.685218999999996</v>
      </c>
      <c r="L203" s="88">
        <v>-35.388663999999999</v>
      </c>
      <c r="N203" s="6">
        <f t="shared" si="35"/>
        <v>30.287333333332999</v>
      </c>
      <c r="O203" s="6">
        <f t="shared" si="33"/>
        <v>-76.860579999999999</v>
      </c>
    </row>
    <row r="204" spans="2:16" x14ac:dyDescent="0.25">
      <c r="B204" s="88">
        <v>31848333333.333</v>
      </c>
      <c r="C204" s="88">
        <v>-58.412247000000001</v>
      </c>
      <c r="D204" s="88">
        <v>-51.503132000000001</v>
      </c>
      <c r="F204" s="6">
        <f t="shared" si="34"/>
        <v>30.409666666667</v>
      </c>
      <c r="G204" s="6">
        <f t="shared" si="32"/>
        <v>-60.372574</v>
      </c>
      <c r="J204" s="88">
        <v>31848333333.333</v>
      </c>
      <c r="K204" s="88">
        <v>-43.574409000000003</v>
      </c>
      <c r="L204" s="88">
        <v>-35.477260999999999</v>
      </c>
      <c r="N204" s="6">
        <f t="shared" si="35"/>
        <v>30.409666666667</v>
      </c>
      <c r="O204" s="6">
        <f t="shared" si="33"/>
        <v>-76.344855999999993</v>
      </c>
    </row>
    <row r="205" spans="2:16" x14ac:dyDescent="0.25">
      <c r="B205" s="88">
        <v>31858444444.444</v>
      </c>
      <c r="C205" s="88">
        <v>-57.716037999999998</v>
      </c>
      <c r="D205" s="88">
        <v>-50.900275999999998</v>
      </c>
      <c r="F205" s="6">
        <f t="shared" si="34"/>
        <v>30.532</v>
      </c>
      <c r="G205" s="6">
        <f t="shared" si="32"/>
        <v>-61.675209000000002</v>
      </c>
      <c r="J205" s="88">
        <v>31858444444.444</v>
      </c>
      <c r="K205" s="88">
        <v>-43.652186999999998</v>
      </c>
      <c r="L205" s="88">
        <v>-35.647522000000002</v>
      </c>
      <c r="N205" s="6">
        <f t="shared" si="35"/>
        <v>30.532</v>
      </c>
      <c r="O205" s="6">
        <f t="shared" si="33"/>
        <v>-68.675713000000002</v>
      </c>
    </row>
    <row r="206" spans="2:16" x14ac:dyDescent="0.25">
      <c r="B206" s="88">
        <v>31868555555.556</v>
      </c>
      <c r="C206" s="88">
        <v>-57.762656999999997</v>
      </c>
      <c r="D206" s="88">
        <v>-50.837242000000003</v>
      </c>
      <c r="F206" s="6">
        <f t="shared" si="34"/>
        <v>30.654333333333</v>
      </c>
      <c r="G206" s="6">
        <f t="shared" si="32"/>
        <v>-60.853637999999997</v>
      </c>
      <c r="J206" s="88">
        <v>31868555555.556</v>
      </c>
      <c r="K206" s="88">
        <v>-43.966614</v>
      </c>
      <c r="L206" s="88">
        <v>-34.986114999999998</v>
      </c>
      <c r="N206" s="6">
        <f t="shared" si="35"/>
        <v>30.654333333333</v>
      </c>
      <c r="O206" s="6">
        <f t="shared" si="33"/>
        <v>-66.976669000000001</v>
      </c>
    </row>
    <row r="207" spans="2:16" x14ac:dyDescent="0.25">
      <c r="B207" s="88">
        <v>31878666666.667</v>
      </c>
      <c r="C207" s="88">
        <v>-57.923659999999998</v>
      </c>
      <c r="D207" s="88">
        <v>-51.208880999999998</v>
      </c>
      <c r="F207" s="6">
        <f t="shared" si="34"/>
        <v>30.776666666667001</v>
      </c>
      <c r="G207" s="6">
        <f t="shared" si="32"/>
        <v>-62.787650999999997</v>
      </c>
      <c r="J207" s="88">
        <v>31878666666.667</v>
      </c>
      <c r="K207" s="88">
        <v>-44.278885000000002</v>
      </c>
      <c r="L207" s="88">
        <v>-35.003197</v>
      </c>
      <c r="N207" s="6">
        <f t="shared" si="35"/>
        <v>30.776666666667001</v>
      </c>
      <c r="O207" s="6">
        <f t="shared" si="33"/>
        <v>-71.239036999999996</v>
      </c>
    </row>
    <row r="208" spans="2:16" x14ac:dyDescent="0.25">
      <c r="B208" s="88">
        <v>31888777777.778</v>
      </c>
      <c r="C208" s="88">
        <v>-58.247256999999998</v>
      </c>
      <c r="D208" s="88">
        <v>-51.335217</v>
      </c>
      <c r="F208" s="6">
        <f t="shared" si="34"/>
        <v>30.899000000000001</v>
      </c>
      <c r="G208" s="6">
        <f t="shared" si="32"/>
        <v>-62.730308999999998</v>
      </c>
      <c r="J208" s="88">
        <v>31888777777.778</v>
      </c>
      <c r="K208" s="88">
        <v>-44.813526000000003</v>
      </c>
      <c r="L208" s="88">
        <v>-35.693840000000002</v>
      </c>
      <c r="N208" s="6">
        <f t="shared" si="35"/>
        <v>30.899000000000001</v>
      </c>
      <c r="O208" s="6">
        <f t="shared" si="33"/>
        <v>-64.937308999999999</v>
      </c>
    </row>
    <row r="209" spans="2:16" x14ac:dyDescent="0.25">
      <c r="B209" s="88">
        <v>31898888888.889</v>
      </c>
      <c r="C209" s="88">
        <v>-58.878695999999998</v>
      </c>
      <c r="D209" s="88">
        <v>-51.672629999999998</v>
      </c>
      <c r="F209" s="6">
        <f t="shared" si="34"/>
        <v>31.021333333333001</v>
      </c>
      <c r="G209" s="6">
        <f t="shared" si="32"/>
        <v>-60.619025999999998</v>
      </c>
      <c r="J209" s="88">
        <v>31898888888.889</v>
      </c>
      <c r="K209" s="88">
        <v>-45.139301000000003</v>
      </c>
      <c r="L209" s="88">
        <v>-36.376719999999999</v>
      </c>
      <c r="N209" s="6">
        <f t="shared" si="35"/>
        <v>31.021333333333001</v>
      </c>
      <c r="O209" s="6">
        <f t="shared" si="33"/>
        <v>-63.241031999999997</v>
      </c>
    </row>
    <row r="210" spans="2:16" x14ac:dyDescent="0.25">
      <c r="B210" s="88">
        <v>31909000000</v>
      </c>
      <c r="C210" s="88">
        <v>-59.288798999999997</v>
      </c>
      <c r="D210" s="88">
        <v>-51.887360000000001</v>
      </c>
      <c r="F210" s="6">
        <f t="shared" si="34"/>
        <v>31.143666666666999</v>
      </c>
      <c r="G210" s="6">
        <f t="shared" si="32"/>
        <v>-61.668446000000003</v>
      </c>
      <c r="J210" s="88">
        <v>31909000000</v>
      </c>
      <c r="K210" s="88">
        <v>-45.589615000000002</v>
      </c>
      <c r="L210" s="88">
        <v>-37.212645999999999</v>
      </c>
      <c r="N210" s="6">
        <f t="shared" si="35"/>
        <v>31.143666666666999</v>
      </c>
      <c r="O210" s="6">
        <f t="shared" si="33"/>
        <v>-69.594147000000007</v>
      </c>
    </row>
    <row r="211" spans="2:16" x14ac:dyDescent="0.25">
      <c r="B211" s="88">
        <v>31919111111.111</v>
      </c>
      <c r="C211" s="88">
        <v>-60.191516999999997</v>
      </c>
      <c r="D211" s="88">
        <v>-52.665039</v>
      </c>
      <c r="F211" s="6">
        <f t="shared" si="34"/>
        <v>31.265999999999998</v>
      </c>
      <c r="G211" s="6">
        <f t="shared" si="32"/>
        <v>-69.133026000000001</v>
      </c>
      <c r="J211" s="88">
        <v>31919111111.111</v>
      </c>
      <c r="K211" s="88">
        <v>-45.968955999999999</v>
      </c>
      <c r="L211" s="88">
        <v>-37.583472999999998</v>
      </c>
      <c r="N211" s="6">
        <f t="shared" si="35"/>
        <v>31.265999999999998</v>
      </c>
      <c r="O211" s="6">
        <f t="shared" si="33"/>
        <v>-66.447829999999996</v>
      </c>
    </row>
    <row r="212" spans="2:16" x14ac:dyDescent="0.25">
      <c r="B212" s="88">
        <v>31929222222.222</v>
      </c>
      <c r="C212" s="88">
        <v>-60.804935</v>
      </c>
      <c r="D212" s="88">
        <v>-52.952311999999999</v>
      </c>
      <c r="F212" s="6">
        <f t="shared" si="34"/>
        <v>31.388333333333001</v>
      </c>
      <c r="G212" s="6">
        <f t="shared" si="32"/>
        <v>-61.331310000000002</v>
      </c>
      <c r="J212" s="88">
        <v>31929222222.222</v>
      </c>
      <c r="K212" s="88">
        <v>-46.087933</v>
      </c>
      <c r="L212" s="88">
        <v>-37.432589999999998</v>
      </c>
      <c r="N212" s="6">
        <f t="shared" si="35"/>
        <v>31.388333333333001</v>
      </c>
      <c r="O212" s="6">
        <f t="shared" si="33"/>
        <v>-66.674118000000007</v>
      </c>
    </row>
    <row r="213" spans="2:16" x14ac:dyDescent="0.25">
      <c r="B213" s="88">
        <v>31939333333.333</v>
      </c>
      <c r="C213" s="88">
        <v>-61.493972999999997</v>
      </c>
      <c r="D213" s="88">
        <v>-53.770781999999997</v>
      </c>
      <c r="F213" s="6">
        <f t="shared" si="34"/>
        <v>31.510666666666999</v>
      </c>
      <c r="G213" s="6">
        <f t="shared" si="32"/>
        <v>-61.681282000000003</v>
      </c>
      <c r="J213" s="88">
        <v>31939333333.333</v>
      </c>
      <c r="K213" s="88">
        <v>-46.144531000000001</v>
      </c>
      <c r="L213" s="88">
        <v>-37.880977999999999</v>
      </c>
      <c r="N213" s="6">
        <f t="shared" si="35"/>
        <v>31.510666666666999</v>
      </c>
      <c r="O213" s="6">
        <f t="shared" si="33"/>
        <v>-63.585442</v>
      </c>
    </row>
    <row r="214" spans="2:16" x14ac:dyDescent="0.25">
      <c r="B214" s="88">
        <v>31949444444.444</v>
      </c>
      <c r="C214" s="88">
        <v>-61.683216000000002</v>
      </c>
      <c r="D214" s="88">
        <v>-53.862834999999997</v>
      </c>
      <c r="F214" s="6">
        <f t="shared" si="34"/>
        <v>31.632999999999999</v>
      </c>
      <c r="G214" s="6">
        <f t="shared" si="32"/>
        <v>-63.797423999999999</v>
      </c>
      <c r="J214" s="88">
        <v>31949444444.444</v>
      </c>
      <c r="K214" s="88">
        <v>-46.05547</v>
      </c>
      <c r="L214" s="88">
        <v>-37.659550000000003</v>
      </c>
      <c r="N214" s="6">
        <f t="shared" si="35"/>
        <v>31.632999999999999</v>
      </c>
      <c r="O214" s="6">
        <f t="shared" si="33"/>
        <v>-69.591339000000005</v>
      </c>
    </row>
    <row r="215" spans="2:16" x14ac:dyDescent="0.25">
      <c r="B215" s="88">
        <v>31959555555.556</v>
      </c>
      <c r="C215" s="88">
        <v>-61.700417000000002</v>
      </c>
      <c r="D215" s="88">
        <v>-53.502898999999999</v>
      </c>
      <c r="F215" s="6">
        <f t="shared" si="34"/>
        <v>31.755333333332999</v>
      </c>
      <c r="G215" s="6">
        <f t="shared" si="32"/>
        <v>-62.256309999999999</v>
      </c>
      <c r="J215" s="88">
        <v>31959555555.556</v>
      </c>
      <c r="K215" s="88">
        <v>-45.828834999999998</v>
      </c>
      <c r="L215" s="88">
        <v>-37.299045999999997</v>
      </c>
      <c r="N215" s="6">
        <f t="shared" si="35"/>
        <v>31.755333333332999</v>
      </c>
      <c r="O215" s="6">
        <f t="shared" si="33"/>
        <v>-65.083656000000005</v>
      </c>
    </row>
    <row r="216" spans="2:16" x14ac:dyDescent="0.25">
      <c r="B216" s="88">
        <v>31969666666.667</v>
      </c>
      <c r="C216" s="88">
        <v>-61.551918000000001</v>
      </c>
      <c r="D216" s="88">
        <v>-53.322482999999998</v>
      </c>
      <c r="F216" s="6">
        <f t="shared" si="34"/>
        <v>31.877666666667</v>
      </c>
      <c r="G216" s="6">
        <f t="shared" si="32"/>
        <v>-58.900939999999999</v>
      </c>
      <c r="J216" s="88">
        <v>31969666666.667</v>
      </c>
      <c r="K216" s="88">
        <v>-45.507435000000001</v>
      </c>
      <c r="L216" s="88">
        <v>-36.980682000000002</v>
      </c>
      <c r="N216" s="6">
        <f t="shared" si="35"/>
        <v>31.877666666667</v>
      </c>
      <c r="O216" s="6">
        <f t="shared" si="33"/>
        <v>-66.213402000000002</v>
      </c>
    </row>
    <row r="217" spans="2:16" x14ac:dyDescent="0.25">
      <c r="B217" s="88">
        <v>31979777777.778</v>
      </c>
      <c r="C217" s="88">
        <v>-62.606537000000003</v>
      </c>
      <c r="D217" s="88">
        <v>-54.419696999999999</v>
      </c>
      <c r="F217" s="6">
        <f t="shared" si="34"/>
        <v>32</v>
      </c>
      <c r="G217" s="6">
        <f t="shared" si="32"/>
        <v>-57.705376000000001</v>
      </c>
      <c r="J217" s="88">
        <v>31979777777.778</v>
      </c>
      <c r="K217" s="88">
        <v>-45.257663999999998</v>
      </c>
      <c r="L217" s="88">
        <v>-36.899467000000001</v>
      </c>
      <c r="N217" s="6">
        <f t="shared" si="35"/>
        <v>32</v>
      </c>
      <c r="O217" s="6">
        <f t="shared" si="33"/>
        <v>-67.433043999999995</v>
      </c>
    </row>
    <row r="218" spans="2:16" x14ac:dyDescent="0.25">
      <c r="B218" s="88">
        <v>31989888888.889</v>
      </c>
      <c r="C218" s="88">
        <v>-61.411366000000001</v>
      </c>
      <c r="D218" s="88">
        <v>-53.032986000000001</v>
      </c>
      <c r="F218" s="6" t="s">
        <v>21</v>
      </c>
      <c r="J218" s="88">
        <v>31989888888.889</v>
      </c>
      <c r="K218" s="88">
        <v>-44.869788999999997</v>
      </c>
      <c r="L218" s="88">
        <v>-36.362811999999998</v>
      </c>
      <c r="N218" s="6" t="s">
        <v>21</v>
      </c>
    </row>
    <row r="219" spans="2:16" x14ac:dyDescent="0.25">
      <c r="B219" s="88">
        <v>32000000000</v>
      </c>
      <c r="C219" s="88">
        <v>-61.373314000000001</v>
      </c>
      <c r="D219" s="88">
        <v>-52.592007000000002</v>
      </c>
      <c r="J219" s="88">
        <v>32000000000</v>
      </c>
      <c r="K219" s="88">
        <v>-44.682301000000002</v>
      </c>
      <c r="L219" s="88">
        <v>-35.396113999999997</v>
      </c>
    </row>
    <row r="220" spans="2:16" x14ac:dyDescent="0.25">
      <c r="B220" s="88" t="s">
        <v>21</v>
      </c>
      <c r="J220" s="88" t="s">
        <v>21</v>
      </c>
    </row>
    <row r="221" spans="2:16" x14ac:dyDescent="0.25">
      <c r="F221" s="6" t="s">
        <v>43</v>
      </c>
      <c r="N221" s="6" t="s">
        <v>43</v>
      </c>
    </row>
    <row r="222" spans="2:16" ht="15.75" x14ac:dyDescent="0.25">
      <c r="F222" s="6" t="s">
        <v>19</v>
      </c>
      <c r="G222" s="6" t="str">
        <f t="shared" ref="G222:G241" si="36">D248</f>
        <v>3Ix1L dBc Log Mag(dB)</v>
      </c>
      <c r="H222" s="35">
        <v>3</v>
      </c>
      <c r="N222" s="6" t="s">
        <v>19</v>
      </c>
      <c r="O222" s="6" t="str">
        <f t="shared" ref="O222:O241" si="37">L248</f>
        <v>3Ix1L dBc Log Mag(dB)</v>
      </c>
      <c r="P222" s="35">
        <v>3</v>
      </c>
    </row>
    <row r="223" spans="2:16" ht="15.75" x14ac:dyDescent="0.25">
      <c r="B223" s="88" t="s">
        <v>41</v>
      </c>
      <c r="F223" s="6">
        <f t="shared" ref="F223:F241" si="38">B249/1000000000</f>
        <v>8.2729999999999997</v>
      </c>
      <c r="G223" s="6">
        <f t="shared" si="36"/>
        <v>-20.910565999999999</v>
      </c>
      <c r="H223" s="36">
        <f>ABS(AVERAGE(G223:G241)-(H222-1)*5)</f>
        <v>55.560287736842099</v>
      </c>
      <c r="J223" s="88" t="s">
        <v>41</v>
      </c>
      <c r="N223" s="6">
        <f t="shared" ref="N223:N241" si="39">J249/1000000000</f>
        <v>8.2729999999999997</v>
      </c>
      <c r="O223" s="6">
        <f t="shared" si="37"/>
        <v>-17.975746000000001</v>
      </c>
      <c r="P223" s="36">
        <f>ABS(AVERAGE(O223:O241)-(P222-1)*5)</f>
        <v>55.472445736842097</v>
      </c>
    </row>
    <row r="224" spans="2:16" x14ac:dyDescent="0.25">
      <c r="B224" s="88" t="s">
        <v>19</v>
      </c>
      <c r="C224" s="88" t="s">
        <v>153</v>
      </c>
      <c r="D224" s="88" t="s">
        <v>79</v>
      </c>
      <c r="F224" s="6">
        <f t="shared" si="38"/>
        <v>9.5911666666666999</v>
      </c>
      <c r="G224" s="6">
        <f t="shared" si="36"/>
        <v>-35.620068000000003</v>
      </c>
      <c r="J224" s="88" t="s">
        <v>19</v>
      </c>
      <c r="K224" s="88" t="s">
        <v>153</v>
      </c>
      <c r="L224" s="88" t="s">
        <v>79</v>
      </c>
      <c r="N224" s="6">
        <f t="shared" si="39"/>
        <v>9.5911666666666999</v>
      </c>
      <c r="O224" s="6">
        <f t="shared" si="37"/>
        <v>-35.546295000000001</v>
      </c>
    </row>
    <row r="225" spans="2:15" x14ac:dyDescent="0.25">
      <c r="B225" s="88">
        <v>29798000000</v>
      </c>
      <c r="C225" s="88">
        <v>-64.523933</v>
      </c>
      <c r="D225" s="88">
        <v>-57.578533</v>
      </c>
      <c r="F225" s="6">
        <f t="shared" si="38"/>
        <v>10.909333333333</v>
      </c>
      <c r="G225" s="6">
        <f t="shared" si="36"/>
        <v>-42.087772000000001</v>
      </c>
      <c r="J225" s="88">
        <v>29798000000</v>
      </c>
      <c r="K225" s="88">
        <v>-78.486487999999994</v>
      </c>
      <c r="L225" s="88">
        <v>-68.198302999999996</v>
      </c>
      <c r="N225" s="6">
        <f t="shared" si="39"/>
        <v>10.909333333333</v>
      </c>
      <c r="O225" s="6">
        <f t="shared" si="37"/>
        <v>-43.870789000000002</v>
      </c>
    </row>
    <row r="226" spans="2:15" x14ac:dyDescent="0.25">
      <c r="B226" s="88">
        <v>29920333333.333</v>
      </c>
      <c r="C226" s="88">
        <v>-65.869698</v>
      </c>
      <c r="D226" s="88">
        <v>-59.232692999999998</v>
      </c>
      <c r="F226" s="6">
        <f t="shared" si="38"/>
        <v>12.227499999999999</v>
      </c>
      <c r="G226" s="6">
        <f t="shared" si="36"/>
        <v>-46.425915000000003</v>
      </c>
      <c r="J226" s="88">
        <v>29920333333.333</v>
      </c>
      <c r="K226" s="88">
        <v>-88.423630000000003</v>
      </c>
      <c r="L226" s="88">
        <v>-79.756493000000006</v>
      </c>
      <c r="N226" s="6">
        <f t="shared" si="39"/>
        <v>12.227499999999999</v>
      </c>
      <c r="O226" s="6">
        <f t="shared" si="37"/>
        <v>-44.424160000000001</v>
      </c>
    </row>
    <row r="227" spans="2:15" x14ac:dyDescent="0.25">
      <c r="B227" s="88">
        <v>30042666666.667</v>
      </c>
      <c r="C227" s="88">
        <v>-67.439139999999995</v>
      </c>
      <c r="D227" s="88">
        <v>-60.498897999999997</v>
      </c>
      <c r="F227" s="6">
        <f t="shared" si="38"/>
        <v>13.545666666667</v>
      </c>
      <c r="G227" s="6">
        <f t="shared" si="36"/>
        <v>-50.560211000000002</v>
      </c>
      <c r="J227" s="88">
        <v>30042666666.667</v>
      </c>
      <c r="K227" s="88">
        <v>-80.837906000000004</v>
      </c>
      <c r="L227" s="88">
        <v>-72.541351000000006</v>
      </c>
      <c r="N227" s="6">
        <f t="shared" si="39"/>
        <v>13.545666666667</v>
      </c>
      <c r="O227" s="6">
        <f t="shared" si="37"/>
        <v>-40.804375</v>
      </c>
    </row>
    <row r="228" spans="2:15" x14ac:dyDescent="0.25">
      <c r="B228" s="88">
        <v>30165000000</v>
      </c>
      <c r="C228" s="88">
        <v>-64.361542</v>
      </c>
      <c r="D228" s="88">
        <v>-57.452423000000003</v>
      </c>
      <c r="F228" s="6">
        <f t="shared" si="38"/>
        <v>14.863833333333</v>
      </c>
      <c r="G228" s="6">
        <f t="shared" si="36"/>
        <v>-46.899582000000002</v>
      </c>
      <c r="J228" s="88">
        <v>30165000000</v>
      </c>
      <c r="K228" s="88">
        <v>-75.643889999999999</v>
      </c>
      <c r="L228" s="88">
        <v>-67.546738000000005</v>
      </c>
      <c r="N228" s="6">
        <f t="shared" si="39"/>
        <v>14.863833333333</v>
      </c>
      <c r="O228" s="6">
        <f t="shared" si="37"/>
        <v>-42.335712000000001</v>
      </c>
    </row>
    <row r="229" spans="2:15" x14ac:dyDescent="0.25">
      <c r="B229" s="88">
        <v>30287333333.333</v>
      </c>
      <c r="C229" s="88">
        <v>-68.192131000000003</v>
      </c>
      <c r="D229" s="88">
        <v>-61.376368999999997</v>
      </c>
      <c r="F229" s="6">
        <f t="shared" si="38"/>
        <v>16.181999999999999</v>
      </c>
      <c r="G229" s="6">
        <f t="shared" si="36"/>
        <v>-52.657234000000003</v>
      </c>
      <c r="J229" s="88">
        <v>30287333333.333</v>
      </c>
      <c r="K229" s="88">
        <v>-84.865241999999995</v>
      </c>
      <c r="L229" s="88">
        <v>-76.860579999999999</v>
      </c>
      <c r="N229" s="6">
        <f t="shared" si="39"/>
        <v>16.181999999999999</v>
      </c>
      <c r="O229" s="6">
        <f t="shared" si="37"/>
        <v>-48.068336000000002</v>
      </c>
    </row>
    <row r="230" spans="2:15" x14ac:dyDescent="0.25">
      <c r="B230" s="88">
        <v>30409666666.667</v>
      </c>
      <c r="C230" s="88">
        <v>-67.297989000000001</v>
      </c>
      <c r="D230" s="88">
        <v>-60.372574</v>
      </c>
      <c r="F230" s="6">
        <f t="shared" si="38"/>
        <v>17.500166666666999</v>
      </c>
      <c r="G230" s="6">
        <f t="shared" si="36"/>
        <v>-51.196831000000003</v>
      </c>
      <c r="J230" s="88">
        <v>30409666666.667</v>
      </c>
      <c r="K230" s="88">
        <v>-85.325355999999999</v>
      </c>
      <c r="L230" s="88">
        <v>-76.344855999999993</v>
      </c>
      <c r="N230" s="6">
        <f t="shared" si="39"/>
        <v>17.500166666666999</v>
      </c>
      <c r="O230" s="6">
        <f t="shared" si="37"/>
        <v>-50.682262000000001</v>
      </c>
    </row>
    <row r="231" spans="2:15" x14ac:dyDescent="0.25">
      <c r="B231" s="88">
        <v>30532000000</v>
      </c>
      <c r="C231" s="88">
        <v>-68.389992000000007</v>
      </c>
      <c r="D231" s="88">
        <v>-61.675209000000002</v>
      </c>
      <c r="F231" s="6">
        <f t="shared" si="38"/>
        <v>18.818333333333001</v>
      </c>
      <c r="G231" s="6">
        <f t="shared" si="36"/>
        <v>-48.967086999999999</v>
      </c>
      <c r="J231" s="88">
        <v>30532000000</v>
      </c>
      <c r="K231" s="88">
        <v>-77.951401000000004</v>
      </c>
      <c r="L231" s="88">
        <v>-68.675713000000002</v>
      </c>
      <c r="N231" s="6">
        <f t="shared" si="39"/>
        <v>18.818333333333001</v>
      </c>
      <c r="O231" s="6">
        <f t="shared" si="37"/>
        <v>-55.366652999999999</v>
      </c>
    </row>
    <row r="232" spans="2:15" x14ac:dyDescent="0.25">
      <c r="B232" s="88">
        <v>30654333333.333</v>
      </c>
      <c r="C232" s="88">
        <v>-67.765677999999994</v>
      </c>
      <c r="D232" s="88">
        <v>-60.853637999999997</v>
      </c>
      <c r="F232" s="6">
        <f t="shared" si="38"/>
        <v>20.136500000000002</v>
      </c>
      <c r="G232" s="6">
        <f t="shared" si="36"/>
        <v>-51.253540000000001</v>
      </c>
      <c r="J232" s="88">
        <v>30654333333.333</v>
      </c>
      <c r="K232" s="88">
        <v>-76.096359000000007</v>
      </c>
      <c r="L232" s="88">
        <v>-66.976669000000001</v>
      </c>
      <c r="N232" s="6">
        <f t="shared" si="39"/>
        <v>20.136500000000002</v>
      </c>
      <c r="O232" s="6">
        <f t="shared" si="37"/>
        <v>-46.914042999999999</v>
      </c>
    </row>
    <row r="233" spans="2:15" x14ac:dyDescent="0.25">
      <c r="B233" s="88">
        <v>30776666666.667</v>
      </c>
      <c r="C233" s="88">
        <v>-69.993713</v>
      </c>
      <c r="D233" s="88">
        <v>-62.787650999999997</v>
      </c>
      <c r="F233" s="6">
        <f t="shared" si="38"/>
        <v>21.454666666666999</v>
      </c>
      <c r="G233" s="6">
        <f t="shared" si="36"/>
        <v>-47.334473000000003</v>
      </c>
      <c r="J233" s="88">
        <v>30776666666.667</v>
      </c>
      <c r="K233" s="88">
        <v>-80.001616999999996</v>
      </c>
      <c r="L233" s="88">
        <v>-71.239036999999996</v>
      </c>
      <c r="N233" s="6">
        <f t="shared" si="39"/>
        <v>21.454666666666999</v>
      </c>
      <c r="O233" s="6">
        <f t="shared" si="37"/>
        <v>-51.402411999999998</v>
      </c>
    </row>
    <row r="234" spans="2:15" x14ac:dyDescent="0.25">
      <c r="B234" s="88">
        <v>30899000000</v>
      </c>
      <c r="C234" s="88">
        <v>-70.131752000000006</v>
      </c>
      <c r="D234" s="88">
        <v>-62.730308999999998</v>
      </c>
      <c r="F234" s="6">
        <f t="shared" si="38"/>
        <v>22.772833333333001</v>
      </c>
      <c r="G234" s="6">
        <f t="shared" si="36"/>
        <v>-45.889266999999997</v>
      </c>
      <c r="J234" s="88">
        <v>30899000000</v>
      </c>
      <c r="K234" s="88">
        <v>-73.314278000000002</v>
      </c>
      <c r="L234" s="88">
        <v>-64.937308999999999</v>
      </c>
      <c r="N234" s="6">
        <f t="shared" si="39"/>
        <v>22.772833333333001</v>
      </c>
      <c r="O234" s="6">
        <f t="shared" si="37"/>
        <v>-54.290168999999999</v>
      </c>
    </row>
    <row r="235" spans="2:15" x14ac:dyDescent="0.25">
      <c r="B235" s="88">
        <v>31021333333.333</v>
      </c>
      <c r="C235" s="88">
        <v>-68.145508000000007</v>
      </c>
      <c r="D235" s="88">
        <v>-60.619025999999998</v>
      </c>
      <c r="F235" s="6">
        <f t="shared" si="38"/>
        <v>24.091000000000001</v>
      </c>
      <c r="G235" s="6">
        <f t="shared" si="36"/>
        <v>-47.209178999999999</v>
      </c>
      <c r="J235" s="88">
        <v>31021333333.333</v>
      </c>
      <c r="K235" s="88">
        <v>-71.626518000000004</v>
      </c>
      <c r="L235" s="88">
        <v>-63.241031999999997</v>
      </c>
      <c r="N235" s="6">
        <f t="shared" si="39"/>
        <v>24.091000000000001</v>
      </c>
      <c r="O235" s="6">
        <f t="shared" si="37"/>
        <v>-52.198577999999998</v>
      </c>
    </row>
    <row r="236" spans="2:15" x14ac:dyDescent="0.25">
      <c r="B236" s="88">
        <v>31143666666.667</v>
      </c>
      <c r="C236" s="88">
        <v>-69.521064999999993</v>
      </c>
      <c r="D236" s="88">
        <v>-61.668446000000003</v>
      </c>
      <c r="F236" s="6">
        <f t="shared" si="38"/>
        <v>25.409166666667002</v>
      </c>
      <c r="G236" s="6">
        <f t="shared" si="36"/>
        <v>-45.117012000000003</v>
      </c>
      <c r="J236" s="88">
        <v>31143666666.667</v>
      </c>
      <c r="K236" s="88">
        <v>-78.249488999999997</v>
      </c>
      <c r="L236" s="88">
        <v>-69.594147000000007</v>
      </c>
      <c r="N236" s="6">
        <f t="shared" si="39"/>
        <v>25.409166666667002</v>
      </c>
      <c r="O236" s="6">
        <f t="shared" si="37"/>
        <v>-50.342815000000002</v>
      </c>
    </row>
    <row r="237" spans="2:15" x14ac:dyDescent="0.25">
      <c r="B237" s="88">
        <v>31266000000</v>
      </c>
      <c r="C237" s="88">
        <v>-76.856223999999997</v>
      </c>
      <c r="D237" s="88">
        <v>-69.133026000000001</v>
      </c>
      <c r="F237" s="6">
        <f t="shared" si="38"/>
        <v>26.727333333333</v>
      </c>
      <c r="G237" s="6">
        <f t="shared" si="36"/>
        <v>-49.797339999999998</v>
      </c>
      <c r="J237" s="88">
        <v>31266000000</v>
      </c>
      <c r="K237" s="88">
        <v>-74.711387999999999</v>
      </c>
      <c r="L237" s="88">
        <v>-66.447829999999996</v>
      </c>
      <c r="N237" s="6">
        <f t="shared" si="39"/>
        <v>26.727333333333</v>
      </c>
      <c r="O237" s="6">
        <f t="shared" si="37"/>
        <v>-50.698352999999997</v>
      </c>
    </row>
    <row r="238" spans="2:15" x14ac:dyDescent="0.25">
      <c r="B238" s="88">
        <v>31388333333.333</v>
      </c>
      <c r="C238" s="88">
        <v>-69.151695000000004</v>
      </c>
      <c r="D238" s="88">
        <v>-61.331310000000002</v>
      </c>
      <c r="F238" s="6">
        <f t="shared" si="38"/>
        <v>28.045500000000001</v>
      </c>
      <c r="G238" s="6">
        <f t="shared" si="36"/>
        <v>-49.850914000000003</v>
      </c>
      <c r="J238" s="88">
        <v>31388333333.333</v>
      </c>
      <c r="K238" s="88">
        <v>-75.070037999999997</v>
      </c>
      <c r="L238" s="88">
        <v>-66.674118000000007</v>
      </c>
      <c r="N238" s="6">
        <f t="shared" si="39"/>
        <v>28.045500000000001</v>
      </c>
      <c r="O238" s="6">
        <f t="shared" si="37"/>
        <v>-44.257420000000003</v>
      </c>
    </row>
    <row r="239" spans="2:15" x14ac:dyDescent="0.25">
      <c r="B239" s="88">
        <v>31510666666.667</v>
      </c>
      <c r="C239" s="88">
        <v>-69.878799000000001</v>
      </c>
      <c r="D239" s="88">
        <v>-61.681282000000003</v>
      </c>
      <c r="F239" s="6">
        <f t="shared" si="38"/>
        <v>29.363666666667001</v>
      </c>
      <c r="G239" s="6">
        <f t="shared" si="36"/>
        <v>-45.127505999999997</v>
      </c>
      <c r="J239" s="88">
        <v>31510666666.667</v>
      </c>
      <c r="K239" s="88">
        <v>-72.115227000000004</v>
      </c>
      <c r="L239" s="88">
        <v>-63.585442</v>
      </c>
      <c r="N239" s="6">
        <f t="shared" si="39"/>
        <v>29.363666666667001</v>
      </c>
      <c r="O239" s="6">
        <f t="shared" si="37"/>
        <v>-43.126255</v>
      </c>
    </row>
    <row r="240" spans="2:15" x14ac:dyDescent="0.25">
      <c r="B240" s="88">
        <v>31633000000</v>
      </c>
      <c r="C240" s="88">
        <v>-72.026863000000006</v>
      </c>
      <c r="D240" s="88">
        <v>-63.797423999999999</v>
      </c>
      <c r="F240" s="6">
        <f t="shared" si="38"/>
        <v>30.681833333333</v>
      </c>
      <c r="G240" s="6">
        <f t="shared" si="36"/>
        <v>-45.387611</v>
      </c>
      <c r="J240" s="88">
        <v>31633000000</v>
      </c>
      <c r="K240" s="88">
        <v>-78.118094999999997</v>
      </c>
      <c r="L240" s="88">
        <v>-69.591339000000005</v>
      </c>
      <c r="N240" s="6">
        <f t="shared" si="39"/>
        <v>30.681833333333</v>
      </c>
      <c r="O240" s="6">
        <f t="shared" si="37"/>
        <v>-45.348365999999999</v>
      </c>
    </row>
    <row r="241" spans="2:16" x14ac:dyDescent="0.25">
      <c r="B241" s="88">
        <v>31755333333.333</v>
      </c>
      <c r="C241" s="88">
        <v>-70.443145999999999</v>
      </c>
      <c r="D241" s="88">
        <v>-62.256309999999999</v>
      </c>
      <c r="F241" s="6">
        <f t="shared" si="38"/>
        <v>32</v>
      </c>
      <c r="G241" s="6">
        <f t="shared" si="36"/>
        <v>-43.353358999999998</v>
      </c>
      <c r="J241" s="88">
        <v>31755333333.333</v>
      </c>
      <c r="K241" s="88">
        <v>-73.441856000000001</v>
      </c>
      <c r="L241" s="88">
        <v>-65.083656000000005</v>
      </c>
      <c r="N241" s="6">
        <f t="shared" si="39"/>
        <v>32</v>
      </c>
      <c r="O241" s="6">
        <f t="shared" si="37"/>
        <v>-46.323729999999998</v>
      </c>
    </row>
    <row r="242" spans="2:16" x14ac:dyDescent="0.25">
      <c r="B242" s="88">
        <v>31877666666.667</v>
      </c>
      <c r="C242" s="88">
        <v>-67.279319999999998</v>
      </c>
      <c r="D242" s="88">
        <v>-58.900939999999999</v>
      </c>
      <c r="F242" s="6" t="s">
        <v>21</v>
      </c>
      <c r="J242" s="88">
        <v>31877666666.667</v>
      </c>
      <c r="K242" s="88">
        <v>-74.720375000000004</v>
      </c>
      <c r="L242" s="88">
        <v>-66.213402000000002</v>
      </c>
      <c r="N242" s="6" t="s">
        <v>21</v>
      </c>
    </row>
    <row r="243" spans="2:16" x14ac:dyDescent="0.25">
      <c r="B243" s="88">
        <v>32000000000</v>
      </c>
      <c r="C243" s="88">
        <v>-66.486687000000003</v>
      </c>
      <c r="D243" s="88">
        <v>-57.705376000000001</v>
      </c>
      <c r="J243" s="88">
        <v>32000000000</v>
      </c>
      <c r="K243" s="88">
        <v>-76.719230999999994</v>
      </c>
      <c r="L243" s="88">
        <v>-67.433043999999995</v>
      </c>
    </row>
    <row r="244" spans="2:16" x14ac:dyDescent="0.25">
      <c r="B244" s="88" t="s">
        <v>21</v>
      </c>
      <c r="J244" s="88" t="s">
        <v>21</v>
      </c>
    </row>
    <row r="245" spans="2:16" x14ac:dyDescent="0.25">
      <c r="F245" s="6" t="s">
        <v>45</v>
      </c>
      <c r="N245" s="6" t="s">
        <v>45</v>
      </c>
    </row>
    <row r="246" spans="2:16" ht="15.75" x14ac:dyDescent="0.25">
      <c r="F246" s="6" t="s">
        <v>19</v>
      </c>
      <c r="G246" s="6" t="str">
        <f t="shared" ref="G246:G265" si="40">D272</f>
        <v>3Ix2L dBc Log Mag(dB)</v>
      </c>
      <c r="H246" s="35">
        <v>3</v>
      </c>
      <c r="N246" s="6" t="s">
        <v>19</v>
      </c>
      <c r="O246" s="6" t="str">
        <f t="shared" ref="O246:O265" si="41">L272</f>
        <v>3Ix2L dBc Log Mag(dB)</v>
      </c>
      <c r="P246" s="35">
        <v>3</v>
      </c>
    </row>
    <row r="247" spans="2:16" ht="15.75" x14ac:dyDescent="0.25">
      <c r="B247" s="88" t="s">
        <v>43</v>
      </c>
      <c r="F247" s="6">
        <f t="shared" ref="F247:F265" si="42">B273/1000000000</f>
        <v>16.273</v>
      </c>
      <c r="G247" s="6">
        <f t="shared" si="40"/>
        <v>-41.888351</v>
      </c>
      <c r="H247" s="36">
        <f>ABS(AVERAGE(G247:G265)-(H246-1)*5)</f>
        <v>60.520857105263161</v>
      </c>
      <c r="J247" s="88" t="s">
        <v>43</v>
      </c>
      <c r="N247" s="6">
        <f t="shared" ref="N247:N265" si="43">J273/1000000000</f>
        <v>16.273</v>
      </c>
      <c r="O247" s="6">
        <f t="shared" si="41"/>
        <v>-47.738151999999999</v>
      </c>
      <c r="P247" s="36">
        <f>ABS(AVERAGE(O247:O265)-(P246-1)*5)</f>
        <v>72.880679578947365</v>
      </c>
    </row>
    <row r="248" spans="2:16" x14ac:dyDescent="0.25">
      <c r="B248" s="88" t="s">
        <v>19</v>
      </c>
      <c r="C248" s="88" t="s">
        <v>154</v>
      </c>
      <c r="D248" s="88" t="s">
        <v>80</v>
      </c>
      <c r="F248" s="6">
        <f t="shared" si="42"/>
        <v>17.146722222221999</v>
      </c>
      <c r="G248" s="6">
        <f t="shared" si="40"/>
        <v>-48.749274999999997</v>
      </c>
      <c r="J248" s="88" t="s">
        <v>19</v>
      </c>
      <c r="K248" s="88" t="s">
        <v>154</v>
      </c>
      <c r="L248" s="88" t="s">
        <v>80</v>
      </c>
      <c r="N248" s="6">
        <f t="shared" si="43"/>
        <v>17.146722222221999</v>
      </c>
      <c r="O248" s="6">
        <f t="shared" si="41"/>
        <v>-50.892361000000001</v>
      </c>
    </row>
    <row r="249" spans="2:16" x14ac:dyDescent="0.25">
      <c r="B249" s="88">
        <v>8273000000</v>
      </c>
      <c r="C249" s="88">
        <v>-27.855967</v>
      </c>
      <c r="D249" s="88">
        <v>-20.910565999999999</v>
      </c>
      <c r="F249" s="6">
        <f t="shared" si="42"/>
        <v>18.020444444443999</v>
      </c>
      <c r="G249" s="6">
        <f t="shared" si="40"/>
        <v>-50.801009999999998</v>
      </c>
      <c r="J249" s="88">
        <v>8273000000</v>
      </c>
      <c r="K249" s="88">
        <v>-28.263926999999999</v>
      </c>
      <c r="L249" s="88">
        <v>-17.975746000000001</v>
      </c>
      <c r="N249" s="6">
        <f t="shared" si="43"/>
        <v>18.020444444443999</v>
      </c>
      <c r="O249" s="6">
        <f t="shared" si="41"/>
        <v>-57.939067999999999</v>
      </c>
    </row>
    <row r="250" spans="2:16" x14ac:dyDescent="0.25">
      <c r="B250" s="88">
        <v>9591166666.6667004</v>
      </c>
      <c r="C250" s="88">
        <v>-42.257072000000001</v>
      </c>
      <c r="D250" s="88">
        <v>-35.620068000000003</v>
      </c>
      <c r="F250" s="6">
        <f t="shared" si="42"/>
        <v>18.894166666667001</v>
      </c>
      <c r="G250" s="6">
        <f t="shared" si="40"/>
        <v>-53.571831000000003</v>
      </c>
      <c r="J250" s="88">
        <v>9591166666.6667004</v>
      </c>
      <c r="K250" s="88">
        <v>-44.213428</v>
      </c>
      <c r="L250" s="88">
        <v>-35.546295000000001</v>
      </c>
      <c r="N250" s="6">
        <f t="shared" si="43"/>
        <v>18.894166666667001</v>
      </c>
      <c r="O250" s="6">
        <f t="shared" si="41"/>
        <v>-58.025925000000001</v>
      </c>
    </row>
    <row r="251" spans="2:16" x14ac:dyDescent="0.25">
      <c r="B251" s="88">
        <v>10909333333.333</v>
      </c>
      <c r="C251" s="88">
        <v>-49.028010999999999</v>
      </c>
      <c r="D251" s="88">
        <v>-42.087772000000001</v>
      </c>
      <c r="F251" s="6">
        <f t="shared" si="42"/>
        <v>19.767888888889001</v>
      </c>
      <c r="G251" s="6">
        <f t="shared" si="40"/>
        <v>-51.203941</v>
      </c>
      <c r="J251" s="88">
        <v>10909333333.333</v>
      </c>
      <c r="K251" s="88">
        <v>-52.167343000000002</v>
      </c>
      <c r="L251" s="88">
        <v>-43.870789000000002</v>
      </c>
      <c r="N251" s="6">
        <f t="shared" si="43"/>
        <v>19.767888888889001</v>
      </c>
      <c r="O251" s="6">
        <f t="shared" si="41"/>
        <v>-59.85416</v>
      </c>
    </row>
    <row r="252" spans="2:16" x14ac:dyDescent="0.25">
      <c r="B252" s="88">
        <v>12227500000</v>
      </c>
      <c r="C252" s="88">
        <v>-53.335030000000003</v>
      </c>
      <c r="D252" s="88">
        <v>-46.425915000000003</v>
      </c>
      <c r="F252" s="6">
        <f t="shared" si="42"/>
        <v>20.641611111111001</v>
      </c>
      <c r="G252" s="6">
        <f t="shared" si="40"/>
        <v>-50.900756999999999</v>
      </c>
      <c r="J252" s="88">
        <v>12227500000</v>
      </c>
      <c r="K252" s="88">
        <v>-52.521309000000002</v>
      </c>
      <c r="L252" s="88">
        <v>-44.424160000000001</v>
      </c>
      <c r="N252" s="6">
        <f t="shared" si="43"/>
        <v>20.641611111111001</v>
      </c>
      <c r="O252" s="6">
        <f t="shared" si="41"/>
        <v>-69.513435000000001</v>
      </c>
    </row>
    <row r="253" spans="2:16" x14ac:dyDescent="0.25">
      <c r="B253" s="88">
        <v>13545666666.667</v>
      </c>
      <c r="C253" s="88">
        <v>-57.375973000000002</v>
      </c>
      <c r="D253" s="88">
        <v>-50.560211000000002</v>
      </c>
      <c r="F253" s="6">
        <f t="shared" si="42"/>
        <v>21.515333333333</v>
      </c>
      <c r="G253" s="6">
        <f t="shared" si="40"/>
        <v>-50.000404000000003</v>
      </c>
      <c r="J253" s="88">
        <v>13545666666.667</v>
      </c>
      <c r="K253" s="88">
        <v>-48.809035999999999</v>
      </c>
      <c r="L253" s="88">
        <v>-40.804375</v>
      </c>
      <c r="N253" s="6">
        <f t="shared" si="43"/>
        <v>21.515333333333</v>
      </c>
      <c r="O253" s="6">
        <f t="shared" si="41"/>
        <v>-67.293166999999997</v>
      </c>
    </row>
    <row r="254" spans="2:16" x14ac:dyDescent="0.25">
      <c r="B254" s="88">
        <v>14863833333.333</v>
      </c>
      <c r="C254" s="88">
        <v>-53.824997000000003</v>
      </c>
      <c r="D254" s="88">
        <v>-46.899582000000002</v>
      </c>
      <c r="F254" s="6">
        <f t="shared" si="42"/>
        <v>22.389055555555998</v>
      </c>
      <c r="G254" s="6">
        <f t="shared" si="40"/>
        <v>-48.171261000000001</v>
      </c>
      <c r="J254" s="88">
        <v>14863833333.333</v>
      </c>
      <c r="K254" s="88">
        <v>-51.316215999999997</v>
      </c>
      <c r="L254" s="88">
        <v>-42.335712000000001</v>
      </c>
      <c r="N254" s="6">
        <f t="shared" si="43"/>
        <v>22.389055555555998</v>
      </c>
      <c r="O254" s="6">
        <f t="shared" si="41"/>
        <v>-63.801848999999997</v>
      </c>
    </row>
    <row r="255" spans="2:16" x14ac:dyDescent="0.25">
      <c r="B255" s="88">
        <v>16182000000</v>
      </c>
      <c r="C255" s="88">
        <v>-59.372013000000003</v>
      </c>
      <c r="D255" s="88">
        <v>-52.657234000000003</v>
      </c>
      <c r="F255" s="6">
        <f t="shared" si="42"/>
        <v>23.262777777777998</v>
      </c>
      <c r="G255" s="6">
        <f t="shared" si="40"/>
        <v>-46.639229</v>
      </c>
      <c r="J255" s="88">
        <v>16182000000</v>
      </c>
      <c r="K255" s="88">
        <v>-57.344025000000002</v>
      </c>
      <c r="L255" s="88">
        <v>-48.068336000000002</v>
      </c>
      <c r="N255" s="6">
        <f t="shared" si="43"/>
        <v>23.262777777777998</v>
      </c>
      <c r="O255" s="6">
        <f t="shared" si="41"/>
        <v>-63.103763999999998</v>
      </c>
    </row>
    <row r="256" spans="2:16" x14ac:dyDescent="0.25">
      <c r="B256" s="88">
        <v>17500166666.667</v>
      </c>
      <c r="C256" s="88">
        <v>-58.108871000000001</v>
      </c>
      <c r="D256" s="88">
        <v>-51.196831000000003</v>
      </c>
      <c r="F256" s="6">
        <f t="shared" si="42"/>
        <v>24.136500000000002</v>
      </c>
      <c r="G256" s="6">
        <f t="shared" si="40"/>
        <v>-48.607616</v>
      </c>
      <c r="J256" s="88">
        <v>17500166666.667</v>
      </c>
      <c r="K256" s="88">
        <v>-59.801949</v>
      </c>
      <c r="L256" s="88">
        <v>-50.682262000000001</v>
      </c>
      <c r="N256" s="6">
        <f t="shared" si="43"/>
        <v>24.136500000000002</v>
      </c>
      <c r="O256" s="6">
        <f t="shared" si="41"/>
        <v>-63.557667000000002</v>
      </c>
    </row>
    <row r="257" spans="2:16" x14ac:dyDescent="0.25">
      <c r="B257" s="88">
        <v>18818333333.333</v>
      </c>
      <c r="C257" s="88">
        <v>-56.173152999999999</v>
      </c>
      <c r="D257" s="88">
        <v>-48.967086999999999</v>
      </c>
      <c r="F257" s="6">
        <f t="shared" si="42"/>
        <v>25.010222222222001</v>
      </c>
      <c r="G257" s="6">
        <f t="shared" si="40"/>
        <v>-51.668799999999997</v>
      </c>
      <c r="J257" s="88">
        <v>18818333333.333</v>
      </c>
      <c r="K257" s="88">
        <v>-64.129233999999997</v>
      </c>
      <c r="L257" s="88">
        <v>-55.366652999999999</v>
      </c>
      <c r="N257" s="6">
        <f t="shared" si="43"/>
        <v>25.010222222222001</v>
      </c>
      <c r="O257" s="6">
        <f t="shared" si="41"/>
        <v>-60.138061999999998</v>
      </c>
    </row>
    <row r="258" spans="2:16" x14ac:dyDescent="0.25">
      <c r="B258" s="88">
        <v>20136500000</v>
      </c>
      <c r="C258" s="88">
        <v>-58.654980000000002</v>
      </c>
      <c r="D258" s="88">
        <v>-51.253540000000001</v>
      </c>
      <c r="F258" s="6">
        <f t="shared" si="42"/>
        <v>25.883944444444001</v>
      </c>
      <c r="G258" s="6">
        <f t="shared" si="40"/>
        <v>-55.080292</v>
      </c>
      <c r="J258" s="88">
        <v>20136500000</v>
      </c>
      <c r="K258" s="88">
        <v>-55.291007999999998</v>
      </c>
      <c r="L258" s="88">
        <v>-46.914042999999999</v>
      </c>
      <c r="N258" s="6">
        <f t="shared" si="43"/>
        <v>25.883944444444001</v>
      </c>
      <c r="O258" s="6">
        <f t="shared" si="41"/>
        <v>-62.650683999999998</v>
      </c>
    </row>
    <row r="259" spans="2:16" x14ac:dyDescent="0.25">
      <c r="B259" s="88">
        <v>21454666666.667</v>
      </c>
      <c r="C259" s="88">
        <v>-54.860947000000003</v>
      </c>
      <c r="D259" s="88">
        <v>-47.334473000000003</v>
      </c>
      <c r="F259" s="6">
        <f t="shared" si="42"/>
        <v>26.757666666666999</v>
      </c>
      <c r="G259" s="6">
        <f t="shared" si="40"/>
        <v>-52.910412000000001</v>
      </c>
      <c r="J259" s="88">
        <v>21454666666.667</v>
      </c>
      <c r="K259" s="88">
        <v>-59.787894999999999</v>
      </c>
      <c r="L259" s="88">
        <v>-51.402411999999998</v>
      </c>
      <c r="N259" s="6">
        <f t="shared" si="43"/>
        <v>26.757666666666999</v>
      </c>
      <c r="O259" s="6">
        <f t="shared" si="41"/>
        <v>-65.873733999999999</v>
      </c>
    </row>
    <row r="260" spans="2:16" x14ac:dyDescent="0.25">
      <c r="B260" s="88">
        <v>22772833333.333</v>
      </c>
      <c r="C260" s="88">
        <v>-53.741889999999998</v>
      </c>
      <c r="D260" s="88">
        <v>-45.889266999999997</v>
      </c>
      <c r="F260" s="6">
        <f t="shared" si="42"/>
        <v>27.631388888888999</v>
      </c>
      <c r="G260" s="6">
        <f t="shared" si="40"/>
        <v>-50.384121</v>
      </c>
      <c r="J260" s="88">
        <v>22772833333.333</v>
      </c>
      <c r="K260" s="88">
        <v>-62.945511000000003</v>
      </c>
      <c r="L260" s="88">
        <v>-54.290168999999999</v>
      </c>
      <c r="N260" s="6">
        <f t="shared" si="43"/>
        <v>27.631388888888999</v>
      </c>
      <c r="O260" s="6">
        <f t="shared" si="41"/>
        <v>-67.595505000000003</v>
      </c>
    </row>
    <row r="261" spans="2:16" x14ac:dyDescent="0.25">
      <c r="B261" s="88">
        <v>24091000000</v>
      </c>
      <c r="C261" s="88">
        <v>-54.932372999999998</v>
      </c>
      <c r="D261" s="88">
        <v>-47.209178999999999</v>
      </c>
      <c r="F261" s="6">
        <f t="shared" si="42"/>
        <v>28.505111111110999</v>
      </c>
      <c r="G261" s="6">
        <f t="shared" si="40"/>
        <v>-49.625698</v>
      </c>
      <c r="J261" s="88">
        <v>24091000000</v>
      </c>
      <c r="K261" s="88">
        <v>-60.462135000000004</v>
      </c>
      <c r="L261" s="88">
        <v>-52.198577999999998</v>
      </c>
      <c r="N261" s="6">
        <f t="shared" si="43"/>
        <v>28.505111111110999</v>
      </c>
      <c r="O261" s="6">
        <f t="shared" si="41"/>
        <v>-65.387054000000006</v>
      </c>
    </row>
    <row r="262" spans="2:16" x14ac:dyDescent="0.25">
      <c r="B262" s="88">
        <v>25409166666.667</v>
      </c>
      <c r="C262" s="88">
        <v>-52.937389000000003</v>
      </c>
      <c r="D262" s="88">
        <v>-45.117012000000003</v>
      </c>
      <c r="F262" s="6">
        <f t="shared" si="42"/>
        <v>29.378833333332999</v>
      </c>
      <c r="G262" s="6">
        <f t="shared" si="40"/>
        <v>-49.372601000000003</v>
      </c>
      <c r="J262" s="88">
        <v>25409166666.667</v>
      </c>
      <c r="K262" s="88">
        <v>-58.738734999999998</v>
      </c>
      <c r="L262" s="88">
        <v>-50.342815000000002</v>
      </c>
      <c r="N262" s="6">
        <f t="shared" si="43"/>
        <v>29.378833333332999</v>
      </c>
      <c r="O262" s="6">
        <f t="shared" si="41"/>
        <v>-65.093650999999994</v>
      </c>
    </row>
    <row r="263" spans="2:16" x14ac:dyDescent="0.25">
      <c r="B263" s="88">
        <v>26727333333.333</v>
      </c>
      <c r="C263" s="88">
        <v>-57.994853999999997</v>
      </c>
      <c r="D263" s="88">
        <v>-49.797339999999998</v>
      </c>
      <c r="F263" s="6">
        <f t="shared" si="42"/>
        <v>30.252555555556</v>
      </c>
      <c r="G263" s="6">
        <f t="shared" si="40"/>
        <v>-53.301754000000003</v>
      </c>
      <c r="J263" s="88">
        <v>26727333333.333</v>
      </c>
      <c r="K263" s="88">
        <v>-59.228141999999998</v>
      </c>
      <c r="L263" s="88">
        <v>-50.698352999999997</v>
      </c>
      <c r="N263" s="6">
        <f t="shared" si="43"/>
        <v>30.252555555556</v>
      </c>
      <c r="O263" s="6">
        <f t="shared" si="41"/>
        <v>-73.849914999999996</v>
      </c>
    </row>
    <row r="264" spans="2:16" x14ac:dyDescent="0.25">
      <c r="B264" s="88">
        <v>28045500000</v>
      </c>
      <c r="C264" s="88">
        <v>-58.080348999999998</v>
      </c>
      <c r="D264" s="88">
        <v>-49.850914000000003</v>
      </c>
      <c r="F264" s="6">
        <f t="shared" si="42"/>
        <v>31.126277777778</v>
      </c>
      <c r="G264" s="6">
        <f t="shared" si="40"/>
        <v>-54.296272000000002</v>
      </c>
      <c r="J264" s="88">
        <v>28045500000</v>
      </c>
      <c r="K264" s="88">
        <v>-52.784176000000002</v>
      </c>
      <c r="L264" s="88">
        <v>-44.257420000000003</v>
      </c>
      <c r="N264" s="6">
        <f t="shared" si="43"/>
        <v>31.126277777778</v>
      </c>
      <c r="O264" s="6">
        <f t="shared" si="41"/>
        <v>-67.751114000000001</v>
      </c>
    </row>
    <row r="265" spans="2:16" x14ac:dyDescent="0.25">
      <c r="B265" s="88">
        <v>29363666666.667</v>
      </c>
      <c r="C265" s="88">
        <v>-53.314346</v>
      </c>
      <c r="D265" s="88">
        <v>-45.127505999999997</v>
      </c>
      <c r="F265" s="6">
        <f t="shared" si="42"/>
        <v>32</v>
      </c>
      <c r="G265" s="6">
        <f t="shared" si="40"/>
        <v>-52.722659999999998</v>
      </c>
      <c r="J265" s="88">
        <v>29363666666.667</v>
      </c>
      <c r="K265" s="88">
        <v>-51.484454999999997</v>
      </c>
      <c r="L265" s="88">
        <v>-43.126255</v>
      </c>
      <c r="N265" s="6">
        <f t="shared" si="43"/>
        <v>32</v>
      </c>
      <c r="O265" s="6">
        <f t="shared" si="41"/>
        <v>-64.673644999999993</v>
      </c>
    </row>
    <row r="266" spans="2:16" x14ac:dyDescent="0.25">
      <c r="B266" s="88">
        <v>30681833333.333</v>
      </c>
      <c r="C266" s="88">
        <v>-53.765991</v>
      </c>
      <c r="D266" s="88">
        <v>-45.387611</v>
      </c>
      <c r="F266" s="6" t="s">
        <v>21</v>
      </c>
      <c r="J266" s="88">
        <v>30681833333.333</v>
      </c>
      <c r="K266" s="88">
        <v>-53.855347000000002</v>
      </c>
      <c r="L266" s="88">
        <v>-45.348365999999999</v>
      </c>
      <c r="N266" s="6" t="s">
        <v>21</v>
      </c>
    </row>
    <row r="267" spans="2:16" x14ac:dyDescent="0.25">
      <c r="B267" s="88">
        <v>32000000000</v>
      </c>
      <c r="C267" s="88">
        <v>-52.134666000000003</v>
      </c>
      <c r="D267" s="88">
        <v>-43.353358999999998</v>
      </c>
      <c r="J267" s="88">
        <v>32000000000</v>
      </c>
      <c r="K267" s="88">
        <v>-55.609917000000003</v>
      </c>
      <c r="L267" s="88">
        <v>-46.323729999999998</v>
      </c>
    </row>
    <row r="268" spans="2:16" x14ac:dyDescent="0.25">
      <c r="B268" s="88" t="s">
        <v>21</v>
      </c>
      <c r="J268" s="88" t="s">
        <v>21</v>
      </c>
    </row>
    <row r="269" spans="2:16" x14ac:dyDescent="0.25">
      <c r="F269" s="6" t="s">
        <v>47</v>
      </c>
      <c r="N269" s="6" t="s">
        <v>47</v>
      </c>
    </row>
    <row r="270" spans="2:16" ht="15.75" x14ac:dyDescent="0.25">
      <c r="F270" s="6" t="s">
        <v>19</v>
      </c>
      <c r="G270" s="6" t="str">
        <f t="shared" ref="G270:G289" si="44">D296</f>
        <v>3Ix3L dBc Log Mag(dB)</v>
      </c>
      <c r="H270" s="35">
        <v>3</v>
      </c>
      <c r="N270" s="6" t="s">
        <v>19</v>
      </c>
      <c r="O270" s="6" t="str">
        <f t="shared" ref="O270:O289" si="45">L296</f>
        <v>3Ix3L dBc Log Mag(dB)</v>
      </c>
      <c r="P270" s="35">
        <v>3</v>
      </c>
    </row>
    <row r="271" spans="2:16" ht="15.75" x14ac:dyDescent="0.25">
      <c r="B271" s="88" t="s">
        <v>45</v>
      </c>
      <c r="F271" s="6">
        <f t="shared" ref="F271:F289" si="46">B297/1000000000</f>
        <v>24.273</v>
      </c>
      <c r="G271" s="6">
        <f t="shared" si="44"/>
        <v>-36.248309999999996</v>
      </c>
      <c r="H271" s="36">
        <f>ABS(AVERAGE(G271:G289)-(H270-1)*5)</f>
        <v>49.512425842105266</v>
      </c>
      <c r="J271" s="88" t="s">
        <v>45</v>
      </c>
      <c r="N271" s="6">
        <f t="shared" ref="N271:N289" si="47">J297/1000000000</f>
        <v>24.273</v>
      </c>
      <c r="O271" s="6">
        <f t="shared" si="45"/>
        <v>-27.334327999999999</v>
      </c>
      <c r="P271" s="36">
        <f>ABS(AVERAGE(O271:O289)-(P270-1)*5)</f>
        <v>46.148660526315794</v>
      </c>
    </row>
    <row r="272" spans="2:16" x14ac:dyDescent="0.25">
      <c r="B272" s="88" t="s">
        <v>19</v>
      </c>
      <c r="C272" s="88" t="s">
        <v>155</v>
      </c>
      <c r="D272" s="88" t="s">
        <v>81</v>
      </c>
      <c r="F272" s="6">
        <f t="shared" si="46"/>
        <v>24.702277777778001</v>
      </c>
      <c r="G272" s="6">
        <f t="shared" si="44"/>
        <v>-38.029667000000003</v>
      </c>
      <c r="J272" s="88" t="s">
        <v>19</v>
      </c>
      <c r="K272" s="88" t="s">
        <v>155</v>
      </c>
      <c r="L272" s="88" t="s">
        <v>81</v>
      </c>
      <c r="N272" s="6">
        <f t="shared" si="47"/>
        <v>24.702277777778001</v>
      </c>
      <c r="O272" s="6">
        <f t="shared" si="45"/>
        <v>-31.698084000000001</v>
      </c>
    </row>
    <row r="273" spans="2:15" x14ac:dyDescent="0.25">
      <c r="B273" s="88">
        <v>16273000000</v>
      </c>
      <c r="C273" s="88">
        <v>-48.833748</v>
      </c>
      <c r="D273" s="88">
        <v>-41.888351</v>
      </c>
      <c r="F273" s="6">
        <f t="shared" si="46"/>
        <v>25.131555555555998</v>
      </c>
      <c r="G273" s="6">
        <f t="shared" si="44"/>
        <v>-39.720500999999999</v>
      </c>
      <c r="J273" s="88">
        <v>16273000000</v>
      </c>
      <c r="K273" s="88">
        <v>-58.026336999999998</v>
      </c>
      <c r="L273" s="88">
        <v>-47.738151999999999</v>
      </c>
      <c r="N273" s="6">
        <f t="shared" si="47"/>
        <v>25.131555555555998</v>
      </c>
      <c r="O273" s="6">
        <f t="shared" si="45"/>
        <v>-32.444007999999997</v>
      </c>
    </row>
    <row r="274" spans="2:15" x14ac:dyDescent="0.25">
      <c r="B274" s="88">
        <v>17146722222.222</v>
      </c>
      <c r="C274" s="88">
        <v>-55.386279999999999</v>
      </c>
      <c r="D274" s="88">
        <v>-48.749274999999997</v>
      </c>
      <c r="F274" s="6">
        <f t="shared" si="46"/>
        <v>25.560833333333001</v>
      </c>
      <c r="G274" s="6">
        <f t="shared" si="44"/>
        <v>-41.944965000000003</v>
      </c>
      <c r="J274" s="88">
        <v>17146722222.222</v>
      </c>
      <c r="K274" s="88">
        <v>-59.559497999999998</v>
      </c>
      <c r="L274" s="88">
        <v>-50.892361000000001</v>
      </c>
      <c r="N274" s="6">
        <f t="shared" si="47"/>
        <v>25.560833333333001</v>
      </c>
      <c r="O274" s="6">
        <f t="shared" si="45"/>
        <v>-34.734005000000003</v>
      </c>
    </row>
    <row r="275" spans="2:15" x14ac:dyDescent="0.25">
      <c r="B275" s="88">
        <v>18020444444.444</v>
      </c>
      <c r="C275" s="88">
        <v>-57.741249000000003</v>
      </c>
      <c r="D275" s="88">
        <v>-50.801009999999998</v>
      </c>
      <c r="F275" s="6">
        <f t="shared" si="46"/>
        <v>25.990111111110998</v>
      </c>
      <c r="G275" s="6">
        <f t="shared" si="44"/>
        <v>-39.942951000000001</v>
      </c>
      <c r="J275" s="88">
        <v>18020444444.444</v>
      </c>
      <c r="K275" s="88">
        <v>-66.235619</v>
      </c>
      <c r="L275" s="88">
        <v>-57.939067999999999</v>
      </c>
      <c r="N275" s="6">
        <f t="shared" si="47"/>
        <v>25.990111111110998</v>
      </c>
      <c r="O275" s="6">
        <f t="shared" si="45"/>
        <v>-33.626075999999998</v>
      </c>
    </row>
    <row r="276" spans="2:15" x14ac:dyDescent="0.25">
      <c r="B276" s="88">
        <v>18894166666.667</v>
      </c>
      <c r="C276" s="88">
        <v>-60.480949000000003</v>
      </c>
      <c r="D276" s="88">
        <v>-53.571831000000003</v>
      </c>
      <c r="F276" s="6">
        <f t="shared" si="46"/>
        <v>26.419388888888999</v>
      </c>
      <c r="G276" s="6">
        <f t="shared" si="44"/>
        <v>-40.763527000000003</v>
      </c>
      <c r="J276" s="88">
        <v>18894166666.667</v>
      </c>
      <c r="K276" s="88">
        <v>-66.123076999999995</v>
      </c>
      <c r="L276" s="88">
        <v>-58.025925000000001</v>
      </c>
      <c r="N276" s="6">
        <f t="shared" si="47"/>
        <v>26.419388888888999</v>
      </c>
      <c r="O276" s="6">
        <f t="shared" si="45"/>
        <v>-35.985309999999998</v>
      </c>
    </row>
    <row r="277" spans="2:15" x14ac:dyDescent="0.25">
      <c r="B277" s="88">
        <v>19767888888.889</v>
      </c>
      <c r="C277" s="88">
        <v>-58.019703</v>
      </c>
      <c r="D277" s="88">
        <v>-51.203941</v>
      </c>
      <c r="F277" s="6">
        <f t="shared" si="46"/>
        <v>26.848666666667</v>
      </c>
      <c r="G277" s="6">
        <f t="shared" si="44"/>
        <v>-41.855575999999999</v>
      </c>
      <c r="J277" s="88">
        <v>19767888888.889</v>
      </c>
      <c r="K277" s="88">
        <v>-67.858825999999993</v>
      </c>
      <c r="L277" s="88">
        <v>-59.85416</v>
      </c>
      <c r="N277" s="6">
        <f t="shared" si="47"/>
        <v>26.848666666667</v>
      </c>
      <c r="O277" s="6">
        <f t="shared" si="45"/>
        <v>-36.145294</v>
      </c>
    </row>
    <row r="278" spans="2:15" x14ac:dyDescent="0.25">
      <c r="B278" s="88">
        <v>20641611111.111</v>
      </c>
      <c r="C278" s="88">
        <v>-57.826172</v>
      </c>
      <c r="D278" s="88">
        <v>-50.900756999999999</v>
      </c>
      <c r="F278" s="6">
        <f t="shared" si="46"/>
        <v>27.277944444444</v>
      </c>
      <c r="G278" s="6">
        <f t="shared" si="44"/>
        <v>-40.525703</v>
      </c>
      <c r="J278" s="88">
        <v>20641611111.111</v>
      </c>
      <c r="K278" s="88">
        <v>-78.493934999999993</v>
      </c>
      <c r="L278" s="88">
        <v>-69.513435000000001</v>
      </c>
      <c r="N278" s="6">
        <f t="shared" si="47"/>
        <v>27.277944444444</v>
      </c>
      <c r="O278" s="6">
        <f t="shared" si="45"/>
        <v>-38.675021999999998</v>
      </c>
    </row>
    <row r="279" spans="2:15" x14ac:dyDescent="0.25">
      <c r="B279" s="88">
        <v>21515333333.333</v>
      </c>
      <c r="C279" s="88">
        <v>-56.715183000000003</v>
      </c>
      <c r="D279" s="88">
        <v>-50.000404000000003</v>
      </c>
      <c r="F279" s="6">
        <f t="shared" si="46"/>
        <v>27.707222222222001</v>
      </c>
      <c r="G279" s="6">
        <f t="shared" si="44"/>
        <v>-40.953685999999998</v>
      </c>
      <c r="J279" s="88">
        <v>21515333333.333</v>
      </c>
      <c r="K279" s="88">
        <v>-76.568854999999999</v>
      </c>
      <c r="L279" s="88">
        <v>-67.293166999999997</v>
      </c>
      <c r="N279" s="6">
        <f t="shared" si="47"/>
        <v>27.707222222222001</v>
      </c>
      <c r="O279" s="6">
        <f t="shared" si="45"/>
        <v>-41.268593000000003</v>
      </c>
    </row>
    <row r="280" spans="2:15" x14ac:dyDescent="0.25">
      <c r="B280" s="88">
        <v>22389055555.556</v>
      </c>
      <c r="C280" s="88">
        <v>-55.083302000000003</v>
      </c>
      <c r="D280" s="88">
        <v>-48.171261000000001</v>
      </c>
      <c r="F280" s="6">
        <f t="shared" si="46"/>
        <v>28.136500000000002</v>
      </c>
      <c r="G280" s="6">
        <f t="shared" si="44"/>
        <v>-40.946663000000001</v>
      </c>
      <c r="J280" s="88">
        <v>22389055555.556</v>
      </c>
      <c r="K280" s="88">
        <v>-72.921538999999996</v>
      </c>
      <c r="L280" s="88">
        <v>-63.801848999999997</v>
      </c>
      <c r="N280" s="6">
        <f t="shared" si="47"/>
        <v>28.136500000000002</v>
      </c>
      <c r="O280" s="6">
        <f t="shared" si="45"/>
        <v>-44.495784999999998</v>
      </c>
    </row>
    <row r="281" spans="2:15" x14ac:dyDescent="0.25">
      <c r="B281" s="88">
        <v>23262777777.778</v>
      </c>
      <c r="C281" s="88">
        <v>-53.845291000000003</v>
      </c>
      <c r="D281" s="88">
        <v>-46.639229</v>
      </c>
      <c r="F281" s="6">
        <f t="shared" si="46"/>
        <v>28.565777777777999</v>
      </c>
      <c r="G281" s="6">
        <f t="shared" si="44"/>
        <v>-41.395648999999999</v>
      </c>
      <c r="J281" s="88">
        <v>23262777777.778</v>
      </c>
      <c r="K281" s="88">
        <v>-71.866348000000002</v>
      </c>
      <c r="L281" s="88">
        <v>-63.103763999999998</v>
      </c>
      <c r="N281" s="6">
        <f t="shared" si="47"/>
        <v>28.565777777777999</v>
      </c>
      <c r="O281" s="6">
        <f t="shared" si="45"/>
        <v>-42.524506000000002</v>
      </c>
    </row>
    <row r="282" spans="2:15" x14ac:dyDescent="0.25">
      <c r="B282" s="88">
        <v>24136500000</v>
      </c>
      <c r="C282" s="88">
        <v>-56.009056000000001</v>
      </c>
      <c r="D282" s="88">
        <v>-48.607616</v>
      </c>
      <c r="F282" s="6">
        <f t="shared" si="46"/>
        <v>28.995055555556</v>
      </c>
      <c r="G282" s="6">
        <f t="shared" si="44"/>
        <v>-38.821452999999998</v>
      </c>
      <c r="J282" s="88">
        <v>24136500000</v>
      </c>
      <c r="K282" s="88">
        <v>-71.934630999999996</v>
      </c>
      <c r="L282" s="88">
        <v>-63.557667000000002</v>
      </c>
      <c r="N282" s="6">
        <f t="shared" si="47"/>
        <v>28.995055555556</v>
      </c>
      <c r="O282" s="6">
        <f t="shared" si="45"/>
        <v>-38.361758999999999</v>
      </c>
    </row>
    <row r="283" spans="2:15" x14ac:dyDescent="0.25">
      <c r="B283" s="88">
        <v>25010222222.222</v>
      </c>
      <c r="C283" s="88">
        <v>-59.195278000000002</v>
      </c>
      <c r="D283" s="88">
        <v>-51.668799999999997</v>
      </c>
      <c r="F283" s="6">
        <f t="shared" si="46"/>
        <v>29.424333333332999</v>
      </c>
      <c r="G283" s="6">
        <f t="shared" si="44"/>
        <v>-39.865710999999997</v>
      </c>
      <c r="J283" s="88">
        <v>25010222222.222</v>
      </c>
      <c r="K283" s="88">
        <v>-68.523544000000001</v>
      </c>
      <c r="L283" s="88">
        <v>-60.138061999999998</v>
      </c>
      <c r="N283" s="6">
        <f t="shared" si="47"/>
        <v>29.424333333332999</v>
      </c>
      <c r="O283" s="6">
        <f t="shared" si="45"/>
        <v>-37.64526</v>
      </c>
    </row>
    <row r="284" spans="2:15" x14ac:dyDescent="0.25">
      <c r="B284" s="88">
        <v>25883944444.444</v>
      </c>
      <c r="C284" s="88">
        <v>-62.932915000000001</v>
      </c>
      <c r="D284" s="88">
        <v>-55.080292</v>
      </c>
      <c r="F284" s="6">
        <f t="shared" si="46"/>
        <v>29.853611111111</v>
      </c>
      <c r="G284" s="6">
        <f t="shared" si="44"/>
        <v>-38.650748999999998</v>
      </c>
      <c r="J284" s="88">
        <v>25883944444.444</v>
      </c>
      <c r="K284" s="88">
        <v>-71.306022999999996</v>
      </c>
      <c r="L284" s="88">
        <v>-62.650683999999998</v>
      </c>
      <c r="N284" s="6">
        <f t="shared" si="47"/>
        <v>29.853611111111</v>
      </c>
      <c r="O284" s="6">
        <f t="shared" si="45"/>
        <v>-35.677948000000001</v>
      </c>
    </row>
    <row r="285" spans="2:15" x14ac:dyDescent="0.25">
      <c r="B285" s="88">
        <v>26757666666.667</v>
      </c>
      <c r="C285" s="88">
        <v>-60.633606</v>
      </c>
      <c r="D285" s="88">
        <v>-52.910412000000001</v>
      </c>
      <c r="F285" s="6">
        <f t="shared" si="46"/>
        <v>30.282888888889001</v>
      </c>
      <c r="G285" s="6">
        <f t="shared" si="44"/>
        <v>-39.914149999999999</v>
      </c>
      <c r="J285" s="88">
        <v>26757666666.667</v>
      </c>
      <c r="K285" s="88">
        <v>-74.137282999999996</v>
      </c>
      <c r="L285" s="88">
        <v>-65.873733999999999</v>
      </c>
      <c r="N285" s="6">
        <f t="shared" si="47"/>
        <v>30.282888888889001</v>
      </c>
      <c r="O285" s="6">
        <f t="shared" si="45"/>
        <v>-36.376925999999997</v>
      </c>
    </row>
    <row r="286" spans="2:15" x14ac:dyDescent="0.25">
      <c r="B286" s="88">
        <v>27631388888.889</v>
      </c>
      <c r="C286" s="88">
        <v>-58.204501999999998</v>
      </c>
      <c r="D286" s="88">
        <v>-50.384121</v>
      </c>
      <c r="F286" s="6">
        <f t="shared" si="46"/>
        <v>30.712166666666999</v>
      </c>
      <c r="G286" s="6">
        <f t="shared" si="44"/>
        <v>-37.796737999999998</v>
      </c>
      <c r="J286" s="88">
        <v>27631388888.889</v>
      </c>
      <c r="K286" s="88">
        <v>-75.991425000000007</v>
      </c>
      <c r="L286" s="88">
        <v>-67.595505000000003</v>
      </c>
      <c r="N286" s="6">
        <f t="shared" si="47"/>
        <v>30.712166666666999</v>
      </c>
      <c r="O286" s="6">
        <f t="shared" si="45"/>
        <v>-34.954585999999999</v>
      </c>
    </row>
    <row r="287" spans="2:15" x14ac:dyDescent="0.25">
      <c r="B287" s="88">
        <v>28505111111.111</v>
      </c>
      <c r="C287" s="88">
        <v>-57.823214999999998</v>
      </c>
      <c r="D287" s="88">
        <v>-49.625698</v>
      </c>
      <c r="F287" s="6">
        <f t="shared" si="46"/>
        <v>31.141444444444002</v>
      </c>
      <c r="G287" s="6">
        <f t="shared" si="44"/>
        <v>-39.020404999999997</v>
      </c>
      <c r="J287" s="88">
        <v>28505111111.111</v>
      </c>
      <c r="K287" s="88">
        <v>-73.916839999999993</v>
      </c>
      <c r="L287" s="88">
        <v>-65.387054000000006</v>
      </c>
      <c r="N287" s="6">
        <f t="shared" si="47"/>
        <v>31.141444444444002</v>
      </c>
      <c r="O287" s="6">
        <f t="shared" si="45"/>
        <v>-35.615794999999999</v>
      </c>
    </row>
    <row r="288" spans="2:15" x14ac:dyDescent="0.25">
      <c r="B288" s="88">
        <v>29378833333.333</v>
      </c>
      <c r="C288" s="88">
        <v>-57.602038999999998</v>
      </c>
      <c r="D288" s="88">
        <v>-49.372601000000003</v>
      </c>
      <c r="F288" s="6">
        <f t="shared" si="46"/>
        <v>31.570722222221999</v>
      </c>
      <c r="G288" s="6">
        <f t="shared" si="44"/>
        <v>-37.191284000000003</v>
      </c>
      <c r="J288" s="88">
        <v>29378833333.333</v>
      </c>
      <c r="K288" s="88">
        <v>-73.620407</v>
      </c>
      <c r="L288" s="88">
        <v>-65.093650999999994</v>
      </c>
      <c r="N288" s="6">
        <f t="shared" si="47"/>
        <v>31.570722222221999</v>
      </c>
      <c r="O288" s="6">
        <f t="shared" si="45"/>
        <v>-34.749504000000002</v>
      </c>
    </row>
    <row r="289" spans="2:16" x14ac:dyDescent="0.25">
      <c r="B289" s="88">
        <v>30252555555.556</v>
      </c>
      <c r="C289" s="88">
        <v>-61.488593999999999</v>
      </c>
      <c r="D289" s="88">
        <v>-53.301754000000003</v>
      </c>
      <c r="F289" s="6">
        <f t="shared" si="46"/>
        <v>32</v>
      </c>
      <c r="G289" s="6">
        <f t="shared" si="44"/>
        <v>-37.148403000000002</v>
      </c>
      <c r="J289" s="88">
        <v>30252555555.556</v>
      </c>
      <c r="K289" s="88">
        <v>-82.208115000000006</v>
      </c>
      <c r="L289" s="88">
        <v>-73.849914999999996</v>
      </c>
      <c r="N289" s="6">
        <f t="shared" si="47"/>
        <v>32</v>
      </c>
      <c r="O289" s="6">
        <f t="shared" si="45"/>
        <v>-34.511761</v>
      </c>
    </row>
    <row r="290" spans="2:16" x14ac:dyDescent="0.25">
      <c r="B290" s="88">
        <v>31126277777.778</v>
      </c>
      <c r="C290" s="88">
        <v>-62.674655999999999</v>
      </c>
      <c r="D290" s="88">
        <v>-54.296272000000002</v>
      </c>
      <c r="F290" s="6" t="s">
        <v>21</v>
      </c>
      <c r="J290" s="88">
        <v>31126277777.778</v>
      </c>
      <c r="K290" s="88">
        <v>-76.258094999999997</v>
      </c>
      <c r="L290" s="88">
        <v>-67.751114000000001</v>
      </c>
      <c r="N290" s="6" t="s">
        <v>21</v>
      </c>
    </row>
    <row r="291" spans="2:16" x14ac:dyDescent="0.25">
      <c r="B291" s="88">
        <v>32000000000</v>
      </c>
      <c r="C291" s="88">
        <v>-61.503967000000003</v>
      </c>
      <c r="D291" s="88">
        <v>-52.722659999999998</v>
      </c>
      <c r="J291" s="88">
        <v>32000000000</v>
      </c>
      <c r="K291" s="88">
        <v>-73.959830999999994</v>
      </c>
      <c r="L291" s="88">
        <v>-64.673644999999993</v>
      </c>
    </row>
    <row r="292" spans="2:16" x14ac:dyDescent="0.25">
      <c r="B292" s="88" t="s">
        <v>21</v>
      </c>
      <c r="J292" s="88" t="s">
        <v>21</v>
      </c>
    </row>
    <row r="293" spans="2:16" x14ac:dyDescent="0.25">
      <c r="F293" s="6" t="s">
        <v>49</v>
      </c>
      <c r="N293" s="6" t="s">
        <v>49</v>
      </c>
    </row>
    <row r="294" spans="2:16" ht="15.75" x14ac:dyDescent="0.25">
      <c r="F294" s="6" t="s">
        <v>19</v>
      </c>
      <c r="G294" s="6" t="str">
        <f t="shared" ref="G294:G313" si="48">D320</f>
        <v>3Ix4L dBc Log Mag(dB)</v>
      </c>
      <c r="H294" s="35">
        <v>3</v>
      </c>
      <c r="N294" s="6" t="s">
        <v>19</v>
      </c>
      <c r="O294" s="6" t="str">
        <f t="shared" ref="O294:O313" si="49">L320</f>
        <v>3Ix4L dBc Log Mag(dB)</v>
      </c>
      <c r="P294" s="35">
        <v>3</v>
      </c>
    </row>
    <row r="295" spans="2:16" ht="15.75" x14ac:dyDescent="0.25">
      <c r="B295" s="88" t="s">
        <v>47</v>
      </c>
      <c r="F295" s="6">
        <f t="shared" ref="F295:F313" si="50">B321/1000000000</f>
        <v>16.696999999999999</v>
      </c>
      <c r="G295" s="6">
        <f t="shared" si="48"/>
        <v>-46.371613000000004</v>
      </c>
      <c r="H295" s="36">
        <f>ABS(AVERAGE(G295:G313)-(H294-1)*5)</f>
        <v>62.626498631578954</v>
      </c>
      <c r="J295" s="88" t="s">
        <v>47</v>
      </c>
      <c r="N295" s="6">
        <f t="shared" ref="N295:N313" si="51">J321/1000000000</f>
        <v>16.696999999999999</v>
      </c>
      <c r="O295" s="6">
        <f t="shared" si="49"/>
        <v>-63.875678999999998</v>
      </c>
      <c r="P295" s="36">
        <f>ABS(AVERAGE(O295:O313)-(P294-1)*5)</f>
        <v>77.533118473684212</v>
      </c>
    </row>
    <row r="296" spans="2:16" x14ac:dyDescent="0.25">
      <c r="B296" s="88" t="s">
        <v>19</v>
      </c>
      <c r="C296" s="88" t="s">
        <v>156</v>
      </c>
      <c r="D296" s="88" t="s">
        <v>82</v>
      </c>
      <c r="F296" s="6">
        <f t="shared" si="50"/>
        <v>17.547166666667</v>
      </c>
      <c r="G296" s="6">
        <f t="shared" si="48"/>
        <v>-48.632980000000003</v>
      </c>
      <c r="J296" s="88" t="s">
        <v>19</v>
      </c>
      <c r="K296" s="88" t="s">
        <v>156</v>
      </c>
      <c r="L296" s="88" t="s">
        <v>82</v>
      </c>
      <c r="N296" s="6">
        <f t="shared" si="51"/>
        <v>17.547166666667</v>
      </c>
      <c r="O296" s="6">
        <f t="shared" si="49"/>
        <v>-62.826636999999998</v>
      </c>
    </row>
    <row r="297" spans="2:16" x14ac:dyDescent="0.25">
      <c r="B297" s="88">
        <v>24273000000</v>
      </c>
      <c r="C297" s="88">
        <v>-43.193707000000003</v>
      </c>
      <c r="D297" s="88">
        <v>-36.248309999999996</v>
      </c>
      <c r="F297" s="6">
        <f t="shared" si="50"/>
        <v>18.397333333333002</v>
      </c>
      <c r="G297" s="6">
        <f t="shared" si="48"/>
        <v>-54.167949999999998</v>
      </c>
      <c r="J297" s="88">
        <v>24273000000</v>
      </c>
      <c r="K297" s="88">
        <v>-37.622509000000001</v>
      </c>
      <c r="L297" s="88">
        <v>-27.334327999999999</v>
      </c>
      <c r="N297" s="6">
        <f t="shared" si="51"/>
        <v>18.397333333333002</v>
      </c>
      <c r="O297" s="6">
        <f t="shared" si="49"/>
        <v>-65.069336000000007</v>
      </c>
    </row>
    <row r="298" spans="2:16" x14ac:dyDescent="0.25">
      <c r="B298" s="88">
        <v>24702277777.778</v>
      </c>
      <c r="C298" s="88">
        <v>-44.666671999999998</v>
      </c>
      <c r="D298" s="88">
        <v>-38.029667000000003</v>
      </c>
      <c r="F298" s="6">
        <f t="shared" si="50"/>
        <v>19.247499999999999</v>
      </c>
      <c r="G298" s="6">
        <f t="shared" si="48"/>
        <v>-54.464404999999999</v>
      </c>
      <c r="J298" s="88">
        <v>24702277777.778</v>
      </c>
      <c r="K298" s="88">
        <v>-40.365219000000003</v>
      </c>
      <c r="L298" s="88">
        <v>-31.698084000000001</v>
      </c>
      <c r="N298" s="6">
        <f t="shared" si="51"/>
        <v>19.247499999999999</v>
      </c>
      <c r="O298" s="6">
        <f t="shared" si="49"/>
        <v>-74.371071000000001</v>
      </c>
    </row>
    <row r="299" spans="2:16" x14ac:dyDescent="0.25">
      <c r="B299" s="88">
        <v>25131555555.556</v>
      </c>
      <c r="C299" s="88">
        <v>-46.660744000000001</v>
      </c>
      <c r="D299" s="88">
        <v>-39.720500999999999</v>
      </c>
      <c r="F299" s="6">
        <f t="shared" si="50"/>
        <v>20.097666666666999</v>
      </c>
      <c r="G299" s="6">
        <f t="shared" si="48"/>
        <v>-49.479754999999997</v>
      </c>
      <c r="J299" s="88">
        <v>25131555555.556</v>
      </c>
      <c r="K299" s="88">
        <v>-40.740561999999997</v>
      </c>
      <c r="L299" s="88">
        <v>-32.444007999999997</v>
      </c>
      <c r="N299" s="6">
        <f t="shared" si="51"/>
        <v>20.097666666666999</v>
      </c>
      <c r="O299" s="6">
        <f t="shared" si="49"/>
        <v>-73.348823999999993</v>
      </c>
    </row>
    <row r="300" spans="2:16" x14ac:dyDescent="0.25">
      <c r="B300" s="88">
        <v>25560833333.333</v>
      </c>
      <c r="C300" s="88">
        <v>-48.854080000000003</v>
      </c>
      <c r="D300" s="88">
        <v>-41.944965000000003</v>
      </c>
      <c r="F300" s="6">
        <f t="shared" si="50"/>
        <v>20.947833333333001</v>
      </c>
      <c r="G300" s="6">
        <f t="shared" si="48"/>
        <v>-50.599293000000003</v>
      </c>
      <c r="J300" s="88">
        <v>25560833333.333</v>
      </c>
      <c r="K300" s="88">
        <v>-42.831158000000002</v>
      </c>
      <c r="L300" s="88">
        <v>-34.734005000000003</v>
      </c>
      <c r="N300" s="6">
        <f t="shared" si="51"/>
        <v>20.947833333333001</v>
      </c>
      <c r="O300" s="6">
        <f t="shared" si="49"/>
        <v>-73.636825999999999</v>
      </c>
    </row>
    <row r="301" spans="2:16" x14ac:dyDescent="0.25">
      <c r="B301" s="88">
        <v>25990111111.111</v>
      </c>
      <c r="C301" s="88">
        <v>-46.758716999999997</v>
      </c>
      <c r="D301" s="88">
        <v>-39.942951000000001</v>
      </c>
      <c r="F301" s="6">
        <f t="shared" si="50"/>
        <v>21.797999999999998</v>
      </c>
      <c r="G301" s="6">
        <f t="shared" si="48"/>
        <v>-53.343555000000002</v>
      </c>
      <c r="J301" s="88">
        <v>25990111111.111</v>
      </c>
      <c r="K301" s="88">
        <v>-41.630741</v>
      </c>
      <c r="L301" s="88">
        <v>-33.626075999999998</v>
      </c>
      <c r="N301" s="6">
        <f t="shared" si="51"/>
        <v>21.797999999999998</v>
      </c>
      <c r="O301" s="6">
        <f t="shared" si="49"/>
        <v>-67.393456</v>
      </c>
    </row>
    <row r="302" spans="2:16" x14ac:dyDescent="0.25">
      <c r="B302" s="88">
        <v>26419388888.889</v>
      </c>
      <c r="C302" s="88">
        <v>-47.688946000000001</v>
      </c>
      <c r="D302" s="88">
        <v>-40.763527000000003</v>
      </c>
      <c r="F302" s="6">
        <f t="shared" si="50"/>
        <v>22.648166666666999</v>
      </c>
      <c r="G302" s="6">
        <f t="shared" si="48"/>
        <v>-52.114936999999998</v>
      </c>
      <c r="J302" s="88">
        <v>26419388888.889</v>
      </c>
      <c r="K302" s="88">
        <v>-44.965812999999997</v>
      </c>
      <c r="L302" s="88">
        <v>-35.985309999999998</v>
      </c>
      <c r="N302" s="6">
        <f t="shared" si="51"/>
        <v>22.648166666666999</v>
      </c>
      <c r="O302" s="6">
        <f t="shared" si="49"/>
        <v>-63.770054000000002</v>
      </c>
    </row>
    <row r="303" spans="2:16" x14ac:dyDescent="0.25">
      <c r="B303" s="88">
        <v>26848666666.667</v>
      </c>
      <c r="C303" s="88">
        <v>-48.570354000000002</v>
      </c>
      <c r="D303" s="88">
        <v>-41.855575999999999</v>
      </c>
      <c r="F303" s="6">
        <f t="shared" si="50"/>
        <v>23.498333333333001</v>
      </c>
      <c r="G303" s="6">
        <f t="shared" si="48"/>
        <v>-52.790897000000001</v>
      </c>
      <c r="J303" s="88">
        <v>26848666666.667</v>
      </c>
      <c r="K303" s="88">
        <v>-45.420982000000002</v>
      </c>
      <c r="L303" s="88">
        <v>-36.145294</v>
      </c>
      <c r="N303" s="6">
        <f t="shared" si="51"/>
        <v>23.498333333333001</v>
      </c>
      <c r="O303" s="6">
        <f t="shared" si="49"/>
        <v>-66.162543999999997</v>
      </c>
    </row>
    <row r="304" spans="2:16" x14ac:dyDescent="0.25">
      <c r="B304" s="88">
        <v>27277944444.444</v>
      </c>
      <c r="C304" s="88">
        <v>-47.437744000000002</v>
      </c>
      <c r="D304" s="88">
        <v>-40.525703</v>
      </c>
      <c r="F304" s="6">
        <f t="shared" si="50"/>
        <v>24.348500000000001</v>
      </c>
      <c r="G304" s="6">
        <f t="shared" si="48"/>
        <v>-52.953235999999997</v>
      </c>
      <c r="J304" s="88">
        <v>27277944444.444</v>
      </c>
      <c r="K304" s="88">
        <v>-47.794708</v>
      </c>
      <c r="L304" s="88">
        <v>-38.675021999999998</v>
      </c>
      <c r="N304" s="6">
        <f t="shared" si="51"/>
        <v>24.348500000000001</v>
      </c>
      <c r="O304" s="6">
        <f t="shared" si="49"/>
        <v>-69.844841000000002</v>
      </c>
    </row>
    <row r="305" spans="2:16" x14ac:dyDescent="0.25">
      <c r="B305" s="88">
        <v>27707222222.222</v>
      </c>
      <c r="C305" s="88">
        <v>-48.159748</v>
      </c>
      <c r="D305" s="88">
        <v>-40.953685999999998</v>
      </c>
      <c r="F305" s="6">
        <f t="shared" si="50"/>
        <v>25.198666666666998</v>
      </c>
      <c r="G305" s="6">
        <f t="shared" si="48"/>
        <v>-55.791308999999998</v>
      </c>
      <c r="J305" s="88">
        <v>27707222222.222</v>
      </c>
      <c r="K305" s="88">
        <v>-50.031174</v>
      </c>
      <c r="L305" s="88">
        <v>-41.268593000000003</v>
      </c>
      <c r="N305" s="6">
        <f t="shared" si="51"/>
        <v>25.198666666666998</v>
      </c>
      <c r="O305" s="6">
        <f t="shared" si="49"/>
        <v>-70.200417000000002</v>
      </c>
    </row>
    <row r="306" spans="2:16" x14ac:dyDescent="0.25">
      <c r="B306" s="88">
        <v>28136500000</v>
      </c>
      <c r="C306" s="88">
        <v>-48.348103000000002</v>
      </c>
      <c r="D306" s="88">
        <v>-40.946663000000001</v>
      </c>
      <c r="F306" s="6">
        <f t="shared" si="50"/>
        <v>26.048833333333</v>
      </c>
      <c r="G306" s="6">
        <f t="shared" si="48"/>
        <v>-53.713054999999997</v>
      </c>
      <c r="J306" s="88">
        <v>28136500000</v>
      </c>
      <c r="K306" s="88">
        <v>-52.872753000000003</v>
      </c>
      <c r="L306" s="88">
        <v>-44.495784999999998</v>
      </c>
      <c r="N306" s="6">
        <f t="shared" si="51"/>
        <v>26.048833333333</v>
      </c>
      <c r="O306" s="6">
        <f t="shared" si="49"/>
        <v>-72.537041000000002</v>
      </c>
    </row>
    <row r="307" spans="2:16" x14ac:dyDescent="0.25">
      <c r="B307" s="88">
        <v>28565777777.778</v>
      </c>
      <c r="C307" s="88">
        <v>-48.922127000000003</v>
      </c>
      <c r="D307" s="88">
        <v>-41.395648999999999</v>
      </c>
      <c r="F307" s="6">
        <f t="shared" si="50"/>
        <v>26.899000000000001</v>
      </c>
      <c r="G307" s="6">
        <f t="shared" si="48"/>
        <v>-51.023178000000001</v>
      </c>
      <c r="J307" s="88">
        <v>28565777777.778</v>
      </c>
      <c r="K307" s="88">
        <v>-50.909984999999999</v>
      </c>
      <c r="L307" s="88">
        <v>-42.524506000000002</v>
      </c>
      <c r="N307" s="6">
        <f t="shared" si="51"/>
        <v>26.899000000000001</v>
      </c>
      <c r="O307" s="6">
        <f t="shared" si="49"/>
        <v>-68.746207999999996</v>
      </c>
    </row>
    <row r="308" spans="2:16" x14ac:dyDescent="0.25">
      <c r="B308" s="88">
        <v>28995055555.556</v>
      </c>
      <c r="C308" s="88">
        <v>-46.674075999999999</v>
      </c>
      <c r="D308" s="88">
        <v>-38.821452999999998</v>
      </c>
      <c r="F308" s="6">
        <f t="shared" si="50"/>
        <v>27.749166666667001</v>
      </c>
      <c r="G308" s="6">
        <f t="shared" si="48"/>
        <v>-51.313805000000002</v>
      </c>
      <c r="J308" s="88">
        <v>28995055555.556</v>
      </c>
      <c r="K308" s="88">
        <v>-47.017100999999997</v>
      </c>
      <c r="L308" s="88">
        <v>-38.361758999999999</v>
      </c>
      <c r="N308" s="6">
        <f t="shared" si="51"/>
        <v>27.749166666667001</v>
      </c>
      <c r="O308" s="6">
        <f t="shared" si="49"/>
        <v>-68.522720000000007</v>
      </c>
    </row>
    <row r="309" spans="2:16" x14ac:dyDescent="0.25">
      <c r="B309" s="88">
        <v>29424333333.333</v>
      </c>
      <c r="C309" s="88">
        <v>-47.588904999999997</v>
      </c>
      <c r="D309" s="88">
        <v>-39.865710999999997</v>
      </c>
      <c r="F309" s="6">
        <f t="shared" si="50"/>
        <v>28.599333333333</v>
      </c>
      <c r="G309" s="6">
        <f t="shared" si="48"/>
        <v>-51.204734999999999</v>
      </c>
      <c r="J309" s="88">
        <v>29424333333.333</v>
      </c>
      <c r="K309" s="88">
        <v>-45.908813000000002</v>
      </c>
      <c r="L309" s="88">
        <v>-37.64526</v>
      </c>
      <c r="N309" s="6">
        <f t="shared" si="51"/>
        <v>28.599333333333</v>
      </c>
      <c r="O309" s="6">
        <f t="shared" si="49"/>
        <v>-67.806991999999994</v>
      </c>
    </row>
    <row r="310" spans="2:16" x14ac:dyDescent="0.25">
      <c r="B310" s="88">
        <v>29853611111.111</v>
      </c>
      <c r="C310" s="88">
        <v>-46.471130000000002</v>
      </c>
      <c r="D310" s="88">
        <v>-38.650748999999998</v>
      </c>
      <c r="F310" s="6">
        <f t="shared" si="50"/>
        <v>29.4495</v>
      </c>
      <c r="G310" s="6">
        <f t="shared" si="48"/>
        <v>-51.450062000000003</v>
      </c>
      <c r="J310" s="88">
        <v>29853611111.111</v>
      </c>
      <c r="K310" s="88">
        <v>-44.073872000000001</v>
      </c>
      <c r="L310" s="88">
        <v>-35.677948000000001</v>
      </c>
      <c r="N310" s="6">
        <f t="shared" si="51"/>
        <v>29.4495</v>
      </c>
      <c r="O310" s="6">
        <f t="shared" si="49"/>
        <v>-64.930717000000001</v>
      </c>
    </row>
    <row r="311" spans="2:16" x14ac:dyDescent="0.25">
      <c r="B311" s="88">
        <v>30282888888.889</v>
      </c>
      <c r="C311" s="88">
        <v>-48.111668000000002</v>
      </c>
      <c r="D311" s="88">
        <v>-39.914149999999999</v>
      </c>
      <c r="F311" s="6">
        <f t="shared" si="50"/>
        <v>30.299666666667001</v>
      </c>
      <c r="G311" s="6">
        <f t="shared" si="48"/>
        <v>-53.543838999999998</v>
      </c>
      <c r="J311" s="88">
        <v>30282888888.889</v>
      </c>
      <c r="K311" s="88">
        <v>-44.906711999999999</v>
      </c>
      <c r="L311" s="88">
        <v>-36.376925999999997</v>
      </c>
      <c r="N311" s="6">
        <f t="shared" si="51"/>
        <v>30.299666666667001</v>
      </c>
      <c r="O311" s="6">
        <f t="shared" si="49"/>
        <v>-64.000518999999997</v>
      </c>
    </row>
    <row r="312" spans="2:16" x14ac:dyDescent="0.25">
      <c r="B312" s="88">
        <v>30712166666.667</v>
      </c>
      <c r="C312" s="88">
        <v>-46.026176</v>
      </c>
      <c r="D312" s="88">
        <v>-37.796737999999998</v>
      </c>
      <c r="F312" s="6">
        <f t="shared" si="50"/>
        <v>31.149833333333</v>
      </c>
      <c r="G312" s="6">
        <f t="shared" si="48"/>
        <v>-57.205047999999998</v>
      </c>
      <c r="J312" s="88">
        <v>30712166666.667</v>
      </c>
      <c r="K312" s="88">
        <v>-43.481341999999998</v>
      </c>
      <c r="L312" s="88">
        <v>-34.954585999999999</v>
      </c>
      <c r="N312" s="6">
        <f t="shared" si="51"/>
        <v>31.149833333333</v>
      </c>
      <c r="O312" s="6">
        <f t="shared" si="49"/>
        <v>-62.099533000000001</v>
      </c>
    </row>
    <row r="313" spans="2:16" x14ac:dyDescent="0.25">
      <c r="B313" s="88">
        <v>31141444444.444</v>
      </c>
      <c r="C313" s="88">
        <v>-47.207241000000003</v>
      </c>
      <c r="D313" s="88">
        <v>-39.020404999999997</v>
      </c>
      <c r="F313" s="6">
        <f t="shared" si="50"/>
        <v>32</v>
      </c>
      <c r="G313" s="6">
        <f t="shared" si="48"/>
        <v>-59.739821999999997</v>
      </c>
      <c r="J313" s="88">
        <v>31141444444.444</v>
      </c>
      <c r="K313" s="88">
        <v>-43.973995000000002</v>
      </c>
      <c r="L313" s="88">
        <v>-35.615794999999999</v>
      </c>
      <c r="N313" s="6">
        <f t="shared" si="51"/>
        <v>32</v>
      </c>
      <c r="O313" s="6">
        <f t="shared" si="49"/>
        <v>-63.985835999999999</v>
      </c>
    </row>
    <row r="314" spans="2:16" x14ac:dyDescent="0.25">
      <c r="B314" s="88">
        <v>31570722222.222</v>
      </c>
      <c r="C314" s="88">
        <v>-45.569664000000003</v>
      </c>
      <c r="D314" s="88">
        <v>-37.191284000000003</v>
      </c>
      <c r="F314" s="6" t="s">
        <v>21</v>
      </c>
      <c r="J314" s="88">
        <v>31570722222.222</v>
      </c>
      <c r="K314" s="88">
        <v>-43.256481000000001</v>
      </c>
      <c r="L314" s="88">
        <v>-34.749504000000002</v>
      </c>
      <c r="N314" s="6" t="s">
        <v>21</v>
      </c>
    </row>
    <row r="315" spans="2:16" x14ac:dyDescent="0.25">
      <c r="B315" s="88">
        <v>32000000000</v>
      </c>
      <c r="C315" s="88">
        <v>-45.92971</v>
      </c>
      <c r="D315" s="88">
        <v>-37.148403000000002</v>
      </c>
      <c r="J315" s="88">
        <v>32000000000</v>
      </c>
      <c r="K315" s="88">
        <v>-43.797947000000001</v>
      </c>
      <c r="L315" s="88">
        <v>-34.511761</v>
      </c>
    </row>
    <row r="316" spans="2:16" x14ac:dyDescent="0.25">
      <c r="B316" s="88" t="s">
        <v>21</v>
      </c>
      <c r="J316" s="88" t="s">
        <v>21</v>
      </c>
    </row>
    <row r="317" spans="2:16" x14ac:dyDescent="0.25">
      <c r="F317" s="6" t="s">
        <v>51</v>
      </c>
      <c r="N317" s="6" t="s">
        <v>51</v>
      </c>
    </row>
    <row r="318" spans="2:16" ht="15.75" x14ac:dyDescent="0.25">
      <c r="F318" s="6" t="s">
        <v>19</v>
      </c>
      <c r="G318" s="6" t="str">
        <f t="shared" ref="G318:G337" si="52">D344</f>
        <v>3Ix5L dBc Log Mag(dB)</v>
      </c>
      <c r="H318" s="35">
        <v>3</v>
      </c>
      <c r="N318" s="6" t="s">
        <v>19</v>
      </c>
      <c r="O318" s="6" t="str">
        <f t="shared" ref="O318:O337" si="53">L344</f>
        <v>3Ix5L dBc Log Mag(dB)</v>
      </c>
      <c r="P318" s="35">
        <v>3</v>
      </c>
    </row>
    <row r="319" spans="2:16" ht="15.75" x14ac:dyDescent="0.25">
      <c r="B319" s="88" t="s">
        <v>49</v>
      </c>
      <c r="F319" s="6">
        <f t="shared" ref="F319:F337" si="54">B345/1000000000</f>
        <v>24.696999999999999</v>
      </c>
      <c r="G319" s="6">
        <f t="shared" si="52"/>
        <v>-42.951672000000002</v>
      </c>
      <c r="H319" s="36">
        <f>ABS(AVERAGE(G319:G337)-(H318-1)*5)</f>
        <v>55.544192263157896</v>
      </c>
      <c r="J319" s="88" t="s">
        <v>49</v>
      </c>
      <c r="N319" s="6">
        <f t="shared" ref="N319:N337" si="55">J345/1000000000</f>
        <v>24.696999999999999</v>
      </c>
      <c r="O319" s="6">
        <f t="shared" si="53"/>
        <v>-40.725814999999997</v>
      </c>
      <c r="P319" s="36">
        <f>ABS(AVERAGE(O319:O337)-(P318-1)*5)</f>
        <v>51.098343473684203</v>
      </c>
    </row>
    <row r="320" spans="2:16" x14ac:dyDescent="0.25">
      <c r="B320" s="88" t="s">
        <v>19</v>
      </c>
      <c r="C320" s="88" t="s">
        <v>157</v>
      </c>
      <c r="D320" s="88" t="s">
        <v>83</v>
      </c>
      <c r="F320" s="6">
        <f t="shared" si="54"/>
        <v>25.102722222221999</v>
      </c>
      <c r="G320" s="6">
        <f t="shared" si="52"/>
        <v>-46.725974999999998</v>
      </c>
      <c r="J320" s="88" t="s">
        <v>19</v>
      </c>
      <c r="K320" s="88" t="s">
        <v>157</v>
      </c>
      <c r="L320" s="88" t="s">
        <v>83</v>
      </c>
      <c r="N320" s="6">
        <f t="shared" si="55"/>
        <v>25.102722222221999</v>
      </c>
      <c r="O320" s="6">
        <f t="shared" si="53"/>
        <v>-40.607165999999999</v>
      </c>
    </row>
    <row r="321" spans="2:15" x14ac:dyDescent="0.25">
      <c r="B321" s="88">
        <v>16697000000</v>
      </c>
      <c r="C321" s="88">
        <v>-53.317013000000003</v>
      </c>
      <c r="D321" s="88">
        <v>-46.371613000000004</v>
      </c>
      <c r="F321" s="6">
        <f t="shared" si="54"/>
        <v>25.508444444443999</v>
      </c>
      <c r="G321" s="6">
        <f t="shared" si="52"/>
        <v>-45.046039999999998</v>
      </c>
      <c r="J321" s="88">
        <v>16697000000</v>
      </c>
      <c r="K321" s="88">
        <v>-74.163856999999993</v>
      </c>
      <c r="L321" s="88">
        <v>-63.875678999999998</v>
      </c>
      <c r="N321" s="6">
        <f t="shared" si="55"/>
        <v>25.508444444443999</v>
      </c>
      <c r="O321" s="6">
        <f t="shared" si="53"/>
        <v>-40.826756000000003</v>
      </c>
    </row>
    <row r="322" spans="2:15" x14ac:dyDescent="0.25">
      <c r="B322" s="88">
        <v>17547166666.667</v>
      </c>
      <c r="C322" s="88">
        <v>-55.269984999999998</v>
      </c>
      <c r="D322" s="88">
        <v>-48.632980000000003</v>
      </c>
      <c r="F322" s="6">
        <f t="shared" si="54"/>
        <v>25.914166666667001</v>
      </c>
      <c r="G322" s="6">
        <f t="shared" si="52"/>
        <v>-46.314898999999997</v>
      </c>
      <c r="J322" s="88">
        <v>17547166666.667</v>
      </c>
      <c r="K322" s="88">
        <v>-71.493774000000002</v>
      </c>
      <c r="L322" s="88">
        <v>-62.826636999999998</v>
      </c>
      <c r="N322" s="6">
        <f t="shared" si="55"/>
        <v>25.914166666667001</v>
      </c>
      <c r="O322" s="6">
        <f t="shared" si="53"/>
        <v>-39.503532</v>
      </c>
    </row>
    <row r="323" spans="2:15" x14ac:dyDescent="0.25">
      <c r="B323" s="88">
        <v>18397333333.333</v>
      </c>
      <c r="C323" s="88">
        <v>-61.108192000000003</v>
      </c>
      <c r="D323" s="88">
        <v>-54.167949999999998</v>
      </c>
      <c r="F323" s="6">
        <f t="shared" si="54"/>
        <v>26.319888888889</v>
      </c>
      <c r="G323" s="6">
        <f t="shared" si="52"/>
        <v>-44.104179000000002</v>
      </c>
      <c r="J323" s="88">
        <v>18397333333.333</v>
      </c>
      <c r="K323" s="88">
        <v>-73.365891000000005</v>
      </c>
      <c r="L323" s="88">
        <v>-65.069336000000007</v>
      </c>
      <c r="N323" s="6">
        <f t="shared" si="55"/>
        <v>26.319888888889</v>
      </c>
      <c r="O323" s="6">
        <f t="shared" si="53"/>
        <v>-40.839965999999997</v>
      </c>
    </row>
    <row r="324" spans="2:15" x14ac:dyDescent="0.25">
      <c r="B324" s="88">
        <v>19247500000</v>
      </c>
      <c r="C324" s="88">
        <v>-61.373519999999999</v>
      </c>
      <c r="D324" s="88">
        <v>-54.464404999999999</v>
      </c>
      <c r="F324" s="6">
        <f t="shared" si="54"/>
        <v>26.725611111111</v>
      </c>
      <c r="G324" s="6">
        <f t="shared" si="52"/>
        <v>-47.519706999999997</v>
      </c>
      <c r="J324" s="88">
        <v>19247500000</v>
      </c>
      <c r="K324" s="88">
        <v>-82.468224000000006</v>
      </c>
      <c r="L324" s="88">
        <v>-74.371071000000001</v>
      </c>
      <c r="N324" s="6">
        <f t="shared" si="55"/>
        <v>26.725611111111</v>
      </c>
      <c r="O324" s="6">
        <f t="shared" si="53"/>
        <v>-39.694274999999998</v>
      </c>
    </row>
    <row r="325" spans="2:15" x14ac:dyDescent="0.25">
      <c r="B325" s="88">
        <v>20097666666.667</v>
      </c>
      <c r="C325" s="88">
        <v>-56.295521000000001</v>
      </c>
      <c r="D325" s="88">
        <v>-49.479754999999997</v>
      </c>
      <c r="F325" s="6">
        <f t="shared" si="54"/>
        <v>27.131333333333</v>
      </c>
      <c r="G325" s="6">
        <f t="shared" si="52"/>
        <v>-49.985512</v>
      </c>
      <c r="J325" s="88">
        <v>20097666666.667</v>
      </c>
      <c r="K325" s="88">
        <v>-81.353493</v>
      </c>
      <c r="L325" s="88">
        <v>-73.348823999999993</v>
      </c>
      <c r="N325" s="6">
        <f t="shared" si="55"/>
        <v>27.131333333333</v>
      </c>
      <c r="O325" s="6">
        <f t="shared" si="53"/>
        <v>-38.115437</v>
      </c>
    </row>
    <row r="326" spans="2:15" x14ac:dyDescent="0.25">
      <c r="B326" s="88">
        <v>20947833333.333</v>
      </c>
      <c r="C326" s="88">
        <v>-57.524712000000001</v>
      </c>
      <c r="D326" s="88">
        <v>-50.599293000000003</v>
      </c>
      <c r="F326" s="6">
        <f t="shared" si="54"/>
        <v>27.537055555555998</v>
      </c>
      <c r="G326" s="6">
        <f t="shared" si="52"/>
        <v>-46.381957999999997</v>
      </c>
      <c r="J326" s="88">
        <v>20947833333.333</v>
      </c>
      <c r="K326" s="88">
        <v>-82.617324999999994</v>
      </c>
      <c r="L326" s="88">
        <v>-73.636825999999999</v>
      </c>
      <c r="N326" s="6">
        <f t="shared" si="55"/>
        <v>27.537055555555998</v>
      </c>
      <c r="O326" s="6">
        <f t="shared" si="53"/>
        <v>-39.819881000000002</v>
      </c>
    </row>
    <row r="327" spans="2:15" x14ac:dyDescent="0.25">
      <c r="B327" s="88">
        <v>21798000000</v>
      </c>
      <c r="C327" s="88">
        <v>-60.058334000000002</v>
      </c>
      <c r="D327" s="88">
        <v>-53.343555000000002</v>
      </c>
      <c r="F327" s="6">
        <f t="shared" si="54"/>
        <v>27.942777777778002</v>
      </c>
      <c r="G327" s="6">
        <f t="shared" si="52"/>
        <v>-58.917427000000004</v>
      </c>
      <c r="J327" s="88">
        <v>21798000000</v>
      </c>
      <c r="K327" s="88">
        <v>-76.669144000000003</v>
      </c>
      <c r="L327" s="88">
        <v>-67.393456</v>
      </c>
      <c r="N327" s="6">
        <f t="shared" si="55"/>
        <v>27.942777777778002</v>
      </c>
      <c r="O327" s="6">
        <f t="shared" si="53"/>
        <v>-40.264964999999997</v>
      </c>
    </row>
    <row r="328" spans="2:15" x14ac:dyDescent="0.25">
      <c r="B328" s="88">
        <v>22648166666.667</v>
      </c>
      <c r="C328" s="88">
        <v>-59.026978</v>
      </c>
      <c r="D328" s="88">
        <v>-52.114936999999998</v>
      </c>
      <c r="F328" s="6">
        <f t="shared" si="54"/>
        <v>28.348500000000001</v>
      </c>
      <c r="G328" s="6">
        <f t="shared" si="52"/>
        <v>-46.415661</v>
      </c>
      <c r="J328" s="88">
        <v>22648166666.667</v>
      </c>
      <c r="K328" s="88">
        <v>-72.889740000000003</v>
      </c>
      <c r="L328" s="88">
        <v>-63.770054000000002</v>
      </c>
      <c r="N328" s="6">
        <f t="shared" si="55"/>
        <v>28.348500000000001</v>
      </c>
      <c r="O328" s="6">
        <f t="shared" si="53"/>
        <v>-42.369221000000003</v>
      </c>
    </row>
    <row r="329" spans="2:15" x14ac:dyDescent="0.25">
      <c r="B329" s="88">
        <v>23498333333.333</v>
      </c>
      <c r="C329" s="88">
        <v>-59.996963999999998</v>
      </c>
      <c r="D329" s="88">
        <v>-52.790897000000001</v>
      </c>
      <c r="F329" s="6">
        <f t="shared" si="54"/>
        <v>28.754222222222001</v>
      </c>
      <c r="G329" s="6">
        <f t="shared" si="52"/>
        <v>-47.800961000000001</v>
      </c>
      <c r="J329" s="88">
        <v>23498333333.333</v>
      </c>
      <c r="K329" s="88">
        <v>-74.925124999999994</v>
      </c>
      <c r="L329" s="88">
        <v>-66.162543999999997</v>
      </c>
      <c r="N329" s="6">
        <f t="shared" si="55"/>
        <v>28.754222222222001</v>
      </c>
      <c r="O329" s="6">
        <f t="shared" si="53"/>
        <v>-43.752563000000002</v>
      </c>
    </row>
    <row r="330" spans="2:15" x14ac:dyDescent="0.25">
      <c r="B330" s="88">
        <v>24348500000</v>
      </c>
      <c r="C330" s="88">
        <v>-60.354675</v>
      </c>
      <c r="D330" s="88">
        <v>-52.953235999999997</v>
      </c>
      <c r="F330" s="6">
        <f t="shared" si="54"/>
        <v>29.159944444444001</v>
      </c>
      <c r="G330" s="6">
        <f t="shared" si="52"/>
        <v>-44.839236999999997</v>
      </c>
      <c r="J330" s="88">
        <v>24348500000</v>
      </c>
      <c r="K330" s="88">
        <v>-78.221808999999993</v>
      </c>
      <c r="L330" s="88">
        <v>-69.844841000000002</v>
      </c>
      <c r="N330" s="6">
        <f t="shared" si="55"/>
        <v>29.159944444444001</v>
      </c>
      <c r="O330" s="6">
        <f t="shared" si="53"/>
        <v>-40.825893000000001</v>
      </c>
    </row>
    <row r="331" spans="2:15" x14ac:dyDescent="0.25">
      <c r="B331" s="88">
        <v>25198666666.667</v>
      </c>
      <c r="C331" s="88">
        <v>-63.317787000000003</v>
      </c>
      <c r="D331" s="88">
        <v>-55.791308999999998</v>
      </c>
      <c r="F331" s="6">
        <f t="shared" si="54"/>
        <v>29.565666666666999</v>
      </c>
      <c r="G331" s="6">
        <f t="shared" si="52"/>
        <v>-41.949672999999997</v>
      </c>
      <c r="J331" s="88">
        <v>25198666666.667</v>
      </c>
      <c r="K331" s="88">
        <v>-78.585898999999998</v>
      </c>
      <c r="L331" s="88">
        <v>-70.200417000000002</v>
      </c>
      <c r="N331" s="6">
        <f t="shared" si="55"/>
        <v>29.565666666666999</v>
      </c>
      <c r="O331" s="6">
        <f t="shared" si="53"/>
        <v>-41.828522</v>
      </c>
    </row>
    <row r="332" spans="2:15" x14ac:dyDescent="0.25">
      <c r="B332" s="88">
        <v>26048833333.333</v>
      </c>
      <c r="C332" s="88">
        <v>-61.565674000000001</v>
      </c>
      <c r="D332" s="88">
        <v>-53.713054999999997</v>
      </c>
      <c r="F332" s="6">
        <f t="shared" si="54"/>
        <v>29.971388888888999</v>
      </c>
      <c r="G332" s="6">
        <f t="shared" si="52"/>
        <v>-44.631931000000002</v>
      </c>
      <c r="J332" s="88">
        <v>26048833333.333</v>
      </c>
      <c r="K332" s="88">
        <v>-81.192383000000007</v>
      </c>
      <c r="L332" s="88">
        <v>-72.537041000000002</v>
      </c>
      <c r="N332" s="6">
        <f t="shared" si="55"/>
        <v>29.971388888888999</v>
      </c>
      <c r="O332" s="6">
        <f t="shared" si="53"/>
        <v>-41.268783999999997</v>
      </c>
    </row>
    <row r="333" spans="2:15" x14ac:dyDescent="0.25">
      <c r="B333" s="88">
        <v>26899000000</v>
      </c>
      <c r="C333" s="88">
        <v>-58.746367999999997</v>
      </c>
      <c r="D333" s="88">
        <v>-51.023178000000001</v>
      </c>
      <c r="F333" s="6">
        <f t="shared" si="54"/>
        <v>30.377111111110999</v>
      </c>
      <c r="G333" s="6">
        <f t="shared" si="52"/>
        <v>-41.404102000000002</v>
      </c>
      <c r="J333" s="88">
        <v>26899000000</v>
      </c>
      <c r="K333" s="88">
        <v>-77.009758000000005</v>
      </c>
      <c r="L333" s="88">
        <v>-68.746207999999996</v>
      </c>
      <c r="N333" s="6">
        <f t="shared" si="55"/>
        <v>30.377111111110999</v>
      </c>
      <c r="O333" s="6">
        <f t="shared" si="53"/>
        <v>-40.567959000000002</v>
      </c>
    </row>
    <row r="334" spans="2:15" x14ac:dyDescent="0.25">
      <c r="B334" s="88">
        <v>27749166666.667</v>
      </c>
      <c r="C334" s="88">
        <v>-59.134182000000003</v>
      </c>
      <c r="D334" s="88">
        <v>-51.313805000000002</v>
      </c>
      <c r="F334" s="6">
        <f t="shared" si="54"/>
        <v>30.782833333332999</v>
      </c>
      <c r="G334" s="6">
        <f t="shared" si="52"/>
        <v>-44.938347</v>
      </c>
      <c r="J334" s="88">
        <v>27749166666.667</v>
      </c>
      <c r="K334" s="88">
        <v>-76.918639999999996</v>
      </c>
      <c r="L334" s="88">
        <v>-68.522720000000007</v>
      </c>
      <c r="N334" s="6">
        <f t="shared" si="55"/>
        <v>30.782833333332999</v>
      </c>
      <c r="O334" s="6">
        <f t="shared" si="53"/>
        <v>-41.457690999999997</v>
      </c>
    </row>
    <row r="335" spans="2:15" x14ac:dyDescent="0.25">
      <c r="B335" s="88">
        <v>28599333333.333</v>
      </c>
      <c r="C335" s="88">
        <v>-59.402248</v>
      </c>
      <c r="D335" s="88">
        <v>-51.204734999999999</v>
      </c>
      <c r="F335" s="6">
        <f t="shared" si="54"/>
        <v>31.188555555556</v>
      </c>
      <c r="G335" s="6">
        <f t="shared" si="52"/>
        <v>-43.555228999999997</v>
      </c>
      <c r="J335" s="88">
        <v>28599333333.333</v>
      </c>
      <c r="K335" s="88">
        <v>-76.336776999999998</v>
      </c>
      <c r="L335" s="88">
        <v>-67.806991999999994</v>
      </c>
      <c r="N335" s="6">
        <f t="shared" si="55"/>
        <v>31.188555555556</v>
      </c>
      <c r="O335" s="6">
        <f t="shared" si="53"/>
        <v>-42.618389000000001</v>
      </c>
    </row>
    <row r="336" spans="2:15" x14ac:dyDescent="0.25">
      <c r="B336" s="88">
        <v>29449500000</v>
      </c>
      <c r="C336" s="88">
        <v>-59.679501000000002</v>
      </c>
      <c r="D336" s="88">
        <v>-51.450062000000003</v>
      </c>
      <c r="F336" s="6">
        <f t="shared" si="54"/>
        <v>31.594277777778</v>
      </c>
      <c r="G336" s="6">
        <f t="shared" si="52"/>
        <v>-40.379565999999997</v>
      </c>
      <c r="J336" s="88">
        <v>29449500000</v>
      </c>
      <c r="K336" s="88">
        <v>-73.457474000000005</v>
      </c>
      <c r="L336" s="88">
        <v>-64.930717000000001</v>
      </c>
      <c r="N336" s="6">
        <f t="shared" si="55"/>
        <v>31.594277777778</v>
      </c>
      <c r="O336" s="6">
        <f t="shared" si="53"/>
        <v>-43.929400999999999</v>
      </c>
    </row>
    <row r="337" spans="2:16" x14ac:dyDescent="0.25">
      <c r="B337" s="88">
        <v>30299666666.667</v>
      </c>
      <c r="C337" s="88">
        <v>-61.730679000000002</v>
      </c>
      <c r="D337" s="88">
        <v>-53.543838999999998</v>
      </c>
      <c r="F337" s="6">
        <f t="shared" si="54"/>
        <v>32</v>
      </c>
      <c r="G337" s="6">
        <f t="shared" si="52"/>
        <v>-41.477576999999997</v>
      </c>
      <c r="J337" s="88">
        <v>30299666666.667</v>
      </c>
      <c r="K337" s="88">
        <v>-72.358718999999994</v>
      </c>
      <c r="L337" s="88">
        <v>-64.000518999999997</v>
      </c>
      <c r="N337" s="6">
        <f t="shared" si="55"/>
        <v>32</v>
      </c>
      <c r="O337" s="6">
        <f t="shared" si="53"/>
        <v>-41.852310000000003</v>
      </c>
    </row>
    <row r="338" spans="2:16" x14ac:dyDescent="0.25">
      <c r="B338" s="88">
        <v>31149833333.333</v>
      </c>
      <c r="C338" s="88">
        <v>-65.583427</v>
      </c>
      <c r="D338" s="88">
        <v>-57.205047999999998</v>
      </c>
      <c r="F338" s="6" t="s">
        <v>21</v>
      </c>
      <c r="J338" s="88">
        <v>31149833333.333</v>
      </c>
      <c r="K338" s="88">
        <v>-70.606514000000004</v>
      </c>
      <c r="L338" s="88">
        <v>-62.099533000000001</v>
      </c>
      <c r="N338" s="6" t="s">
        <v>21</v>
      </c>
    </row>
    <row r="339" spans="2:16" x14ac:dyDescent="0.25">
      <c r="B339" s="88">
        <v>32000000000</v>
      </c>
      <c r="C339" s="88">
        <v>-68.521125999999995</v>
      </c>
      <c r="D339" s="88">
        <v>-59.739821999999997</v>
      </c>
      <c r="J339" s="88">
        <v>32000000000</v>
      </c>
      <c r="K339" s="88">
        <v>-73.272025999999997</v>
      </c>
      <c r="L339" s="88">
        <v>-63.985835999999999</v>
      </c>
    </row>
    <row r="340" spans="2:16" x14ac:dyDescent="0.25">
      <c r="B340" s="88" t="s">
        <v>21</v>
      </c>
      <c r="J340" s="88" t="s">
        <v>21</v>
      </c>
    </row>
    <row r="341" spans="2:16" x14ac:dyDescent="0.25">
      <c r="F341" s="6" t="s">
        <v>53</v>
      </c>
      <c r="N341" s="6" t="s">
        <v>53</v>
      </c>
    </row>
    <row r="342" spans="2:16" ht="15.75" x14ac:dyDescent="0.25">
      <c r="F342" s="6" t="s">
        <v>19</v>
      </c>
      <c r="G342" s="6" t="str">
        <f t="shared" ref="G342:G361" si="56">D368</f>
        <v>4Ix1L dBc Log Mag(dB)</v>
      </c>
      <c r="H342" s="35">
        <v>4</v>
      </c>
      <c r="N342" s="6" t="s">
        <v>19</v>
      </c>
      <c r="O342" s="6" t="str">
        <f t="shared" ref="O342:O361" si="57">L368</f>
        <v>4Ix1L dBc Log Mag(dB)</v>
      </c>
      <c r="P342" s="35">
        <v>4</v>
      </c>
    </row>
    <row r="343" spans="2:16" ht="15.75" x14ac:dyDescent="0.25">
      <c r="B343" s="88" t="s">
        <v>51</v>
      </c>
      <c r="F343" s="6">
        <f t="shared" ref="F343:F361" si="58">B369/1000000000</f>
        <v>8.3640000000000008</v>
      </c>
      <c r="G343" s="6">
        <f t="shared" si="56"/>
        <v>-59.494816</v>
      </c>
      <c r="H343" s="36">
        <f>ABS(AVERAGE(G343:G361)-(H342-1)*10)</f>
        <v>100.606562</v>
      </c>
      <c r="J343" s="88" t="s">
        <v>51</v>
      </c>
      <c r="N343" s="6">
        <f t="shared" ref="N343:N361" si="59">J369/1000000000</f>
        <v>8.3640000000000008</v>
      </c>
      <c r="O343" s="6">
        <f t="shared" si="57"/>
        <v>-63.117626000000001</v>
      </c>
      <c r="P343" s="36">
        <f>ABS(AVERAGE(O343:O361)-(P342-1)*10)</f>
        <v>99.76780805263158</v>
      </c>
    </row>
    <row r="344" spans="2:16" x14ac:dyDescent="0.25">
      <c r="B344" s="88" t="s">
        <v>19</v>
      </c>
      <c r="C344" s="88" t="s">
        <v>158</v>
      </c>
      <c r="D344" s="88" t="s">
        <v>84</v>
      </c>
      <c r="F344" s="6">
        <f t="shared" si="58"/>
        <v>9.677111111111099</v>
      </c>
      <c r="G344" s="6">
        <f t="shared" si="56"/>
        <v>-62.004218999999999</v>
      </c>
      <c r="J344" s="88" t="s">
        <v>19</v>
      </c>
      <c r="K344" s="88" t="s">
        <v>158</v>
      </c>
      <c r="L344" s="88" t="s">
        <v>84</v>
      </c>
      <c r="N344" s="6">
        <f t="shared" si="59"/>
        <v>9.677111111111099</v>
      </c>
      <c r="O344" s="6">
        <f t="shared" si="57"/>
        <v>-61.153056999999997</v>
      </c>
    </row>
    <row r="345" spans="2:16" x14ac:dyDescent="0.25">
      <c r="B345" s="88">
        <v>24697000000</v>
      </c>
      <c r="C345" s="88">
        <v>-49.897072000000001</v>
      </c>
      <c r="D345" s="88">
        <v>-42.951672000000002</v>
      </c>
      <c r="F345" s="6">
        <f t="shared" si="58"/>
        <v>10.990222222222</v>
      </c>
      <c r="G345" s="6">
        <f t="shared" si="56"/>
        <v>-72.207085000000006</v>
      </c>
      <c r="J345" s="88">
        <v>24697000000</v>
      </c>
      <c r="K345" s="88">
        <v>-51.013995999999999</v>
      </c>
      <c r="L345" s="88">
        <v>-40.725814999999997</v>
      </c>
      <c r="N345" s="6">
        <f t="shared" si="59"/>
        <v>10.990222222222</v>
      </c>
      <c r="O345" s="6">
        <f t="shared" si="57"/>
        <v>-73.059005999999997</v>
      </c>
    </row>
    <row r="346" spans="2:16" x14ac:dyDescent="0.25">
      <c r="B346" s="88">
        <v>25102722222.222</v>
      </c>
      <c r="C346" s="88">
        <v>-53.36298</v>
      </c>
      <c r="D346" s="88">
        <v>-46.725974999999998</v>
      </c>
      <c r="F346" s="6">
        <f t="shared" si="58"/>
        <v>12.303333333333001</v>
      </c>
      <c r="G346" s="6">
        <f t="shared" si="56"/>
        <v>-74.247123999999999</v>
      </c>
      <c r="J346" s="88">
        <v>25102722222.222</v>
      </c>
      <c r="K346" s="88">
        <v>-49.274299999999997</v>
      </c>
      <c r="L346" s="88">
        <v>-40.607165999999999</v>
      </c>
      <c r="N346" s="6">
        <f t="shared" si="59"/>
        <v>12.303333333333001</v>
      </c>
      <c r="O346" s="6">
        <f t="shared" si="57"/>
        <v>-70.553223000000003</v>
      </c>
    </row>
    <row r="347" spans="2:16" x14ac:dyDescent="0.25">
      <c r="B347" s="88">
        <v>25508444444.444</v>
      </c>
      <c r="C347" s="88">
        <v>-51.986279000000003</v>
      </c>
      <c r="D347" s="88">
        <v>-45.046039999999998</v>
      </c>
      <c r="F347" s="6">
        <f t="shared" si="58"/>
        <v>13.616444444443999</v>
      </c>
      <c r="G347" s="6">
        <f t="shared" si="56"/>
        <v>-77.727920999999995</v>
      </c>
      <c r="J347" s="88">
        <v>25508444444.444</v>
      </c>
      <c r="K347" s="88">
        <v>-49.123309999999996</v>
      </c>
      <c r="L347" s="88">
        <v>-40.826756000000003</v>
      </c>
      <c r="N347" s="6">
        <f t="shared" si="59"/>
        <v>13.616444444443999</v>
      </c>
      <c r="O347" s="6">
        <f t="shared" si="57"/>
        <v>-74.210953000000003</v>
      </c>
    </row>
    <row r="348" spans="2:16" x14ac:dyDescent="0.25">
      <c r="B348" s="88">
        <v>25914166666.667</v>
      </c>
      <c r="C348" s="88">
        <v>-53.224013999999997</v>
      </c>
      <c r="D348" s="88">
        <v>-46.314898999999997</v>
      </c>
      <c r="F348" s="6">
        <f t="shared" si="58"/>
        <v>14.929555555556</v>
      </c>
      <c r="G348" s="6">
        <f t="shared" si="56"/>
        <v>-82.222342999999995</v>
      </c>
      <c r="J348" s="88">
        <v>25914166666.667</v>
      </c>
      <c r="K348" s="88">
        <v>-47.600684999999999</v>
      </c>
      <c r="L348" s="88">
        <v>-39.503532</v>
      </c>
      <c r="N348" s="6">
        <f t="shared" si="59"/>
        <v>14.929555555556</v>
      </c>
      <c r="O348" s="6">
        <f t="shared" si="57"/>
        <v>-92.983406000000002</v>
      </c>
    </row>
    <row r="349" spans="2:16" x14ac:dyDescent="0.25">
      <c r="B349" s="88">
        <v>26319888888.889</v>
      </c>
      <c r="C349" s="88">
        <v>-50.919941000000001</v>
      </c>
      <c r="D349" s="88">
        <v>-44.104179000000002</v>
      </c>
      <c r="F349" s="6">
        <f t="shared" si="58"/>
        <v>16.242666666666999</v>
      </c>
      <c r="G349" s="6">
        <f t="shared" si="56"/>
        <v>-65.817679999999996</v>
      </c>
      <c r="J349" s="88">
        <v>26319888888.889</v>
      </c>
      <c r="K349" s="88">
        <v>-48.844627000000003</v>
      </c>
      <c r="L349" s="88">
        <v>-40.839965999999997</v>
      </c>
      <c r="N349" s="6">
        <f t="shared" si="59"/>
        <v>16.242666666666999</v>
      </c>
      <c r="O349" s="6">
        <f t="shared" si="57"/>
        <v>-68.459891999999996</v>
      </c>
    </row>
    <row r="350" spans="2:16" x14ac:dyDescent="0.25">
      <c r="B350" s="88">
        <v>26725611111.111</v>
      </c>
      <c r="C350" s="88">
        <v>-54.445121999999998</v>
      </c>
      <c r="D350" s="88">
        <v>-47.519706999999997</v>
      </c>
      <c r="F350" s="6">
        <f t="shared" si="58"/>
        <v>17.555777777778001</v>
      </c>
      <c r="G350" s="6">
        <f t="shared" si="56"/>
        <v>-72.78698</v>
      </c>
      <c r="J350" s="88">
        <v>26725611111.111</v>
      </c>
      <c r="K350" s="88">
        <v>-48.674773999999999</v>
      </c>
      <c r="L350" s="88">
        <v>-39.694274999999998</v>
      </c>
      <c r="N350" s="6">
        <f t="shared" si="59"/>
        <v>17.555777777778001</v>
      </c>
      <c r="O350" s="6">
        <f t="shared" si="57"/>
        <v>-68.00103</v>
      </c>
    </row>
    <row r="351" spans="2:16" x14ac:dyDescent="0.25">
      <c r="B351" s="88">
        <v>27131333333.333</v>
      </c>
      <c r="C351" s="88">
        <v>-56.700294</v>
      </c>
      <c r="D351" s="88">
        <v>-49.985512</v>
      </c>
      <c r="F351" s="6">
        <f t="shared" si="58"/>
        <v>18.868888888889</v>
      </c>
      <c r="G351" s="6">
        <f t="shared" si="56"/>
        <v>-73.549271000000005</v>
      </c>
      <c r="J351" s="88">
        <v>27131333333.333</v>
      </c>
      <c r="K351" s="88">
        <v>-47.391125000000002</v>
      </c>
      <c r="L351" s="88">
        <v>-38.115437</v>
      </c>
      <c r="N351" s="6">
        <f t="shared" si="59"/>
        <v>18.868888888889</v>
      </c>
      <c r="O351" s="6">
        <f t="shared" si="57"/>
        <v>-74.868599000000003</v>
      </c>
    </row>
    <row r="352" spans="2:16" x14ac:dyDescent="0.25">
      <c r="B352" s="88">
        <v>27537055555.556</v>
      </c>
      <c r="C352" s="88">
        <v>-53.293998999999999</v>
      </c>
      <c r="D352" s="88">
        <v>-46.381957999999997</v>
      </c>
      <c r="F352" s="6">
        <f t="shared" si="58"/>
        <v>20.181999999999999</v>
      </c>
      <c r="G352" s="6">
        <f t="shared" si="56"/>
        <v>-69.652214000000001</v>
      </c>
      <c r="J352" s="88">
        <v>27537055555.556</v>
      </c>
      <c r="K352" s="88">
        <v>-48.939568000000001</v>
      </c>
      <c r="L352" s="88">
        <v>-39.819881000000002</v>
      </c>
      <c r="N352" s="6">
        <f t="shared" si="59"/>
        <v>20.181999999999999</v>
      </c>
      <c r="O352" s="6">
        <f t="shared" si="57"/>
        <v>-67.150856000000005</v>
      </c>
    </row>
    <row r="353" spans="2:16" x14ac:dyDescent="0.25">
      <c r="B353" s="88">
        <v>27942777777.778</v>
      </c>
      <c r="C353" s="88">
        <v>-66.123489000000006</v>
      </c>
      <c r="D353" s="88">
        <v>-58.917427000000004</v>
      </c>
      <c r="F353" s="6">
        <f t="shared" si="58"/>
        <v>21.495111111111001</v>
      </c>
      <c r="G353" s="6">
        <f t="shared" si="56"/>
        <v>-72.948418000000004</v>
      </c>
      <c r="J353" s="88">
        <v>27942777777.778</v>
      </c>
      <c r="K353" s="88">
        <v>-49.027546000000001</v>
      </c>
      <c r="L353" s="88">
        <v>-40.264964999999997</v>
      </c>
      <c r="N353" s="6">
        <f t="shared" si="59"/>
        <v>21.495111111111001</v>
      </c>
      <c r="O353" s="6">
        <f t="shared" si="57"/>
        <v>-80.302375999999995</v>
      </c>
    </row>
    <row r="354" spans="2:16" x14ac:dyDescent="0.25">
      <c r="B354" s="88">
        <v>28348500000</v>
      </c>
      <c r="C354" s="88">
        <v>-53.817101000000001</v>
      </c>
      <c r="D354" s="88">
        <v>-46.415661</v>
      </c>
      <c r="F354" s="6">
        <f t="shared" si="58"/>
        <v>22.808222222222</v>
      </c>
      <c r="G354" s="6">
        <f t="shared" si="56"/>
        <v>-67.815192999999994</v>
      </c>
      <c r="J354" s="88">
        <v>28348500000</v>
      </c>
      <c r="K354" s="88">
        <v>-50.746184999999997</v>
      </c>
      <c r="L354" s="88">
        <v>-42.369221000000003</v>
      </c>
      <c r="N354" s="6">
        <f t="shared" si="59"/>
        <v>22.808222222222</v>
      </c>
      <c r="O354" s="6">
        <f t="shared" si="57"/>
        <v>-73.100807000000003</v>
      </c>
    </row>
    <row r="355" spans="2:16" x14ac:dyDescent="0.25">
      <c r="B355" s="88">
        <v>28754222222.222</v>
      </c>
      <c r="C355" s="88">
        <v>-55.327435000000001</v>
      </c>
      <c r="D355" s="88">
        <v>-47.800961000000001</v>
      </c>
      <c r="F355" s="6">
        <f t="shared" si="58"/>
        <v>24.121333333332998</v>
      </c>
      <c r="G355" s="6">
        <f t="shared" si="56"/>
        <v>-68.179419999999993</v>
      </c>
      <c r="J355" s="88">
        <v>28754222222.222</v>
      </c>
      <c r="K355" s="88">
        <v>-52.138046000000003</v>
      </c>
      <c r="L355" s="88">
        <v>-43.752563000000002</v>
      </c>
      <c r="N355" s="6">
        <f t="shared" si="59"/>
        <v>24.121333333332998</v>
      </c>
      <c r="O355" s="6">
        <f t="shared" si="57"/>
        <v>-70.910758999999999</v>
      </c>
    </row>
    <row r="356" spans="2:16" x14ac:dyDescent="0.25">
      <c r="B356" s="88">
        <v>29159944444.444</v>
      </c>
      <c r="C356" s="88">
        <v>-52.691859999999998</v>
      </c>
      <c r="D356" s="88">
        <v>-44.839236999999997</v>
      </c>
      <c r="F356" s="6">
        <f t="shared" si="58"/>
        <v>25.434444444444001</v>
      </c>
      <c r="G356" s="6">
        <f t="shared" si="56"/>
        <v>-80.929732999999999</v>
      </c>
      <c r="J356" s="88">
        <v>29159944444.444</v>
      </c>
      <c r="K356" s="88">
        <v>-49.481236000000003</v>
      </c>
      <c r="L356" s="88">
        <v>-40.825893000000001</v>
      </c>
      <c r="N356" s="6">
        <f t="shared" si="59"/>
        <v>25.434444444444001</v>
      </c>
      <c r="O356" s="6">
        <f t="shared" si="57"/>
        <v>-66.454750000000004</v>
      </c>
    </row>
    <row r="357" spans="2:16" x14ac:dyDescent="0.25">
      <c r="B357" s="88">
        <v>29565666666.667</v>
      </c>
      <c r="C357" s="88">
        <v>-49.672866999999997</v>
      </c>
      <c r="D357" s="88">
        <v>-41.949672999999997</v>
      </c>
      <c r="F357" s="6">
        <f t="shared" si="58"/>
        <v>26.747555555556001</v>
      </c>
      <c r="G357" s="6">
        <f t="shared" si="56"/>
        <v>-74.118683000000004</v>
      </c>
      <c r="J357" s="88">
        <v>29565666666.667</v>
      </c>
      <c r="K357" s="88">
        <v>-50.092078999999998</v>
      </c>
      <c r="L357" s="88">
        <v>-41.828522</v>
      </c>
      <c r="N357" s="6">
        <f t="shared" si="59"/>
        <v>26.747555555556001</v>
      </c>
      <c r="O357" s="6">
        <f t="shared" si="57"/>
        <v>-63.535266999999997</v>
      </c>
    </row>
    <row r="358" spans="2:16" x14ac:dyDescent="0.25">
      <c r="B358" s="88">
        <v>29971388888.889</v>
      </c>
      <c r="C358" s="88">
        <v>-52.452311999999999</v>
      </c>
      <c r="D358" s="88">
        <v>-44.631931000000002</v>
      </c>
      <c r="F358" s="6">
        <f t="shared" si="58"/>
        <v>28.060666666667</v>
      </c>
      <c r="G358" s="6">
        <f t="shared" si="56"/>
        <v>-62.135117000000001</v>
      </c>
      <c r="J358" s="88">
        <v>29971388888.889</v>
      </c>
      <c r="K358" s="88">
        <v>-49.664703000000003</v>
      </c>
      <c r="L358" s="88">
        <v>-41.268783999999997</v>
      </c>
      <c r="N358" s="6">
        <f t="shared" si="59"/>
        <v>28.060666666667</v>
      </c>
      <c r="O358" s="6">
        <f t="shared" si="57"/>
        <v>-56.966011000000002</v>
      </c>
    </row>
    <row r="359" spans="2:16" x14ac:dyDescent="0.25">
      <c r="B359" s="88">
        <v>30377111111.111</v>
      </c>
      <c r="C359" s="88">
        <v>-49.601619999999997</v>
      </c>
      <c r="D359" s="88">
        <v>-41.404102000000002</v>
      </c>
      <c r="F359" s="6">
        <f t="shared" si="58"/>
        <v>29.373777777777999</v>
      </c>
      <c r="G359" s="6">
        <f t="shared" si="56"/>
        <v>-69.840889000000004</v>
      </c>
      <c r="J359" s="88">
        <v>30377111111.111</v>
      </c>
      <c r="K359" s="88">
        <v>-49.097743999999999</v>
      </c>
      <c r="L359" s="88">
        <v>-40.567959000000002</v>
      </c>
      <c r="N359" s="6">
        <f t="shared" si="59"/>
        <v>29.373777777777999</v>
      </c>
      <c r="O359" s="6">
        <f t="shared" si="57"/>
        <v>-62.914841000000003</v>
      </c>
    </row>
    <row r="360" spans="2:16" x14ac:dyDescent="0.25">
      <c r="B360" s="88">
        <v>30782833333.333</v>
      </c>
      <c r="C360" s="88">
        <v>-53.167782000000003</v>
      </c>
      <c r="D360" s="88">
        <v>-44.938347</v>
      </c>
      <c r="F360" s="6">
        <f t="shared" si="58"/>
        <v>30.686888888889001</v>
      </c>
      <c r="G360" s="6">
        <f t="shared" si="56"/>
        <v>-68.234618999999995</v>
      </c>
      <c r="J360" s="88">
        <v>30782833333.333</v>
      </c>
      <c r="K360" s="88">
        <v>-49.984447000000003</v>
      </c>
      <c r="L360" s="88">
        <v>-41.457690999999997</v>
      </c>
      <c r="N360" s="6">
        <f t="shared" si="59"/>
        <v>30.686888888889001</v>
      </c>
      <c r="O360" s="6">
        <f t="shared" si="57"/>
        <v>-71.288910000000001</v>
      </c>
    </row>
    <row r="361" spans="2:16" x14ac:dyDescent="0.25">
      <c r="B361" s="88">
        <v>31188555555.556</v>
      </c>
      <c r="C361" s="88">
        <v>-51.742064999999997</v>
      </c>
      <c r="D361" s="88">
        <v>-43.555228999999997</v>
      </c>
      <c r="F361" s="6">
        <f t="shared" si="58"/>
        <v>32</v>
      </c>
      <c r="G361" s="6">
        <f t="shared" si="56"/>
        <v>-67.612953000000005</v>
      </c>
      <c r="J361" s="88">
        <v>31188555555.556</v>
      </c>
      <c r="K361" s="88">
        <v>-50.976588999999997</v>
      </c>
      <c r="L361" s="88">
        <v>-42.618389000000001</v>
      </c>
      <c r="N361" s="6">
        <f t="shared" si="59"/>
        <v>32</v>
      </c>
      <c r="O361" s="6">
        <f t="shared" si="57"/>
        <v>-66.556984</v>
      </c>
    </row>
    <row r="362" spans="2:16" x14ac:dyDescent="0.25">
      <c r="B362" s="88">
        <v>31594277777.778</v>
      </c>
      <c r="C362" s="88">
        <v>-48.757945999999997</v>
      </c>
      <c r="D362" s="88">
        <v>-40.379565999999997</v>
      </c>
      <c r="F362" s="6" t="s">
        <v>21</v>
      </c>
      <c r="J362" s="88">
        <v>31594277777.778</v>
      </c>
      <c r="K362" s="88">
        <v>-52.436377999999998</v>
      </c>
      <c r="L362" s="88">
        <v>-43.929400999999999</v>
      </c>
      <c r="N362" s="6" t="s">
        <v>21</v>
      </c>
    </row>
    <row r="363" spans="2:16" x14ac:dyDescent="0.25">
      <c r="B363" s="88">
        <v>32000000000</v>
      </c>
      <c r="C363" s="88">
        <v>-50.258884000000002</v>
      </c>
      <c r="D363" s="88">
        <v>-41.477576999999997</v>
      </c>
      <c r="J363" s="88">
        <v>32000000000</v>
      </c>
      <c r="K363" s="88">
        <v>-51.138492999999997</v>
      </c>
      <c r="L363" s="88">
        <v>-41.852310000000003</v>
      </c>
    </row>
    <row r="364" spans="2:16" x14ac:dyDescent="0.25">
      <c r="B364" s="88" t="s">
        <v>21</v>
      </c>
      <c r="J364" s="88" t="s">
        <v>21</v>
      </c>
    </row>
    <row r="365" spans="2:16" x14ac:dyDescent="0.25">
      <c r="F365" s="6" t="s">
        <v>55</v>
      </c>
      <c r="N365" s="6" t="s">
        <v>55</v>
      </c>
    </row>
    <row r="366" spans="2:16" ht="15.75" x14ac:dyDescent="0.25">
      <c r="F366" s="6" t="s">
        <v>19</v>
      </c>
      <c r="G366" s="6" t="str">
        <f t="shared" ref="G366:G385" si="60">D392</f>
        <v>4Ix2L dBc Log Mag(dB)</v>
      </c>
      <c r="H366" s="35">
        <v>4</v>
      </c>
      <c r="N366" s="6" t="s">
        <v>19</v>
      </c>
      <c r="O366" s="6" t="str">
        <f t="shared" ref="O366:O385" si="61">L392</f>
        <v>4Ix2L dBc Log Mag(dB)</v>
      </c>
      <c r="P366" s="35">
        <v>4</v>
      </c>
    </row>
    <row r="367" spans="2:16" ht="15.75" x14ac:dyDescent="0.25">
      <c r="B367" s="88" t="s">
        <v>53</v>
      </c>
      <c r="F367" s="6">
        <f t="shared" ref="F367:F385" si="62">B393/1000000000</f>
        <v>16.364000000000001</v>
      </c>
      <c r="G367" s="6">
        <f t="shared" si="60"/>
        <v>-42.285057000000002</v>
      </c>
      <c r="H367" s="36">
        <f>ABS(AVERAGE(G367:G385)-(H366-1)*10)</f>
        <v>92.413729421052636</v>
      </c>
      <c r="J367" s="88" t="s">
        <v>53</v>
      </c>
      <c r="N367" s="6">
        <f t="shared" ref="N367:N385" si="63">J393/1000000000</f>
        <v>16.364000000000001</v>
      </c>
      <c r="O367" s="6">
        <f t="shared" si="61"/>
        <v>-39.018279999999997</v>
      </c>
      <c r="P367" s="36">
        <f>ABS(AVERAGE(O367:O385)-(P366-1)*10)</f>
        <v>79.299883421052641</v>
      </c>
    </row>
    <row r="368" spans="2:16" x14ac:dyDescent="0.25">
      <c r="B368" s="88" t="s">
        <v>19</v>
      </c>
      <c r="C368" s="88" t="s">
        <v>159</v>
      </c>
      <c r="D368" s="88" t="s">
        <v>85</v>
      </c>
      <c r="F368" s="6">
        <f t="shared" si="62"/>
        <v>17.232666666667001</v>
      </c>
      <c r="G368" s="6">
        <f t="shared" si="60"/>
        <v>-44.695605999999998</v>
      </c>
      <c r="J368" s="88" t="s">
        <v>19</v>
      </c>
      <c r="K368" s="88" t="s">
        <v>159</v>
      </c>
      <c r="L368" s="88" t="s">
        <v>85</v>
      </c>
      <c r="N368" s="6">
        <f t="shared" si="63"/>
        <v>17.232666666667001</v>
      </c>
      <c r="O368" s="6">
        <f t="shared" si="61"/>
        <v>-43.712662000000002</v>
      </c>
    </row>
    <row r="369" spans="2:15" x14ac:dyDescent="0.25">
      <c r="B369" s="88">
        <v>8364000000</v>
      </c>
      <c r="C369" s="88">
        <v>-66.440216000000007</v>
      </c>
      <c r="D369" s="88">
        <v>-59.494816</v>
      </c>
      <c r="F369" s="6">
        <f t="shared" si="62"/>
        <v>18.101333333332999</v>
      </c>
      <c r="G369" s="6">
        <f t="shared" si="60"/>
        <v>-47.755130999999999</v>
      </c>
      <c r="J369" s="88">
        <v>8364000000</v>
      </c>
      <c r="K369" s="88">
        <v>-73.405806999999996</v>
      </c>
      <c r="L369" s="88">
        <v>-63.117626000000001</v>
      </c>
      <c r="N369" s="6">
        <f t="shared" si="63"/>
        <v>18.101333333332999</v>
      </c>
      <c r="O369" s="6">
        <f t="shared" si="61"/>
        <v>-48.786403999999997</v>
      </c>
    </row>
    <row r="370" spans="2:15" x14ac:dyDescent="0.25">
      <c r="B370" s="88">
        <v>9677111111.1110992</v>
      </c>
      <c r="C370" s="88">
        <v>-68.641220000000004</v>
      </c>
      <c r="D370" s="88">
        <v>-62.004218999999999</v>
      </c>
      <c r="F370" s="6">
        <f t="shared" si="62"/>
        <v>18.97</v>
      </c>
      <c r="G370" s="6">
        <f t="shared" si="60"/>
        <v>-53.717201000000003</v>
      </c>
      <c r="J370" s="88">
        <v>9677111111.1110992</v>
      </c>
      <c r="K370" s="88">
        <v>-69.820189999999997</v>
      </c>
      <c r="L370" s="88">
        <v>-61.153056999999997</v>
      </c>
      <c r="N370" s="6">
        <f t="shared" si="63"/>
        <v>18.97</v>
      </c>
      <c r="O370" s="6">
        <f t="shared" si="61"/>
        <v>-55.683968</v>
      </c>
    </row>
    <row r="371" spans="2:15" x14ac:dyDescent="0.25">
      <c r="B371" s="88">
        <v>10990222222.222</v>
      </c>
      <c r="C371" s="88">
        <v>-79.147330999999994</v>
      </c>
      <c r="D371" s="88">
        <v>-72.207085000000006</v>
      </c>
      <c r="F371" s="6">
        <f t="shared" si="62"/>
        <v>19.838666666666999</v>
      </c>
      <c r="G371" s="6">
        <f t="shared" si="60"/>
        <v>-57.230834999999999</v>
      </c>
      <c r="J371" s="88">
        <v>10990222222.222</v>
      </c>
      <c r="K371" s="88">
        <v>-81.355559999999997</v>
      </c>
      <c r="L371" s="88">
        <v>-73.059005999999997</v>
      </c>
      <c r="N371" s="6">
        <f t="shared" si="63"/>
        <v>19.838666666666999</v>
      </c>
      <c r="O371" s="6">
        <f t="shared" si="61"/>
        <v>-51.457965999999999</v>
      </c>
    </row>
    <row r="372" spans="2:15" x14ac:dyDescent="0.25">
      <c r="B372" s="88">
        <v>12303333333.333</v>
      </c>
      <c r="C372" s="88">
        <v>-81.156234999999995</v>
      </c>
      <c r="D372" s="88">
        <v>-74.247123999999999</v>
      </c>
      <c r="F372" s="6">
        <f t="shared" si="62"/>
        <v>20.707333333333001</v>
      </c>
      <c r="G372" s="6">
        <f t="shared" si="60"/>
        <v>-61.795479</v>
      </c>
      <c r="J372" s="88">
        <v>12303333333.333</v>
      </c>
      <c r="K372" s="88">
        <v>-78.650368</v>
      </c>
      <c r="L372" s="88">
        <v>-70.553223000000003</v>
      </c>
      <c r="N372" s="6">
        <f t="shared" si="63"/>
        <v>20.707333333333001</v>
      </c>
      <c r="O372" s="6">
        <f t="shared" si="61"/>
        <v>-52.547725999999997</v>
      </c>
    </row>
    <row r="373" spans="2:15" x14ac:dyDescent="0.25">
      <c r="B373" s="88">
        <v>13616444444.444</v>
      </c>
      <c r="C373" s="88">
        <v>-84.543678</v>
      </c>
      <c r="D373" s="88">
        <v>-77.727920999999995</v>
      </c>
      <c r="F373" s="6">
        <f t="shared" si="62"/>
        <v>21.576000000000001</v>
      </c>
      <c r="G373" s="6">
        <f t="shared" si="60"/>
        <v>-64.058327000000006</v>
      </c>
      <c r="J373" s="88">
        <v>13616444444.444</v>
      </c>
      <c r="K373" s="88">
        <v>-82.215614000000002</v>
      </c>
      <c r="L373" s="88">
        <v>-74.210953000000003</v>
      </c>
      <c r="N373" s="6">
        <f t="shared" si="63"/>
        <v>21.576000000000001</v>
      </c>
      <c r="O373" s="6">
        <f t="shared" si="61"/>
        <v>-60.157496999999999</v>
      </c>
    </row>
    <row r="374" spans="2:15" x14ac:dyDescent="0.25">
      <c r="B374" s="88">
        <v>14929555555.556</v>
      </c>
      <c r="C374" s="88">
        <v>-89.147766000000004</v>
      </c>
      <c r="D374" s="88">
        <v>-82.222342999999995</v>
      </c>
      <c r="F374" s="6">
        <f t="shared" si="62"/>
        <v>22.444666666667</v>
      </c>
      <c r="G374" s="6">
        <f t="shared" si="60"/>
        <v>-64.835487000000001</v>
      </c>
      <c r="J374" s="88">
        <v>14929555555.556</v>
      </c>
      <c r="K374" s="88">
        <v>-101.96391</v>
      </c>
      <c r="L374" s="88">
        <v>-92.983406000000002</v>
      </c>
      <c r="N374" s="6">
        <f t="shared" si="63"/>
        <v>22.444666666667</v>
      </c>
      <c r="O374" s="6">
        <f t="shared" si="61"/>
        <v>-61.300010999999998</v>
      </c>
    </row>
    <row r="375" spans="2:15" x14ac:dyDescent="0.25">
      <c r="B375" s="88">
        <v>16242666666.667</v>
      </c>
      <c r="C375" s="88">
        <v>-72.532463000000007</v>
      </c>
      <c r="D375" s="88">
        <v>-65.817679999999996</v>
      </c>
      <c r="F375" s="6">
        <f t="shared" si="62"/>
        <v>23.313333333332999</v>
      </c>
      <c r="G375" s="6">
        <f t="shared" si="60"/>
        <v>-66.372024999999994</v>
      </c>
      <c r="J375" s="88">
        <v>16242666666.667</v>
      </c>
      <c r="K375" s="88">
        <v>-77.735579999999999</v>
      </c>
      <c r="L375" s="88">
        <v>-68.459891999999996</v>
      </c>
      <c r="N375" s="6">
        <f t="shared" si="63"/>
        <v>23.313333333332999</v>
      </c>
      <c r="O375" s="6">
        <f t="shared" si="61"/>
        <v>-60.832996000000001</v>
      </c>
    </row>
    <row r="376" spans="2:15" x14ac:dyDescent="0.25">
      <c r="B376" s="88">
        <v>17555777777.778</v>
      </c>
      <c r="C376" s="88">
        <v>-79.699020000000004</v>
      </c>
      <c r="D376" s="88">
        <v>-72.78698</v>
      </c>
      <c r="F376" s="6">
        <f t="shared" si="62"/>
        <v>24.181999999999999</v>
      </c>
      <c r="G376" s="6">
        <f t="shared" si="60"/>
        <v>-60.804043</v>
      </c>
      <c r="J376" s="88">
        <v>17555777777.778</v>
      </c>
      <c r="K376" s="88">
        <v>-77.120720000000006</v>
      </c>
      <c r="L376" s="88">
        <v>-68.00103</v>
      </c>
      <c r="N376" s="6">
        <f t="shared" si="63"/>
        <v>24.181999999999999</v>
      </c>
      <c r="O376" s="6">
        <f t="shared" si="61"/>
        <v>-63.899245999999998</v>
      </c>
    </row>
    <row r="377" spans="2:15" x14ac:dyDescent="0.25">
      <c r="B377" s="88">
        <v>18868888888.889</v>
      </c>
      <c r="C377" s="88">
        <v>-80.755332999999993</v>
      </c>
      <c r="D377" s="88">
        <v>-73.549271000000005</v>
      </c>
      <c r="F377" s="6">
        <f t="shared" si="62"/>
        <v>25.050666666666999</v>
      </c>
      <c r="G377" s="6">
        <f t="shared" si="60"/>
        <v>-57.875759000000002</v>
      </c>
      <c r="J377" s="88">
        <v>18868888888.889</v>
      </c>
      <c r="K377" s="88">
        <v>-83.631180000000001</v>
      </c>
      <c r="L377" s="88">
        <v>-74.868599000000003</v>
      </c>
      <c r="N377" s="6">
        <f t="shared" si="63"/>
        <v>25.050666666666999</v>
      </c>
      <c r="O377" s="6">
        <f t="shared" si="61"/>
        <v>-57.408909000000001</v>
      </c>
    </row>
    <row r="378" spans="2:15" x14ac:dyDescent="0.25">
      <c r="B378" s="88">
        <v>20182000000</v>
      </c>
      <c r="C378" s="88">
        <v>-77.053650000000005</v>
      </c>
      <c r="D378" s="88">
        <v>-69.652214000000001</v>
      </c>
      <c r="F378" s="6">
        <f t="shared" si="62"/>
        <v>25.919333333333</v>
      </c>
      <c r="G378" s="6">
        <f t="shared" si="60"/>
        <v>-57.950344000000001</v>
      </c>
      <c r="J378" s="88">
        <v>20182000000</v>
      </c>
      <c r="K378" s="88">
        <v>-75.527823999999995</v>
      </c>
      <c r="L378" s="88">
        <v>-67.150856000000005</v>
      </c>
      <c r="N378" s="6">
        <f t="shared" si="63"/>
        <v>25.919333333333</v>
      </c>
      <c r="O378" s="6">
        <f t="shared" si="61"/>
        <v>-50.868454</v>
      </c>
    </row>
    <row r="379" spans="2:15" x14ac:dyDescent="0.25">
      <c r="B379" s="88">
        <v>21495111111.111</v>
      </c>
      <c r="C379" s="88">
        <v>-80.474891999999997</v>
      </c>
      <c r="D379" s="88">
        <v>-72.948418000000004</v>
      </c>
      <c r="F379" s="6">
        <f t="shared" si="62"/>
        <v>26.788</v>
      </c>
      <c r="G379" s="6">
        <f t="shared" si="60"/>
        <v>-72.945732000000007</v>
      </c>
      <c r="J379" s="88">
        <v>21495111111.111</v>
      </c>
      <c r="K379" s="88">
        <v>-88.687859000000003</v>
      </c>
      <c r="L379" s="88">
        <v>-80.302375999999995</v>
      </c>
      <c r="N379" s="6">
        <f t="shared" si="63"/>
        <v>26.788</v>
      </c>
      <c r="O379" s="6">
        <f t="shared" si="61"/>
        <v>-48.948757000000001</v>
      </c>
    </row>
    <row r="380" spans="2:15" x14ac:dyDescent="0.25">
      <c r="B380" s="88">
        <v>22808222222.222</v>
      </c>
      <c r="C380" s="88">
        <v>-75.667809000000005</v>
      </c>
      <c r="D380" s="88">
        <v>-67.815192999999994</v>
      </c>
      <c r="F380" s="6">
        <f t="shared" si="62"/>
        <v>27.656666666667</v>
      </c>
      <c r="G380" s="6">
        <f t="shared" si="60"/>
        <v>-64.288345000000007</v>
      </c>
      <c r="J380" s="88">
        <v>22808222222.222</v>
      </c>
      <c r="K380" s="88">
        <v>-81.756148999999994</v>
      </c>
      <c r="L380" s="88">
        <v>-73.100807000000003</v>
      </c>
      <c r="N380" s="6">
        <f t="shared" si="63"/>
        <v>27.656666666667</v>
      </c>
      <c r="O380" s="6">
        <f t="shared" si="61"/>
        <v>-43.707084999999999</v>
      </c>
    </row>
    <row r="381" spans="2:15" x14ac:dyDescent="0.25">
      <c r="B381" s="88">
        <v>24121333333.333</v>
      </c>
      <c r="C381" s="88">
        <v>-75.902610999999993</v>
      </c>
      <c r="D381" s="88">
        <v>-68.179419999999993</v>
      </c>
      <c r="F381" s="6">
        <f t="shared" si="62"/>
        <v>28.525333333333002</v>
      </c>
      <c r="G381" s="6">
        <f t="shared" si="60"/>
        <v>-72.355048999999994</v>
      </c>
      <c r="J381" s="88">
        <v>24121333333.333</v>
      </c>
      <c r="K381" s="88">
        <v>-79.174316000000005</v>
      </c>
      <c r="L381" s="88">
        <v>-70.910758999999999</v>
      </c>
      <c r="N381" s="6">
        <f t="shared" si="63"/>
        <v>28.525333333333002</v>
      </c>
      <c r="O381" s="6">
        <f t="shared" si="61"/>
        <v>-38.390652000000003</v>
      </c>
    </row>
    <row r="382" spans="2:15" x14ac:dyDescent="0.25">
      <c r="B382" s="88">
        <v>25434444444.444</v>
      </c>
      <c r="C382" s="88">
        <v>-88.750113999999996</v>
      </c>
      <c r="D382" s="88">
        <v>-80.929732999999999</v>
      </c>
      <c r="F382" s="6">
        <f t="shared" si="62"/>
        <v>29.393999999999998</v>
      </c>
      <c r="G382" s="6">
        <f t="shared" si="60"/>
        <v>-67.272025999999997</v>
      </c>
      <c r="J382" s="88">
        <v>25434444444.444</v>
      </c>
      <c r="K382" s="88">
        <v>-74.850669999999994</v>
      </c>
      <c r="L382" s="88">
        <v>-66.454750000000004</v>
      </c>
      <c r="N382" s="6">
        <f t="shared" si="63"/>
        <v>29.393999999999998</v>
      </c>
      <c r="O382" s="6">
        <f t="shared" si="61"/>
        <v>-37.973289000000001</v>
      </c>
    </row>
    <row r="383" spans="2:15" x14ac:dyDescent="0.25">
      <c r="B383" s="88">
        <v>26747555555.556</v>
      </c>
      <c r="C383" s="88">
        <v>-82.316199999999995</v>
      </c>
      <c r="D383" s="88">
        <v>-74.118683000000004</v>
      </c>
      <c r="F383" s="6">
        <f t="shared" si="62"/>
        <v>30.262666666666998</v>
      </c>
      <c r="G383" s="6">
        <f t="shared" si="60"/>
        <v>-75.019752999999994</v>
      </c>
      <c r="J383" s="88">
        <v>26747555555.556</v>
      </c>
      <c r="K383" s="88">
        <v>-72.065055999999998</v>
      </c>
      <c r="L383" s="88">
        <v>-63.535266999999997</v>
      </c>
      <c r="N383" s="6">
        <f t="shared" si="63"/>
        <v>30.262666666666998</v>
      </c>
      <c r="O383" s="6">
        <f t="shared" si="61"/>
        <v>-39.961395000000003</v>
      </c>
    </row>
    <row r="384" spans="2:15" x14ac:dyDescent="0.25">
      <c r="B384" s="88">
        <v>28060666666.667</v>
      </c>
      <c r="C384" s="88">
        <v>-70.364554999999996</v>
      </c>
      <c r="D384" s="88">
        <v>-62.135117000000001</v>
      </c>
      <c r="F384" s="6">
        <f t="shared" si="62"/>
        <v>31.131333333333</v>
      </c>
      <c r="G384" s="6">
        <f t="shared" si="60"/>
        <v>-81.812790000000007</v>
      </c>
      <c r="J384" s="88">
        <v>28060666666.667</v>
      </c>
      <c r="K384" s="88">
        <v>-65.492767000000001</v>
      </c>
      <c r="L384" s="88">
        <v>-56.966011000000002</v>
      </c>
      <c r="N384" s="6">
        <f t="shared" si="63"/>
        <v>31.131333333333</v>
      </c>
      <c r="O384" s="6">
        <f t="shared" si="61"/>
        <v>-41.807167</v>
      </c>
    </row>
    <row r="385" spans="2:16" x14ac:dyDescent="0.25">
      <c r="B385" s="88">
        <v>29373777777.778</v>
      </c>
      <c r="C385" s="88">
        <v>-78.027732999999998</v>
      </c>
      <c r="D385" s="88">
        <v>-69.840889000000004</v>
      </c>
      <c r="F385" s="6">
        <f t="shared" si="62"/>
        <v>32</v>
      </c>
      <c r="G385" s="6">
        <f t="shared" si="60"/>
        <v>-72.791870000000003</v>
      </c>
      <c r="J385" s="88">
        <v>29373777777.778</v>
      </c>
      <c r="K385" s="88">
        <v>-71.273041000000006</v>
      </c>
      <c r="L385" s="88">
        <v>-62.914841000000003</v>
      </c>
      <c r="N385" s="6">
        <f t="shared" si="63"/>
        <v>32</v>
      </c>
      <c r="O385" s="6">
        <f t="shared" si="61"/>
        <v>-40.235320999999999</v>
      </c>
    </row>
    <row r="386" spans="2:16" x14ac:dyDescent="0.25">
      <c r="B386" s="88">
        <v>30686888888.889</v>
      </c>
      <c r="C386" s="88">
        <v>-76.612999000000002</v>
      </c>
      <c r="D386" s="88">
        <v>-68.234618999999995</v>
      </c>
      <c r="F386" s="6" t="s">
        <v>21</v>
      </c>
      <c r="J386" s="88">
        <v>30686888888.889</v>
      </c>
      <c r="K386" s="88">
        <v>-79.795890999999997</v>
      </c>
      <c r="L386" s="88">
        <v>-71.288910000000001</v>
      </c>
      <c r="N386" s="6" t="s">
        <v>21</v>
      </c>
    </row>
    <row r="387" spans="2:16" x14ac:dyDescent="0.25">
      <c r="B387" s="88">
        <v>32000000000</v>
      </c>
      <c r="C387" s="88">
        <v>-76.394256999999996</v>
      </c>
      <c r="D387" s="88">
        <v>-67.612953000000005</v>
      </c>
      <c r="J387" s="88">
        <v>32000000000</v>
      </c>
      <c r="K387" s="88">
        <v>-75.843170000000001</v>
      </c>
      <c r="L387" s="88">
        <v>-66.556984</v>
      </c>
    </row>
    <row r="388" spans="2:16" x14ac:dyDescent="0.25">
      <c r="B388" s="88" t="s">
        <v>21</v>
      </c>
      <c r="J388" s="88" t="s">
        <v>21</v>
      </c>
    </row>
    <row r="389" spans="2:16" x14ac:dyDescent="0.25">
      <c r="F389" s="6" t="s">
        <v>57</v>
      </c>
      <c r="N389" s="6" t="s">
        <v>57</v>
      </c>
    </row>
    <row r="390" spans="2:16" ht="15.75" x14ac:dyDescent="0.25">
      <c r="F390" s="6" t="s">
        <v>19</v>
      </c>
      <c r="G390" s="6" t="str">
        <f t="shared" ref="G390:G409" si="64">D416</f>
        <v>4Ix3L dBc Log Mag(dB)</v>
      </c>
      <c r="H390" s="35">
        <v>4</v>
      </c>
      <c r="N390" s="6" t="s">
        <v>19</v>
      </c>
      <c r="O390" s="6" t="str">
        <f t="shared" ref="O390:O409" si="65">L416</f>
        <v>4Ix3L dBc Log Mag(dB)</v>
      </c>
      <c r="P390" s="35">
        <v>4</v>
      </c>
    </row>
    <row r="391" spans="2:16" ht="15.75" x14ac:dyDescent="0.25">
      <c r="B391" s="88" t="s">
        <v>55</v>
      </c>
      <c r="F391" s="6">
        <f t="shared" ref="F391:F409" si="66">B417/1000000000</f>
        <v>24.364000000000001</v>
      </c>
      <c r="G391" s="6">
        <f t="shared" si="64"/>
        <v>-57.218581999999998</v>
      </c>
      <c r="H391" s="36">
        <f>ABS(AVERAGE(G391:G409)-(H390-1)*10)</f>
        <v>90.266402526315801</v>
      </c>
      <c r="J391" s="88" t="s">
        <v>55</v>
      </c>
      <c r="N391" s="6">
        <f t="shared" ref="N391:N409" si="67">J417/1000000000</f>
        <v>24.364000000000001</v>
      </c>
      <c r="O391" s="6">
        <f t="shared" si="65"/>
        <v>-69.323600999999996</v>
      </c>
      <c r="P391" s="36">
        <f>ABS(AVERAGE(O391:O409)-(P390-1)*10)</f>
        <v>103.06504547368418</v>
      </c>
    </row>
    <row r="392" spans="2:16" x14ac:dyDescent="0.25">
      <c r="B392" s="88" t="s">
        <v>19</v>
      </c>
      <c r="C392" s="88" t="s">
        <v>160</v>
      </c>
      <c r="D392" s="88" t="s">
        <v>86</v>
      </c>
      <c r="F392" s="6">
        <f t="shared" si="66"/>
        <v>24.788222222222</v>
      </c>
      <c r="G392" s="6">
        <f t="shared" si="64"/>
        <v>-57.312984</v>
      </c>
      <c r="J392" s="88" t="s">
        <v>19</v>
      </c>
      <c r="K392" s="88" t="s">
        <v>160</v>
      </c>
      <c r="L392" s="88" t="s">
        <v>86</v>
      </c>
      <c r="N392" s="6">
        <f t="shared" si="67"/>
        <v>24.788222222222</v>
      </c>
      <c r="O392" s="6">
        <f t="shared" si="65"/>
        <v>-78.857772999999995</v>
      </c>
    </row>
    <row r="393" spans="2:16" x14ac:dyDescent="0.25">
      <c r="B393" s="88">
        <v>16364000000</v>
      </c>
      <c r="C393" s="88">
        <v>-49.230457000000001</v>
      </c>
      <c r="D393" s="88">
        <v>-42.285057000000002</v>
      </c>
      <c r="F393" s="6">
        <f t="shared" si="66"/>
        <v>25.212444444443999</v>
      </c>
      <c r="G393" s="6">
        <f t="shared" si="64"/>
        <v>-57.035632999999997</v>
      </c>
      <c r="J393" s="88">
        <v>16364000000</v>
      </c>
      <c r="K393" s="88">
        <v>-49.306460999999999</v>
      </c>
      <c r="L393" s="88">
        <v>-39.018279999999997</v>
      </c>
      <c r="N393" s="6">
        <f t="shared" si="67"/>
        <v>25.212444444443999</v>
      </c>
      <c r="O393" s="6">
        <f t="shared" si="65"/>
        <v>-90.371643000000006</v>
      </c>
    </row>
    <row r="394" spans="2:16" x14ac:dyDescent="0.25">
      <c r="B394" s="88">
        <v>17232666666.667</v>
      </c>
      <c r="C394" s="88">
        <v>-51.332611</v>
      </c>
      <c r="D394" s="88">
        <v>-44.695605999999998</v>
      </c>
      <c r="F394" s="6">
        <f t="shared" si="66"/>
        <v>25.636666666667001</v>
      </c>
      <c r="G394" s="6">
        <f t="shared" si="64"/>
        <v>-58.589740999999997</v>
      </c>
      <c r="J394" s="88">
        <v>17232666666.667</v>
      </c>
      <c r="K394" s="88">
        <v>-52.379795000000001</v>
      </c>
      <c r="L394" s="88">
        <v>-43.712662000000002</v>
      </c>
      <c r="N394" s="6">
        <f t="shared" si="67"/>
        <v>25.636666666667001</v>
      </c>
      <c r="O394" s="6">
        <f t="shared" si="65"/>
        <v>-77.986794000000003</v>
      </c>
    </row>
    <row r="395" spans="2:16" x14ac:dyDescent="0.25">
      <c r="B395" s="88">
        <v>18101333333.333</v>
      </c>
      <c r="C395" s="88">
        <v>-54.695374000000001</v>
      </c>
      <c r="D395" s="88">
        <v>-47.755130999999999</v>
      </c>
      <c r="F395" s="6">
        <f t="shared" si="66"/>
        <v>26.060888888889</v>
      </c>
      <c r="G395" s="6">
        <f t="shared" si="64"/>
        <v>-57.879486</v>
      </c>
      <c r="J395" s="88">
        <v>18101333333.333</v>
      </c>
      <c r="K395" s="88">
        <v>-57.082957999999998</v>
      </c>
      <c r="L395" s="88">
        <v>-48.786403999999997</v>
      </c>
      <c r="N395" s="6">
        <f t="shared" si="67"/>
        <v>26.060888888889</v>
      </c>
      <c r="O395" s="6">
        <f t="shared" si="65"/>
        <v>-75.65419</v>
      </c>
    </row>
    <row r="396" spans="2:16" x14ac:dyDescent="0.25">
      <c r="B396" s="88">
        <v>18970000000</v>
      </c>
      <c r="C396" s="88">
        <v>-60.626316000000003</v>
      </c>
      <c r="D396" s="88">
        <v>-53.717201000000003</v>
      </c>
      <c r="F396" s="6">
        <f t="shared" si="66"/>
        <v>26.485111111110999</v>
      </c>
      <c r="G396" s="6">
        <f t="shared" si="64"/>
        <v>-59.869331000000003</v>
      </c>
      <c r="J396" s="88">
        <v>18970000000</v>
      </c>
      <c r="K396" s="88">
        <v>-63.781115999999997</v>
      </c>
      <c r="L396" s="88">
        <v>-55.683968</v>
      </c>
      <c r="N396" s="6">
        <f t="shared" si="67"/>
        <v>26.485111111110999</v>
      </c>
      <c r="O396" s="6">
        <f t="shared" si="65"/>
        <v>-71.419539999999998</v>
      </c>
    </row>
    <row r="397" spans="2:16" x14ac:dyDescent="0.25">
      <c r="B397" s="88">
        <v>19838666666.667</v>
      </c>
      <c r="C397" s="88">
        <v>-64.046599999999998</v>
      </c>
      <c r="D397" s="88">
        <v>-57.230834999999999</v>
      </c>
      <c r="F397" s="6">
        <f t="shared" si="66"/>
        <v>26.909333333332999</v>
      </c>
      <c r="G397" s="6">
        <f t="shared" si="64"/>
        <v>-58.988224000000002</v>
      </c>
      <c r="J397" s="88">
        <v>19838666666.667</v>
      </c>
      <c r="K397" s="88">
        <v>-59.462631000000002</v>
      </c>
      <c r="L397" s="88">
        <v>-51.457965999999999</v>
      </c>
      <c r="N397" s="6">
        <f t="shared" si="67"/>
        <v>26.909333333332999</v>
      </c>
      <c r="O397" s="6">
        <f t="shared" si="65"/>
        <v>-69.286179000000004</v>
      </c>
    </row>
    <row r="398" spans="2:16" x14ac:dyDescent="0.25">
      <c r="B398" s="88">
        <v>20707333333.333</v>
      </c>
      <c r="C398" s="88">
        <v>-68.720894000000001</v>
      </c>
      <c r="D398" s="88">
        <v>-61.795479</v>
      </c>
      <c r="F398" s="6">
        <f t="shared" si="66"/>
        <v>27.333555555556</v>
      </c>
      <c r="G398" s="6">
        <f t="shared" si="64"/>
        <v>-59.118949999999998</v>
      </c>
      <c r="J398" s="88">
        <v>20707333333.333</v>
      </c>
      <c r="K398" s="88">
        <v>-61.528229000000003</v>
      </c>
      <c r="L398" s="88">
        <v>-52.547725999999997</v>
      </c>
      <c r="N398" s="6">
        <f t="shared" si="67"/>
        <v>27.333555555556</v>
      </c>
      <c r="O398" s="6">
        <f t="shared" si="65"/>
        <v>-68.619643999999994</v>
      </c>
    </row>
    <row r="399" spans="2:16" x14ac:dyDescent="0.25">
      <c r="B399" s="88">
        <v>21576000000</v>
      </c>
      <c r="C399" s="88">
        <v>-70.773109000000005</v>
      </c>
      <c r="D399" s="88">
        <v>-64.058327000000006</v>
      </c>
      <c r="F399" s="6">
        <f t="shared" si="66"/>
        <v>27.757777777777999</v>
      </c>
      <c r="G399" s="6">
        <f t="shared" si="64"/>
        <v>-58.298819999999999</v>
      </c>
      <c r="J399" s="88">
        <v>21576000000</v>
      </c>
      <c r="K399" s="88">
        <v>-69.433188999999999</v>
      </c>
      <c r="L399" s="88">
        <v>-60.157496999999999</v>
      </c>
      <c r="N399" s="6">
        <f t="shared" si="67"/>
        <v>27.757777777777999</v>
      </c>
      <c r="O399" s="6">
        <f t="shared" si="65"/>
        <v>-67.203048999999993</v>
      </c>
    </row>
    <row r="400" spans="2:16" x14ac:dyDescent="0.25">
      <c r="B400" s="88">
        <v>22444666666.667</v>
      </c>
      <c r="C400" s="88">
        <v>-71.747528000000003</v>
      </c>
      <c r="D400" s="88">
        <v>-64.835487000000001</v>
      </c>
      <c r="F400" s="6">
        <f t="shared" si="66"/>
        <v>28.181999999999999</v>
      </c>
      <c r="G400" s="6">
        <f t="shared" si="64"/>
        <v>-61.570343000000001</v>
      </c>
      <c r="J400" s="88">
        <v>22444666666.667</v>
      </c>
      <c r="K400" s="88">
        <v>-70.419692999999995</v>
      </c>
      <c r="L400" s="88">
        <v>-61.300010999999998</v>
      </c>
      <c r="N400" s="6">
        <f t="shared" si="67"/>
        <v>28.181999999999999</v>
      </c>
      <c r="O400" s="6">
        <f t="shared" si="65"/>
        <v>-71.603476999999998</v>
      </c>
    </row>
    <row r="401" spans="2:16" x14ac:dyDescent="0.25">
      <c r="B401" s="88">
        <v>23313333333.333</v>
      </c>
      <c r="C401" s="88">
        <v>-73.578086999999996</v>
      </c>
      <c r="D401" s="88">
        <v>-66.372024999999994</v>
      </c>
      <c r="F401" s="6">
        <f t="shared" si="66"/>
        <v>28.606222222222002</v>
      </c>
      <c r="G401" s="6">
        <f t="shared" si="64"/>
        <v>-61.881523000000001</v>
      </c>
      <c r="J401" s="88">
        <v>23313333333.333</v>
      </c>
      <c r="K401" s="88">
        <v>-69.595580999999996</v>
      </c>
      <c r="L401" s="88">
        <v>-60.832996000000001</v>
      </c>
      <c r="N401" s="6">
        <f t="shared" si="67"/>
        <v>28.606222222222002</v>
      </c>
      <c r="O401" s="6">
        <f t="shared" si="65"/>
        <v>-68.662018000000003</v>
      </c>
    </row>
    <row r="402" spans="2:16" x14ac:dyDescent="0.25">
      <c r="B402" s="88">
        <v>24182000000</v>
      </c>
      <c r="C402" s="88">
        <v>-68.205482000000003</v>
      </c>
      <c r="D402" s="88">
        <v>-60.804043</v>
      </c>
      <c r="F402" s="6">
        <f t="shared" si="66"/>
        <v>29.030444444444001</v>
      </c>
      <c r="G402" s="6">
        <f t="shared" si="64"/>
        <v>-65.451285999999996</v>
      </c>
      <c r="J402" s="88">
        <v>24182000000</v>
      </c>
      <c r="K402" s="88">
        <v>-72.276206999999999</v>
      </c>
      <c r="L402" s="88">
        <v>-63.899245999999998</v>
      </c>
      <c r="N402" s="6">
        <f t="shared" si="67"/>
        <v>29.030444444444001</v>
      </c>
      <c r="O402" s="6">
        <f t="shared" si="65"/>
        <v>-69.270988000000003</v>
      </c>
    </row>
    <row r="403" spans="2:16" x14ac:dyDescent="0.25">
      <c r="B403" s="88">
        <v>25050666666.667</v>
      </c>
      <c r="C403" s="88">
        <v>-65.402237</v>
      </c>
      <c r="D403" s="88">
        <v>-57.875759000000002</v>
      </c>
      <c r="F403" s="6">
        <f t="shared" si="66"/>
        <v>29.454666666666999</v>
      </c>
      <c r="G403" s="6">
        <f t="shared" si="64"/>
        <v>-64.247101000000001</v>
      </c>
      <c r="J403" s="88">
        <v>25050666666.667</v>
      </c>
      <c r="K403" s="88">
        <v>-65.794387999999998</v>
      </c>
      <c r="L403" s="88">
        <v>-57.408909000000001</v>
      </c>
      <c r="N403" s="6">
        <f t="shared" si="67"/>
        <v>29.454666666666999</v>
      </c>
      <c r="O403" s="6">
        <f t="shared" si="65"/>
        <v>-69.639831999999998</v>
      </c>
    </row>
    <row r="404" spans="2:16" x14ac:dyDescent="0.25">
      <c r="B404" s="88">
        <v>25919333333.333</v>
      </c>
      <c r="C404" s="88">
        <v>-65.802963000000005</v>
      </c>
      <c r="D404" s="88">
        <v>-57.950344000000001</v>
      </c>
      <c r="F404" s="6">
        <f t="shared" si="66"/>
        <v>29.878888888889001</v>
      </c>
      <c r="G404" s="6">
        <f t="shared" si="64"/>
        <v>-65.105414999999994</v>
      </c>
      <c r="J404" s="88">
        <v>25919333333.333</v>
      </c>
      <c r="K404" s="88">
        <v>-59.523795999999997</v>
      </c>
      <c r="L404" s="88">
        <v>-50.868454</v>
      </c>
      <c r="N404" s="6">
        <f t="shared" si="67"/>
        <v>29.878888888889001</v>
      </c>
      <c r="O404" s="6">
        <f t="shared" si="65"/>
        <v>-67.779053000000005</v>
      </c>
    </row>
    <row r="405" spans="2:16" x14ac:dyDescent="0.25">
      <c r="B405" s="88">
        <v>26788000000</v>
      </c>
      <c r="C405" s="88">
        <v>-80.668921999999995</v>
      </c>
      <c r="D405" s="88">
        <v>-72.945732000000007</v>
      </c>
      <c r="F405" s="6">
        <f t="shared" si="66"/>
        <v>30.303111111111001</v>
      </c>
      <c r="G405" s="6">
        <f t="shared" si="64"/>
        <v>-63.205730000000003</v>
      </c>
      <c r="J405" s="88">
        <v>26788000000</v>
      </c>
      <c r="K405" s="88">
        <v>-57.212311</v>
      </c>
      <c r="L405" s="88">
        <v>-48.948757000000001</v>
      </c>
      <c r="N405" s="6">
        <f t="shared" si="67"/>
        <v>30.303111111111001</v>
      </c>
      <c r="O405" s="6">
        <f t="shared" si="65"/>
        <v>-71.536338999999998</v>
      </c>
    </row>
    <row r="406" spans="2:16" x14ac:dyDescent="0.25">
      <c r="B406" s="88">
        <v>27656666666.667</v>
      </c>
      <c r="C406" s="88">
        <v>-72.108727000000002</v>
      </c>
      <c r="D406" s="88">
        <v>-64.288345000000007</v>
      </c>
      <c r="F406" s="6">
        <f t="shared" si="66"/>
        <v>30.727333333333</v>
      </c>
      <c r="G406" s="6">
        <f t="shared" si="64"/>
        <v>-62.304222000000003</v>
      </c>
      <c r="J406" s="88">
        <v>27656666666.667</v>
      </c>
      <c r="K406" s="88">
        <v>-52.103003999999999</v>
      </c>
      <c r="L406" s="88">
        <v>-43.707084999999999</v>
      </c>
      <c r="N406" s="6">
        <f t="shared" si="67"/>
        <v>30.727333333333</v>
      </c>
      <c r="O406" s="6">
        <f t="shared" si="65"/>
        <v>-71.366446999999994</v>
      </c>
    </row>
    <row r="407" spans="2:16" x14ac:dyDescent="0.25">
      <c r="B407" s="88">
        <v>28525333333.333</v>
      </c>
      <c r="C407" s="88">
        <v>-80.552566999999996</v>
      </c>
      <c r="D407" s="88">
        <v>-72.355048999999994</v>
      </c>
      <c r="F407" s="6">
        <f t="shared" si="66"/>
        <v>31.151555555556001</v>
      </c>
      <c r="G407" s="6">
        <f t="shared" si="64"/>
        <v>-61.256633999999998</v>
      </c>
      <c r="J407" s="88">
        <v>28525333333.333</v>
      </c>
      <c r="K407" s="88">
        <v>-46.920440999999997</v>
      </c>
      <c r="L407" s="88">
        <v>-38.390652000000003</v>
      </c>
      <c r="N407" s="6">
        <f t="shared" si="67"/>
        <v>31.151555555556001</v>
      </c>
      <c r="O407" s="6">
        <f t="shared" si="65"/>
        <v>-75.559524999999994</v>
      </c>
    </row>
    <row r="408" spans="2:16" x14ac:dyDescent="0.25">
      <c r="B408" s="88">
        <v>29394000000</v>
      </c>
      <c r="C408" s="88">
        <v>-75.501464999999996</v>
      </c>
      <c r="D408" s="88">
        <v>-67.272025999999997</v>
      </c>
      <c r="F408" s="6">
        <f t="shared" si="66"/>
        <v>31.575777777778001</v>
      </c>
      <c r="G408" s="6">
        <f t="shared" si="64"/>
        <v>-58.939137000000002</v>
      </c>
      <c r="J408" s="88">
        <v>29394000000</v>
      </c>
      <c r="K408" s="88">
        <v>-46.500045999999998</v>
      </c>
      <c r="L408" s="88">
        <v>-37.973289000000001</v>
      </c>
      <c r="N408" s="6">
        <f t="shared" si="67"/>
        <v>31.575777777778001</v>
      </c>
      <c r="O408" s="6">
        <f t="shared" si="65"/>
        <v>-74.949416999999997</v>
      </c>
    </row>
    <row r="409" spans="2:16" x14ac:dyDescent="0.25">
      <c r="B409" s="88">
        <v>30262666666.667</v>
      </c>
      <c r="C409" s="88">
        <v>-83.206596000000005</v>
      </c>
      <c r="D409" s="88">
        <v>-75.019752999999994</v>
      </c>
      <c r="F409" s="6">
        <f t="shared" si="66"/>
        <v>32</v>
      </c>
      <c r="G409" s="6">
        <f t="shared" si="64"/>
        <v>-56.788505999999998</v>
      </c>
      <c r="J409" s="88">
        <v>30262666666.667</v>
      </c>
      <c r="K409" s="88">
        <v>-48.319595</v>
      </c>
      <c r="L409" s="88">
        <v>-39.961395000000003</v>
      </c>
      <c r="N409" s="6">
        <f t="shared" si="67"/>
        <v>32</v>
      </c>
      <c r="O409" s="6">
        <f t="shared" si="65"/>
        <v>-79.146355</v>
      </c>
    </row>
    <row r="410" spans="2:16" x14ac:dyDescent="0.25">
      <c r="B410" s="88">
        <v>31131333333.333</v>
      </c>
      <c r="C410" s="88">
        <v>-90.19117</v>
      </c>
      <c r="D410" s="88">
        <v>-81.812790000000007</v>
      </c>
      <c r="F410" s="6" t="s">
        <v>21</v>
      </c>
      <c r="J410" s="88">
        <v>31131333333.333</v>
      </c>
      <c r="K410" s="88">
        <v>-50.314148000000003</v>
      </c>
      <c r="L410" s="88">
        <v>-41.807167</v>
      </c>
      <c r="N410" s="6" t="s">
        <v>21</v>
      </c>
    </row>
    <row r="411" spans="2:16" x14ac:dyDescent="0.25">
      <c r="B411" s="88">
        <v>32000000000</v>
      </c>
      <c r="C411" s="88">
        <v>-81.573173999999995</v>
      </c>
      <c r="D411" s="88">
        <v>-72.791870000000003</v>
      </c>
      <c r="J411" s="88">
        <v>32000000000</v>
      </c>
      <c r="K411" s="88">
        <v>-49.521503000000003</v>
      </c>
      <c r="L411" s="88">
        <v>-40.235320999999999</v>
      </c>
    </row>
    <row r="412" spans="2:16" x14ac:dyDescent="0.25">
      <c r="B412" s="88" t="s">
        <v>21</v>
      </c>
      <c r="J412" s="88" t="s">
        <v>21</v>
      </c>
    </row>
    <row r="413" spans="2:16" x14ac:dyDescent="0.25">
      <c r="F413" s="6" t="s">
        <v>59</v>
      </c>
      <c r="N413" s="6" t="s">
        <v>59</v>
      </c>
    </row>
    <row r="414" spans="2:16" ht="15.75" x14ac:dyDescent="0.25">
      <c r="F414" s="6" t="s">
        <v>19</v>
      </c>
      <c r="G414" s="6" t="str">
        <f t="shared" ref="G414:G433" si="68">D440</f>
        <v>4Ix4L dBc Log Mag(dB)</v>
      </c>
      <c r="H414" s="35">
        <v>4</v>
      </c>
      <c r="N414" s="6" t="s">
        <v>19</v>
      </c>
      <c r="O414" s="6" t="str">
        <f t="shared" ref="O414:O433" si="69">L440</f>
        <v>4Ix4L dBc Log Mag(dB)</v>
      </c>
      <c r="P414" s="35">
        <v>4</v>
      </c>
    </row>
    <row r="415" spans="2:16" ht="15.75" x14ac:dyDescent="0.25">
      <c r="B415" s="88" t="s">
        <v>57</v>
      </c>
      <c r="F415" s="6">
        <f t="shared" ref="F415:F433" si="70">B441/1000000000</f>
        <v>11.596</v>
      </c>
      <c r="G415" s="6">
        <f t="shared" si="68"/>
        <v>-48.028708999999999</v>
      </c>
      <c r="H415" s="36">
        <f>ABS(AVERAGE(G415:G433)-(H414-1)*10)</f>
        <v>77.238921315789469</v>
      </c>
      <c r="J415" s="88" t="s">
        <v>57</v>
      </c>
      <c r="N415" s="6">
        <f t="shared" ref="N415:N433" si="71">J441/1000000000</f>
        <v>11.596</v>
      </c>
      <c r="O415" s="6">
        <f t="shared" si="69"/>
        <v>-48.284599</v>
      </c>
      <c r="P415" s="36">
        <f>ABS(AVERAGE(O415:O433)-(P414-1)*10)</f>
        <v>78.268721631578941</v>
      </c>
    </row>
    <row r="416" spans="2:16" x14ac:dyDescent="0.25">
      <c r="B416" s="88" t="s">
        <v>19</v>
      </c>
      <c r="C416" s="88" t="s">
        <v>161</v>
      </c>
      <c r="D416" s="88" t="s">
        <v>87</v>
      </c>
      <c r="F416" s="6">
        <f t="shared" si="70"/>
        <v>12.729555555555999</v>
      </c>
      <c r="G416" s="6">
        <f t="shared" si="68"/>
        <v>-46.626494999999998</v>
      </c>
      <c r="J416" s="88" t="s">
        <v>19</v>
      </c>
      <c r="K416" s="88" t="s">
        <v>161</v>
      </c>
      <c r="L416" s="88" t="s">
        <v>87</v>
      </c>
      <c r="N416" s="6">
        <f t="shared" si="71"/>
        <v>12.729555555555999</v>
      </c>
      <c r="O416" s="6">
        <f t="shared" si="69"/>
        <v>-49.190342000000001</v>
      </c>
    </row>
    <row r="417" spans="2:15" x14ac:dyDescent="0.25">
      <c r="B417" s="88">
        <v>24364000000</v>
      </c>
      <c r="C417" s="88">
        <v>-64.163985999999994</v>
      </c>
      <c r="D417" s="88">
        <v>-57.218581999999998</v>
      </c>
      <c r="F417" s="6">
        <f t="shared" si="70"/>
        <v>13.863111111110999</v>
      </c>
      <c r="G417" s="6">
        <f t="shared" si="68"/>
        <v>-45.420437</v>
      </c>
      <c r="J417" s="88">
        <v>24364000000</v>
      </c>
      <c r="K417" s="88">
        <v>-79.611778000000001</v>
      </c>
      <c r="L417" s="88">
        <v>-69.323600999999996</v>
      </c>
      <c r="N417" s="6">
        <f t="shared" si="71"/>
        <v>13.863111111110999</v>
      </c>
      <c r="O417" s="6">
        <f t="shared" si="69"/>
        <v>-50.943931999999997</v>
      </c>
    </row>
    <row r="418" spans="2:15" x14ac:dyDescent="0.25">
      <c r="B418" s="88">
        <v>24788222222.222</v>
      </c>
      <c r="C418" s="88">
        <v>-63.949989000000002</v>
      </c>
      <c r="D418" s="88">
        <v>-57.312984</v>
      </c>
      <c r="F418" s="6">
        <f t="shared" si="70"/>
        <v>14.996666666667</v>
      </c>
      <c r="G418" s="6">
        <f t="shared" si="68"/>
        <v>-44.600425999999999</v>
      </c>
      <c r="J418" s="88">
        <v>24788222222.222</v>
      </c>
      <c r="K418" s="88">
        <v>-87.524901999999997</v>
      </c>
      <c r="L418" s="88">
        <v>-78.857772999999995</v>
      </c>
      <c r="N418" s="6">
        <f t="shared" si="71"/>
        <v>14.996666666667</v>
      </c>
      <c r="O418" s="6">
        <f t="shared" si="69"/>
        <v>-53.153896000000003</v>
      </c>
    </row>
    <row r="419" spans="2:15" x14ac:dyDescent="0.25">
      <c r="B419" s="88">
        <v>25212444444.444</v>
      </c>
      <c r="C419" s="88">
        <v>-63.975876</v>
      </c>
      <c r="D419" s="88">
        <v>-57.035632999999997</v>
      </c>
      <c r="F419" s="6">
        <f t="shared" si="70"/>
        <v>16.130222222221999</v>
      </c>
      <c r="G419" s="6">
        <f t="shared" si="68"/>
        <v>-44.575313999999999</v>
      </c>
      <c r="J419" s="88">
        <v>25212444444.444</v>
      </c>
      <c r="K419" s="88">
        <v>-98.668198000000004</v>
      </c>
      <c r="L419" s="88">
        <v>-90.371643000000006</v>
      </c>
      <c r="N419" s="6">
        <f t="shared" si="71"/>
        <v>16.130222222221999</v>
      </c>
      <c r="O419" s="6">
        <f t="shared" si="69"/>
        <v>-61.792014999999999</v>
      </c>
    </row>
    <row r="420" spans="2:15" x14ac:dyDescent="0.25">
      <c r="B420" s="88">
        <v>25636666666.667</v>
      </c>
      <c r="C420" s="88">
        <v>-65.498856000000004</v>
      </c>
      <c r="D420" s="88">
        <v>-58.589740999999997</v>
      </c>
      <c r="F420" s="6">
        <f t="shared" si="70"/>
        <v>17.263777777777999</v>
      </c>
      <c r="G420" s="6">
        <f t="shared" si="68"/>
        <v>-46.431778000000001</v>
      </c>
      <c r="J420" s="88">
        <v>25636666666.667</v>
      </c>
      <c r="K420" s="88">
        <v>-86.083945999999997</v>
      </c>
      <c r="L420" s="88">
        <v>-77.986794000000003</v>
      </c>
      <c r="N420" s="6">
        <f t="shared" si="71"/>
        <v>17.263777777777999</v>
      </c>
      <c r="O420" s="6">
        <f t="shared" si="69"/>
        <v>-62.209026000000001</v>
      </c>
    </row>
    <row r="421" spans="2:15" x14ac:dyDescent="0.25">
      <c r="B421" s="88">
        <v>26060888888.889</v>
      </c>
      <c r="C421" s="88">
        <v>-64.695250999999999</v>
      </c>
      <c r="D421" s="88">
        <v>-57.879486</v>
      </c>
      <c r="F421" s="6">
        <f t="shared" si="70"/>
        <v>18.397333333333002</v>
      </c>
      <c r="G421" s="6">
        <f t="shared" si="68"/>
        <v>-46.613990999999999</v>
      </c>
      <c r="J421" s="88">
        <v>26060888888.889</v>
      </c>
      <c r="K421" s="88">
        <v>-83.658859000000007</v>
      </c>
      <c r="L421" s="88">
        <v>-75.65419</v>
      </c>
      <c r="N421" s="6">
        <f t="shared" si="71"/>
        <v>18.397333333333002</v>
      </c>
      <c r="O421" s="6">
        <f t="shared" si="69"/>
        <v>-59.585003</v>
      </c>
    </row>
    <row r="422" spans="2:15" x14ac:dyDescent="0.25">
      <c r="B422" s="88">
        <v>26485111111.111</v>
      </c>
      <c r="C422" s="88">
        <v>-66.794746000000004</v>
      </c>
      <c r="D422" s="88">
        <v>-59.869331000000003</v>
      </c>
      <c r="F422" s="6">
        <f t="shared" si="70"/>
        <v>19.530888888888999</v>
      </c>
      <c r="G422" s="6">
        <f t="shared" si="68"/>
        <v>-46.719318000000001</v>
      </c>
      <c r="J422" s="88">
        <v>26485111111.111</v>
      </c>
      <c r="K422" s="88">
        <v>-80.400040000000004</v>
      </c>
      <c r="L422" s="88">
        <v>-71.419539999999998</v>
      </c>
      <c r="N422" s="6">
        <f t="shared" si="71"/>
        <v>19.530888888888999</v>
      </c>
      <c r="O422" s="6">
        <f t="shared" si="69"/>
        <v>-54.097800999999997</v>
      </c>
    </row>
    <row r="423" spans="2:15" x14ac:dyDescent="0.25">
      <c r="B423" s="88">
        <v>26909333333.333</v>
      </c>
      <c r="C423" s="88">
        <v>-65.703002999999995</v>
      </c>
      <c r="D423" s="88">
        <v>-58.988224000000002</v>
      </c>
      <c r="F423" s="6">
        <f t="shared" si="70"/>
        <v>20.664444444444001</v>
      </c>
      <c r="G423" s="6">
        <f t="shared" si="68"/>
        <v>-49.156826000000002</v>
      </c>
      <c r="J423" s="88">
        <v>26909333333.333</v>
      </c>
      <c r="K423" s="88">
        <v>-78.561867000000007</v>
      </c>
      <c r="L423" s="88">
        <v>-69.286179000000004</v>
      </c>
      <c r="N423" s="6">
        <f t="shared" si="71"/>
        <v>20.664444444444001</v>
      </c>
      <c r="O423" s="6">
        <f t="shared" si="69"/>
        <v>-52.112853999999999</v>
      </c>
    </row>
    <row r="424" spans="2:15" x14ac:dyDescent="0.25">
      <c r="B424" s="88">
        <v>27333555555.556</v>
      </c>
      <c r="C424" s="88">
        <v>-66.030991</v>
      </c>
      <c r="D424" s="88">
        <v>-59.118949999999998</v>
      </c>
      <c r="F424" s="6">
        <f t="shared" si="70"/>
        <v>21.797999999999998</v>
      </c>
      <c r="G424" s="6">
        <f t="shared" si="68"/>
        <v>-50.829070999999999</v>
      </c>
      <c r="J424" s="88">
        <v>27333555555.556</v>
      </c>
      <c r="K424" s="88">
        <v>-77.739333999999999</v>
      </c>
      <c r="L424" s="88">
        <v>-68.619643999999994</v>
      </c>
      <c r="N424" s="6">
        <f t="shared" si="71"/>
        <v>21.797999999999998</v>
      </c>
      <c r="O424" s="6">
        <f t="shared" si="69"/>
        <v>-49.384914000000002</v>
      </c>
    </row>
    <row r="425" spans="2:15" x14ac:dyDescent="0.25">
      <c r="B425" s="88">
        <v>27757777777.778</v>
      </c>
      <c r="C425" s="88">
        <v>-65.504883000000007</v>
      </c>
      <c r="D425" s="88">
        <v>-58.298819999999999</v>
      </c>
      <c r="F425" s="6">
        <f t="shared" si="70"/>
        <v>22.931555555555999</v>
      </c>
      <c r="G425" s="6">
        <f t="shared" si="68"/>
        <v>-51.985278999999998</v>
      </c>
      <c r="J425" s="88">
        <v>27757777777.778</v>
      </c>
      <c r="K425" s="88">
        <v>-75.965630000000004</v>
      </c>
      <c r="L425" s="88">
        <v>-67.203048999999993</v>
      </c>
      <c r="N425" s="6">
        <f t="shared" si="71"/>
        <v>22.931555555555999</v>
      </c>
      <c r="O425" s="6">
        <f t="shared" si="69"/>
        <v>-46.776279000000002</v>
      </c>
    </row>
    <row r="426" spans="2:15" x14ac:dyDescent="0.25">
      <c r="B426" s="88">
        <v>28182000000</v>
      </c>
      <c r="C426" s="88">
        <v>-68.971778999999998</v>
      </c>
      <c r="D426" s="88">
        <v>-61.570343000000001</v>
      </c>
      <c r="F426" s="6">
        <f t="shared" si="70"/>
        <v>24.065111111111001</v>
      </c>
      <c r="G426" s="6">
        <f t="shared" si="68"/>
        <v>-48.894787000000001</v>
      </c>
      <c r="J426" s="88">
        <v>28182000000</v>
      </c>
      <c r="K426" s="88">
        <v>-79.980438000000007</v>
      </c>
      <c r="L426" s="88">
        <v>-71.603476999999998</v>
      </c>
      <c r="N426" s="6">
        <f t="shared" si="71"/>
        <v>24.065111111111001</v>
      </c>
      <c r="O426" s="6">
        <f t="shared" si="69"/>
        <v>-47.709029999999998</v>
      </c>
    </row>
    <row r="427" spans="2:15" x14ac:dyDescent="0.25">
      <c r="B427" s="88">
        <v>28606222222.222</v>
      </c>
      <c r="C427" s="88">
        <v>-69.407996999999995</v>
      </c>
      <c r="D427" s="88">
        <v>-61.881523000000001</v>
      </c>
      <c r="F427" s="6">
        <f t="shared" si="70"/>
        <v>25.198666666666998</v>
      </c>
      <c r="G427" s="6">
        <f t="shared" si="68"/>
        <v>-47.796616</v>
      </c>
      <c r="J427" s="88">
        <v>28606222222.222</v>
      </c>
      <c r="K427" s="88">
        <v>-77.047500999999997</v>
      </c>
      <c r="L427" s="88">
        <v>-68.662018000000003</v>
      </c>
      <c r="N427" s="6">
        <f t="shared" si="71"/>
        <v>25.198666666666998</v>
      </c>
      <c r="O427" s="6">
        <f t="shared" si="69"/>
        <v>-46.005543000000003</v>
      </c>
    </row>
    <row r="428" spans="2:15" x14ac:dyDescent="0.25">
      <c r="B428" s="88">
        <v>29030444444.444</v>
      </c>
      <c r="C428" s="88">
        <v>-73.303909000000004</v>
      </c>
      <c r="D428" s="88">
        <v>-65.451285999999996</v>
      </c>
      <c r="F428" s="6">
        <f t="shared" si="70"/>
        <v>26.332222222222001</v>
      </c>
      <c r="G428" s="6">
        <f t="shared" si="68"/>
        <v>-47.590499999999999</v>
      </c>
      <c r="J428" s="88">
        <v>29030444444.444</v>
      </c>
      <c r="K428" s="88">
        <v>-77.926331000000005</v>
      </c>
      <c r="L428" s="88">
        <v>-69.270988000000003</v>
      </c>
      <c r="N428" s="6">
        <f t="shared" si="71"/>
        <v>26.332222222222001</v>
      </c>
      <c r="O428" s="6">
        <f t="shared" si="69"/>
        <v>-42.892330000000001</v>
      </c>
    </row>
    <row r="429" spans="2:15" x14ac:dyDescent="0.25">
      <c r="B429" s="88">
        <v>29454666666.667</v>
      </c>
      <c r="C429" s="88">
        <v>-71.970291000000003</v>
      </c>
      <c r="D429" s="88">
        <v>-64.247101000000001</v>
      </c>
      <c r="F429" s="6">
        <f t="shared" si="70"/>
        <v>27.465777777778001</v>
      </c>
      <c r="G429" s="6">
        <f t="shared" si="68"/>
        <v>-46.198658000000002</v>
      </c>
      <c r="J429" s="88">
        <v>29454666666.667</v>
      </c>
      <c r="K429" s="88">
        <v>-77.903389000000004</v>
      </c>
      <c r="L429" s="88">
        <v>-69.639831999999998</v>
      </c>
      <c r="N429" s="6">
        <f t="shared" si="71"/>
        <v>27.465777777778001</v>
      </c>
      <c r="O429" s="6">
        <f t="shared" si="69"/>
        <v>-40.832236999999999</v>
      </c>
    </row>
    <row r="430" spans="2:15" x14ac:dyDescent="0.25">
      <c r="B430" s="88">
        <v>29878888888.889</v>
      </c>
      <c r="C430" s="88">
        <v>-72.925797000000003</v>
      </c>
      <c r="D430" s="88">
        <v>-65.105414999999994</v>
      </c>
      <c r="F430" s="6">
        <f t="shared" si="70"/>
        <v>28.599333333333</v>
      </c>
      <c r="G430" s="6">
        <f t="shared" si="68"/>
        <v>-45.284191</v>
      </c>
      <c r="J430" s="88">
        <v>29878888888.889</v>
      </c>
      <c r="K430" s="88">
        <v>-76.174972999999994</v>
      </c>
      <c r="L430" s="88">
        <v>-67.779053000000005</v>
      </c>
      <c r="N430" s="6">
        <f t="shared" si="71"/>
        <v>28.599333333333</v>
      </c>
      <c r="O430" s="6">
        <f t="shared" si="69"/>
        <v>-38.153804999999998</v>
      </c>
    </row>
    <row r="431" spans="2:15" x14ac:dyDescent="0.25">
      <c r="B431" s="88">
        <v>30303111111.111</v>
      </c>
      <c r="C431" s="88">
        <v>-71.403244000000001</v>
      </c>
      <c r="D431" s="88">
        <v>-63.205730000000003</v>
      </c>
      <c r="F431" s="6">
        <f t="shared" si="70"/>
        <v>29.732888888889001</v>
      </c>
      <c r="G431" s="6">
        <f t="shared" si="68"/>
        <v>-44.978248999999998</v>
      </c>
      <c r="J431" s="88">
        <v>30303111111.111</v>
      </c>
      <c r="K431" s="88">
        <v>-80.066131999999996</v>
      </c>
      <c r="L431" s="88">
        <v>-71.536338999999998</v>
      </c>
      <c r="N431" s="6">
        <f t="shared" si="71"/>
        <v>29.732888888889001</v>
      </c>
      <c r="O431" s="6">
        <f t="shared" si="69"/>
        <v>-37.168483999999999</v>
      </c>
    </row>
    <row r="432" spans="2:15" x14ac:dyDescent="0.25">
      <c r="B432" s="88">
        <v>30727333333.333</v>
      </c>
      <c r="C432" s="88">
        <v>-70.533660999999995</v>
      </c>
      <c r="D432" s="88">
        <v>-62.304222000000003</v>
      </c>
      <c r="F432" s="6">
        <f t="shared" si="70"/>
        <v>30.866444444443999</v>
      </c>
      <c r="G432" s="6">
        <f t="shared" si="68"/>
        <v>-47.104919000000002</v>
      </c>
      <c r="J432" s="88">
        <v>30727333333.333</v>
      </c>
      <c r="K432" s="88">
        <v>-79.893203999999997</v>
      </c>
      <c r="L432" s="88">
        <v>-71.366446999999994</v>
      </c>
      <c r="N432" s="6">
        <f t="shared" si="71"/>
        <v>30.866444444443999</v>
      </c>
      <c r="O432" s="6">
        <f t="shared" si="69"/>
        <v>-38.121600999999998</v>
      </c>
    </row>
    <row r="433" spans="2:16" x14ac:dyDescent="0.25">
      <c r="B433" s="88">
        <v>31151555555.556</v>
      </c>
      <c r="C433" s="88">
        <v>-69.443473999999995</v>
      </c>
      <c r="D433" s="88">
        <v>-61.256633999999998</v>
      </c>
      <c r="F433" s="6">
        <f t="shared" si="70"/>
        <v>32</v>
      </c>
      <c r="G433" s="6">
        <f t="shared" si="68"/>
        <v>-48.703941</v>
      </c>
      <c r="J433" s="88">
        <v>31151555555.556</v>
      </c>
      <c r="K433" s="88">
        <v>-83.917716999999996</v>
      </c>
      <c r="L433" s="88">
        <v>-75.559524999999994</v>
      </c>
      <c r="N433" s="6">
        <f t="shared" si="71"/>
        <v>32</v>
      </c>
      <c r="O433" s="6">
        <f t="shared" si="69"/>
        <v>-38.692019999999999</v>
      </c>
    </row>
    <row r="434" spans="2:16" x14ac:dyDescent="0.25">
      <c r="B434" s="88">
        <v>31575777777.778</v>
      </c>
      <c r="C434" s="88">
        <v>-67.317520000000002</v>
      </c>
      <c r="D434" s="88">
        <v>-58.939137000000002</v>
      </c>
      <c r="F434" s="6" t="s">
        <v>21</v>
      </c>
      <c r="J434" s="88">
        <v>31575777777.778</v>
      </c>
      <c r="K434" s="88">
        <v>-83.456389999999999</v>
      </c>
      <c r="L434" s="88">
        <v>-74.949416999999997</v>
      </c>
      <c r="N434" s="6" t="s">
        <v>21</v>
      </c>
    </row>
    <row r="435" spans="2:16" x14ac:dyDescent="0.25">
      <c r="B435" s="88">
        <v>32000000000</v>
      </c>
      <c r="C435" s="88">
        <v>-65.569809000000006</v>
      </c>
      <c r="D435" s="88">
        <v>-56.788505999999998</v>
      </c>
      <c r="J435" s="88">
        <v>32000000000</v>
      </c>
      <c r="K435" s="88">
        <v>-88.432541000000001</v>
      </c>
      <c r="L435" s="88">
        <v>-79.146355</v>
      </c>
    </row>
    <row r="436" spans="2:16" x14ac:dyDescent="0.25">
      <c r="B436" s="88" t="s">
        <v>21</v>
      </c>
      <c r="J436" s="88" t="s">
        <v>21</v>
      </c>
    </row>
    <row r="437" spans="2:16" x14ac:dyDescent="0.25">
      <c r="F437" s="6" t="s">
        <v>61</v>
      </c>
      <c r="N437" s="6" t="s">
        <v>61</v>
      </c>
    </row>
    <row r="438" spans="2:16" ht="15.75" x14ac:dyDescent="0.25">
      <c r="F438" s="6" t="s">
        <v>19</v>
      </c>
      <c r="G438" s="6" t="str">
        <f t="shared" ref="G438:G457" si="72">D464</f>
        <v>4Ix5L dBc Log Mag(dB)</v>
      </c>
      <c r="H438" s="35">
        <v>4</v>
      </c>
      <c r="N438" s="6" t="s">
        <v>19</v>
      </c>
      <c r="O438" s="6" t="str">
        <f t="shared" ref="O438:O457" si="73">L464</f>
        <v>4Ix5L dBc Log Mag(dB)</v>
      </c>
      <c r="P438" s="35">
        <v>4</v>
      </c>
    </row>
    <row r="439" spans="2:16" ht="15.75" x14ac:dyDescent="0.25">
      <c r="B439" s="88" t="s">
        <v>59</v>
      </c>
      <c r="F439" s="6">
        <f t="shared" ref="F439:F457" si="74">B465/1000000000</f>
        <v>19.596</v>
      </c>
      <c r="G439" s="6">
        <f t="shared" si="72"/>
        <v>-78.102692000000005</v>
      </c>
      <c r="H439" s="36">
        <f>ABS(AVERAGE(G439:G457)-(H438-1)*10)</f>
        <v>98.202163105263153</v>
      </c>
      <c r="J439" s="88" t="s">
        <v>59</v>
      </c>
      <c r="N439" s="6">
        <f t="shared" ref="N439:N457" si="75">J465/1000000000</f>
        <v>19.596</v>
      </c>
      <c r="O439" s="6">
        <f t="shared" si="73"/>
        <v>-76.999358999999998</v>
      </c>
      <c r="P439" s="36">
        <f>ABS(AVERAGE(O439:O457)-(P438-1)*10)</f>
        <v>105.07616589473685</v>
      </c>
    </row>
    <row r="440" spans="2:16" x14ac:dyDescent="0.25">
      <c r="B440" s="88" t="s">
        <v>19</v>
      </c>
      <c r="C440" s="88" t="s">
        <v>162</v>
      </c>
      <c r="D440" s="88" t="s">
        <v>88</v>
      </c>
      <c r="F440" s="6">
        <f t="shared" si="74"/>
        <v>20.285111111111</v>
      </c>
      <c r="G440" s="6">
        <f t="shared" si="72"/>
        <v>-80.867194999999995</v>
      </c>
      <c r="J440" s="88" t="s">
        <v>19</v>
      </c>
      <c r="K440" s="88" t="s">
        <v>162</v>
      </c>
      <c r="L440" s="88" t="s">
        <v>88</v>
      </c>
      <c r="N440" s="6">
        <f t="shared" si="75"/>
        <v>20.285111111111</v>
      </c>
      <c r="O440" s="6">
        <f t="shared" si="73"/>
        <v>-73.877243000000007</v>
      </c>
    </row>
    <row r="441" spans="2:16" x14ac:dyDescent="0.25">
      <c r="B441" s="88">
        <v>11596000000</v>
      </c>
      <c r="C441" s="88">
        <v>-54.974110000000003</v>
      </c>
      <c r="D441" s="88">
        <v>-48.028708999999999</v>
      </c>
      <c r="F441" s="6">
        <f t="shared" si="74"/>
        <v>20.974222222222</v>
      </c>
      <c r="G441" s="6">
        <f t="shared" si="72"/>
        <v>-74.163482999999999</v>
      </c>
      <c r="J441" s="88">
        <v>11596000000</v>
      </c>
      <c r="K441" s="88">
        <v>-58.572780999999999</v>
      </c>
      <c r="L441" s="88">
        <v>-48.284599</v>
      </c>
      <c r="N441" s="6">
        <f t="shared" si="75"/>
        <v>20.974222222222</v>
      </c>
      <c r="O441" s="6">
        <f t="shared" si="73"/>
        <v>-72.462044000000006</v>
      </c>
    </row>
    <row r="442" spans="2:16" x14ac:dyDescent="0.25">
      <c r="B442" s="88">
        <v>12729555555.556</v>
      </c>
      <c r="C442" s="88">
        <v>-53.263500000000001</v>
      </c>
      <c r="D442" s="88">
        <v>-46.626494999999998</v>
      </c>
      <c r="F442" s="6">
        <f t="shared" si="74"/>
        <v>21.663333333333</v>
      </c>
      <c r="G442" s="6">
        <f t="shared" si="72"/>
        <v>-69.277054000000007</v>
      </c>
      <c r="J442" s="88">
        <v>12729555555.556</v>
      </c>
      <c r="K442" s="88">
        <v>-57.857475000000001</v>
      </c>
      <c r="L442" s="88">
        <v>-49.190342000000001</v>
      </c>
      <c r="N442" s="6">
        <f t="shared" si="75"/>
        <v>21.663333333333</v>
      </c>
      <c r="O442" s="6">
        <f t="shared" si="73"/>
        <v>-73.424576000000002</v>
      </c>
    </row>
    <row r="443" spans="2:16" x14ac:dyDescent="0.25">
      <c r="B443" s="88">
        <v>13863111111.111</v>
      </c>
      <c r="C443" s="88">
        <v>-52.360675999999998</v>
      </c>
      <c r="D443" s="88">
        <v>-45.420437</v>
      </c>
      <c r="F443" s="6">
        <f t="shared" si="74"/>
        <v>22.352444444444</v>
      </c>
      <c r="G443" s="6">
        <f t="shared" si="72"/>
        <v>-68.281600999999995</v>
      </c>
      <c r="J443" s="88">
        <v>13863111111.111</v>
      </c>
      <c r="K443" s="88">
        <v>-59.240485999999997</v>
      </c>
      <c r="L443" s="88">
        <v>-50.943931999999997</v>
      </c>
      <c r="N443" s="6">
        <f t="shared" si="75"/>
        <v>22.352444444444</v>
      </c>
      <c r="O443" s="6">
        <f t="shared" si="73"/>
        <v>-72.131905000000003</v>
      </c>
    </row>
    <row r="444" spans="2:16" x14ac:dyDescent="0.25">
      <c r="B444" s="88">
        <v>14996666666.667</v>
      </c>
      <c r="C444" s="88">
        <v>-51.509540999999999</v>
      </c>
      <c r="D444" s="88">
        <v>-44.600425999999999</v>
      </c>
      <c r="F444" s="6">
        <f t="shared" si="74"/>
        <v>23.041555555555998</v>
      </c>
      <c r="G444" s="6">
        <f t="shared" si="72"/>
        <v>-66.593566999999993</v>
      </c>
      <c r="J444" s="88">
        <v>14996666666.667</v>
      </c>
      <c r="K444" s="88">
        <v>-61.251044999999998</v>
      </c>
      <c r="L444" s="88">
        <v>-53.153896000000003</v>
      </c>
      <c r="N444" s="6">
        <f t="shared" si="75"/>
        <v>23.041555555555998</v>
      </c>
      <c r="O444" s="6">
        <f t="shared" si="73"/>
        <v>-70.911652000000004</v>
      </c>
    </row>
    <row r="445" spans="2:16" x14ac:dyDescent="0.25">
      <c r="B445" s="88">
        <v>16130222222.222</v>
      </c>
      <c r="C445" s="88">
        <v>-51.391075000000001</v>
      </c>
      <c r="D445" s="88">
        <v>-44.575313999999999</v>
      </c>
      <c r="F445" s="6">
        <f t="shared" si="74"/>
        <v>23.730666666666998</v>
      </c>
      <c r="G445" s="6">
        <f t="shared" si="72"/>
        <v>-64.995673999999994</v>
      </c>
      <c r="J445" s="88">
        <v>16130222222.222</v>
      </c>
      <c r="K445" s="88">
        <v>-69.796677000000003</v>
      </c>
      <c r="L445" s="88">
        <v>-61.792014999999999</v>
      </c>
      <c r="N445" s="6">
        <f t="shared" si="75"/>
        <v>23.730666666666998</v>
      </c>
      <c r="O445" s="6">
        <f t="shared" si="73"/>
        <v>-71.142250000000004</v>
      </c>
    </row>
    <row r="446" spans="2:16" x14ac:dyDescent="0.25">
      <c r="B446" s="88">
        <v>17263777777.778</v>
      </c>
      <c r="C446" s="88">
        <v>-53.357193000000002</v>
      </c>
      <c r="D446" s="88">
        <v>-46.431778000000001</v>
      </c>
      <c r="F446" s="6">
        <f t="shared" si="74"/>
        <v>24.419777777777998</v>
      </c>
      <c r="G446" s="6">
        <f t="shared" si="72"/>
        <v>-64.505538999999999</v>
      </c>
      <c r="J446" s="88">
        <v>17263777777.778</v>
      </c>
      <c r="K446" s="88">
        <v>-71.189528999999993</v>
      </c>
      <c r="L446" s="88">
        <v>-62.209026000000001</v>
      </c>
      <c r="N446" s="6">
        <f t="shared" si="75"/>
        <v>24.419777777777998</v>
      </c>
      <c r="O446" s="6">
        <f t="shared" si="73"/>
        <v>-72.875236999999998</v>
      </c>
    </row>
    <row r="447" spans="2:16" x14ac:dyDescent="0.25">
      <c r="B447" s="88">
        <v>18397333333.333</v>
      </c>
      <c r="C447" s="88">
        <v>-53.328769999999999</v>
      </c>
      <c r="D447" s="88">
        <v>-46.613990999999999</v>
      </c>
      <c r="F447" s="6">
        <f t="shared" si="74"/>
        <v>25.108888888888998</v>
      </c>
      <c r="G447" s="6">
        <f t="shared" si="72"/>
        <v>-63.461509999999997</v>
      </c>
      <c r="J447" s="88">
        <v>18397333333.333</v>
      </c>
      <c r="K447" s="88">
        <v>-68.860686999999999</v>
      </c>
      <c r="L447" s="88">
        <v>-59.585003</v>
      </c>
      <c r="N447" s="6">
        <f t="shared" si="75"/>
        <v>25.108888888888998</v>
      </c>
      <c r="O447" s="6">
        <f t="shared" si="73"/>
        <v>-78.584311999999997</v>
      </c>
    </row>
    <row r="448" spans="2:16" x14ac:dyDescent="0.25">
      <c r="B448" s="88">
        <v>19530888888.889</v>
      </c>
      <c r="C448" s="88">
        <v>-53.631359000000003</v>
      </c>
      <c r="D448" s="88">
        <v>-46.719318000000001</v>
      </c>
      <c r="F448" s="6">
        <f t="shared" si="74"/>
        <v>25.797999999999998</v>
      </c>
      <c r="G448" s="6">
        <f t="shared" si="72"/>
        <v>-61.898273000000003</v>
      </c>
      <c r="J448" s="88">
        <v>19530888888.889</v>
      </c>
      <c r="K448" s="88">
        <v>-63.217486999999998</v>
      </c>
      <c r="L448" s="88">
        <v>-54.097800999999997</v>
      </c>
      <c r="N448" s="6">
        <f t="shared" si="75"/>
        <v>25.797999999999998</v>
      </c>
      <c r="O448" s="6">
        <f t="shared" si="73"/>
        <v>-77.215110999999993</v>
      </c>
    </row>
    <row r="449" spans="2:16" x14ac:dyDescent="0.25">
      <c r="B449" s="88">
        <v>20664444444.444</v>
      </c>
      <c r="C449" s="88">
        <v>-56.362892000000002</v>
      </c>
      <c r="D449" s="88">
        <v>-49.156826000000002</v>
      </c>
      <c r="F449" s="6">
        <f t="shared" si="74"/>
        <v>26.487111111111002</v>
      </c>
      <c r="G449" s="6">
        <f t="shared" si="72"/>
        <v>-62.049751000000001</v>
      </c>
      <c r="J449" s="88">
        <v>20664444444.444</v>
      </c>
      <c r="K449" s="88">
        <v>-60.875435000000003</v>
      </c>
      <c r="L449" s="88">
        <v>-52.112853999999999</v>
      </c>
      <c r="N449" s="6">
        <f t="shared" si="75"/>
        <v>26.487111111111002</v>
      </c>
      <c r="O449" s="6">
        <f t="shared" si="73"/>
        <v>-77.818023999999994</v>
      </c>
    </row>
    <row r="450" spans="2:16" x14ac:dyDescent="0.25">
      <c r="B450" s="88">
        <v>21798000000</v>
      </c>
      <c r="C450" s="88">
        <v>-58.230511</v>
      </c>
      <c r="D450" s="88">
        <v>-50.829070999999999</v>
      </c>
      <c r="F450" s="6">
        <f t="shared" si="74"/>
        <v>27.176222222222002</v>
      </c>
      <c r="G450" s="6">
        <f t="shared" si="72"/>
        <v>-61.697800000000001</v>
      </c>
      <c r="J450" s="88">
        <v>21798000000</v>
      </c>
      <c r="K450" s="88">
        <v>-57.761879</v>
      </c>
      <c r="L450" s="88">
        <v>-49.384914000000002</v>
      </c>
      <c r="N450" s="6">
        <f t="shared" si="75"/>
        <v>27.176222222222002</v>
      </c>
      <c r="O450" s="6">
        <f t="shared" si="73"/>
        <v>-76.880638000000005</v>
      </c>
    </row>
    <row r="451" spans="2:16" x14ac:dyDescent="0.25">
      <c r="B451" s="88">
        <v>22931555555.556</v>
      </c>
      <c r="C451" s="88">
        <v>-59.511757000000003</v>
      </c>
      <c r="D451" s="88">
        <v>-51.985278999999998</v>
      </c>
      <c r="F451" s="6">
        <f t="shared" si="74"/>
        <v>27.865333333333002</v>
      </c>
      <c r="G451" s="6">
        <f t="shared" si="72"/>
        <v>-62.115546999999999</v>
      </c>
      <c r="J451" s="88">
        <v>22931555555.556</v>
      </c>
      <c r="K451" s="88">
        <v>-55.161762000000003</v>
      </c>
      <c r="L451" s="88">
        <v>-46.776279000000002</v>
      </c>
      <c r="N451" s="6">
        <f t="shared" si="75"/>
        <v>27.865333333333002</v>
      </c>
      <c r="O451" s="6">
        <f t="shared" si="73"/>
        <v>-74.428771999999995</v>
      </c>
    </row>
    <row r="452" spans="2:16" x14ac:dyDescent="0.25">
      <c r="B452" s="88">
        <v>24065111111.111</v>
      </c>
      <c r="C452" s="88">
        <v>-56.747410000000002</v>
      </c>
      <c r="D452" s="88">
        <v>-48.894787000000001</v>
      </c>
      <c r="F452" s="6">
        <f t="shared" si="74"/>
        <v>28.554444444444002</v>
      </c>
      <c r="G452" s="6">
        <f t="shared" si="72"/>
        <v>-61.843814999999999</v>
      </c>
      <c r="J452" s="88">
        <v>24065111111.111</v>
      </c>
      <c r="K452" s="88">
        <v>-56.364367999999999</v>
      </c>
      <c r="L452" s="88">
        <v>-47.709029999999998</v>
      </c>
      <c r="N452" s="6">
        <f t="shared" si="75"/>
        <v>28.554444444444002</v>
      </c>
      <c r="O452" s="6">
        <f t="shared" si="73"/>
        <v>-76.077033999999998</v>
      </c>
    </row>
    <row r="453" spans="2:16" x14ac:dyDescent="0.25">
      <c r="B453" s="88">
        <v>25198666666.667</v>
      </c>
      <c r="C453" s="88">
        <v>-55.51981</v>
      </c>
      <c r="D453" s="88">
        <v>-47.796616</v>
      </c>
      <c r="F453" s="6">
        <f t="shared" si="74"/>
        <v>29.243555555556</v>
      </c>
      <c r="G453" s="6">
        <f t="shared" si="72"/>
        <v>-62.249115000000003</v>
      </c>
      <c r="J453" s="88">
        <v>25198666666.667</v>
      </c>
      <c r="K453" s="88">
        <v>-54.269100000000002</v>
      </c>
      <c r="L453" s="88">
        <v>-46.005543000000003</v>
      </c>
      <c r="N453" s="6">
        <f t="shared" si="75"/>
        <v>29.243555555556</v>
      </c>
      <c r="O453" s="6">
        <f t="shared" si="73"/>
        <v>-76.035590999999997</v>
      </c>
    </row>
    <row r="454" spans="2:16" x14ac:dyDescent="0.25">
      <c r="B454" s="88">
        <v>26332222222.222</v>
      </c>
      <c r="C454" s="88">
        <v>-55.410881000000003</v>
      </c>
      <c r="D454" s="88">
        <v>-47.590499999999999</v>
      </c>
      <c r="F454" s="6">
        <f t="shared" si="74"/>
        <v>29.932666666667</v>
      </c>
      <c r="G454" s="6">
        <f t="shared" si="72"/>
        <v>-63.932774000000002</v>
      </c>
      <c r="J454" s="88">
        <v>26332222222.222</v>
      </c>
      <c r="K454" s="88">
        <v>-51.288254000000002</v>
      </c>
      <c r="L454" s="88">
        <v>-42.892330000000001</v>
      </c>
      <c r="N454" s="6">
        <f t="shared" si="75"/>
        <v>29.932666666667</v>
      </c>
      <c r="O454" s="6">
        <f t="shared" si="73"/>
        <v>-70.924994999999996</v>
      </c>
    </row>
    <row r="455" spans="2:16" x14ac:dyDescent="0.25">
      <c r="B455" s="88">
        <v>27465777777.778</v>
      </c>
      <c r="C455" s="88">
        <v>-54.396172</v>
      </c>
      <c r="D455" s="88">
        <v>-46.198658000000002</v>
      </c>
      <c r="F455" s="6">
        <f t="shared" si="74"/>
        <v>30.621777777778</v>
      </c>
      <c r="G455" s="6">
        <f t="shared" si="72"/>
        <v>-73.030113</v>
      </c>
      <c r="J455" s="88">
        <v>27465777777.778</v>
      </c>
      <c r="K455" s="88">
        <v>-49.362022000000003</v>
      </c>
      <c r="L455" s="88">
        <v>-40.832236999999999</v>
      </c>
      <c r="N455" s="6">
        <f t="shared" si="75"/>
        <v>30.621777777778</v>
      </c>
      <c r="O455" s="6">
        <f t="shared" si="73"/>
        <v>-75.159835999999999</v>
      </c>
    </row>
    <row r="456" spans="2:16" x14ac:dyDescent="0.25">
      <c r="B456" s="88">
        <v>28599333333.333</v>
      </c>
      <c r="C456" s="88">
        <v>-53.513626000000002</v>
      </c>
      <c r="D456" s="88">
        <v>-45.284191</v>
      </c>
      <c r="F456" s="6">
        <f t="shared" si="74"/>
        <v>31.310888888889</v>
      </c>
      <c r="G456" s="6">
        <f t="shared" si="72"/>
        <v>-76.714484999999996</v>
      </c>
      <c r="J456" s="88">
        <v>28599333333.333</v>
      </c>
      <c r="K456" s="88">
        <v>-46.680560999999997</v>
      </c>
      <c r="L456" s="88">
        <v>-38.153804999999998</v>
      </c>
      <c r="N456" s="6">
        <f t="shared" si="75"/>
        <v>31.310888888889</v>
      </c>
      <c r="O456" s="6">
        <f t="shared" si="73"/>
        <v>-79.107780000000005</v>
      </c>
    </row>
    <row r="457" spans="2:16" x14ac:dyDescent="0.25">
      <c r="B457" s="88">
        <v>29732888888.889</v>
      </c>
      <c r="C457" s="88">
        <v>-53.165089000000002</v>
      </c>
      <c r="D457" s="88">
        <v>-44.978248999999998</v>
      </c>
      <c r="F457" s="6">
        <f t="shared" si="74"/>
        <v>32</v>
      </c>
      <c r="G457" s="6">
        <f t="shared" si="72"/>
        <v>-80.061110999999997</v>
      </c>
      <c r="J457" s="88">
        <v>29732888888.889</v>
      </c>
      <c r="K457" s="88">
        <v>-45.526679999999999</v>
      </c>
      <c r="L457" s="88">
        <v>-37.168483999999999</v>
      </c>
      <c r="N457" s="6">
        <f t="shared" si="75"/>
        <v>32</v>
      </c>
      <c r="O457" s="6">
        <f t="shared" si="73"/>
        <v>-80.390793000000002</v>
      </c>
    </row>
    <row r="458" spans="2:16" x14ac:dyDescent="0.25">
      <c r="B458" s="88">
        <v>30866444444.444</v>
      </c>
      <c r="C458" s="88">
        <v>-55.483299000000002</v>
      </c>
      <c r="D458" s="88">
        <v>-47.104919000000002</v>
      </c>
      <c r="F458" s="6" t="s">
        <v>21</v>
      </c>
      <c r="J458" s="88">
        <v>30866444444.444</v>
      </c>
      <c r="K458" s="88">
        <v>-46.628582000000002</v>
      </c>
      <c r="L458" s="88">
        <v>-38.121600999999998</v>
      </c>
      <c r="N458" s="6" t="s">
        <v>21</v>
      </c>
    </row>
    <row r="459" spans="2:16" x14ac:dyDescent="0.25">
      <c r="B459" s="88">
        <v>32000000000</v>
      </c>
      <c r="C459" s="88">
        <v>-57.485249000000003</v>
      </c>
      <c r="D459" s="88">
        <v>-48.703941</v>
      </c>
      <c r="J459" s="88">
        <v>32000000000</v>
      </c>
      <c r="K459" s="88">
        <v>-47.978206999999998</v>
      </c>
      <c r="L459" s="88">
        <v>-38.692019999999999</v>
      </c>
    </row>
    <row r="460" spans="2:16" x14ac:dyDescent="0.25">
      <c r="B460" s="88" t="s">
        <v>21</v>
      </c>
      <c r="J460" s="88" t="s">
        <v>21</v>
      </c>
    </row>
    <row r="461" spans="2:16" x14ac:dyDescent="0.25">
      <c r="F461" s="6" t="s">
        <v>63</v>
      </c>
      <c r="N461" s="6" t="s">
        <v>63</v>
      </c>
    </row>
    <row r="462" spans="2:16" ht="15.75" x14ac:dyDescent="0.25">
      <c r="F462" s="6" t="s">
        <v>19</v>
      </c>
      <c r="G462" s="6" t="str">
        <f t="shared" ref="G462:G481" si="76">D488</f>
        <v>5Ix1L dBc Log Mag(dB)</v>
      </c>
      <c r="H462" s="35">
        <v>5</v>
      </c>
      <c r="N462" s="6" t="s">
        <v>19</v>
      </c>
      <c r="O462" s="6" t="str">
        <f t="shared" ref="O462:O481" si="77">L488</f>
        <v>5Ix1L dBc Log Mag(dB)</v>
      </c>
      <c r="P462" s="35">
        <v>5</v>
      </c>
    </row>
    <row r="463" spans="2:16" ht="15.75" x14ac:dyDescent="0.25">
      <c r="B463" s="88" t="s">
        <v>61</v>
      </c>
      <c r="F463" s="6">
        <f t="shared" ref="F463:F481" si="78">B489/1000000000</f>
        <v>8.4550000000000001</v>
      </c>
      <c r="G463" s="6">
        <f t="shared" si="76"/>
        <v>-28.159635999999999</v>
      </c>
      <c r="H463" s="36">
        <f>ABS(AVERAGE(G463:G481)-(H462-1)*10)</f>
        <v>89.224158052631566</v>
      </c>
      <c r="J463" s="88" t="s">
        <v>61</v>
      </c>
      <c r="N463" s="6">
        <f t="shared" ref="N463:N481" si="79">J489/1000000000</f>
        <v>8.4550000000000001</v>
      </c>
      <c r="O463" s="6">
        <f t="shared" si="77"/>
        <v>-24.729088000000001</v>
      </c>
      <c r="P463" s="36">
        <f>ABS(AVERAGE(O463:O481)-(P462-1)*10)</f>
        <v>90.048911684210523</v>
      </c>
    </row>
    <row r="464" spans="2:16" x14ac:dyDescent="0.25">
      <c r="B464" s="88" t="s">
        <v>19</v>
      </c>
      <c r="C464" s="88" t="s">
        <v>163</v>
      </c>
      <c r="D464" s="88" t="s">
        <v>89</v>
      </c>
      <c r="F464" s="6">
        <f t="shared" si="78"/>
        <v>9.7630555555555993</v>
      </c>
      <c r="G464" s="6">
        <f t="shared" si="76"/>
        <v>-38.415664999999997</v>
      </c>
      <c r="J464" s="88" t="s">
        <v>19</v>
      </c>
      <c r="K464" s="88" t="s">
        <v>163</v>
      </c>
      <c r="L464" s="88" t="s">
        <v>89</v>
      </c>
      <c r="N464" s="6">
        <f t="shared" si="79"/>
        <v>9.7630555555555993</v>
      </c>
      <c r="O464" s="6">
        <f t="shared" si="77"/>
        <v>-45.634036999999999</v>
      </c>
    </row>
    <row r="465" spans="2:15" x14ac:dyDescent="0.25">
      <c r="B465" s="88">
        <v>19596000000</v>
      </c>
      <c r="C465" s="88">
        <v>-85.048088000000007</v>
      </c>
      <c r="D465" s="88">
        <v>-78.102692000000005</v>
      </c>
      <c r="F465" s="6">
        <f t="shared" si="78"/>
        <v>11.071111111111</v>
      </c>
      <c r="G465" s="6">
        <f t="shared" si="76"/>
        <v>-43.576819999999998</v>
      </c>
      <c r="J465" s="88">
        <v>19596000000</v>
      </c>
      <c r="K465" s="88">
        <v>-87.287537</v>
      </c>
      <c r="L465" s="88">
        <v>-76.999358999999998</v>
      </c>
      <c r="N465" s="6">
        <f t="shared" si="79"/>
        <v>11.071111111111</v>
      </c>
      <c r="O465" s="6">
        <f t="shared" si="77"/>
        <v>-43.486049999999999</v>
      </c>
    </row>
    <row r="466" spans="2:15" x14ac:dyDescent="0.25">
      <c r="B466" s="88">
        <v>20285111111.111</v>
      </c>
      <c r="C466" s="88">
        <v>-87.504195999999993</v>
      </c>
      <c r="D466" s="88">
        <v>-80.867194999999995</v>
      </c>
      <c r="F466" s="6">
        <f t="shared" si="78"/>
        <v>12.379166666667</v>
      </c>
      <c r="G466" s="6">
        <f t="shared" si="76"/>
        <v>-50.073298999999999</v>
      </c>
      <c r="J466" s="88">
        <v>20285111111.111</v>
      </c>
      <c r="K466" s="88">
        <v>-82.544380000000004</v>
      </c>
      <c r="L466" s="88">
        <v>-73.877243000000007</v>
      </c>
      <c r="N466" s="6">
        <f t="shared" si="79"/>
        <v>12.379166666667</v>
      </c>
      <c r="O466" s="6">
        <f t="shared" si="77"/>
        <v>-49.429744999999997</v>
      </c>
    </row>
    <row r="467" spans="2:15" x14ac:dyDescent="0.25">
      <c r="B467" s="88">
        <v>20974222222.222</v>
      </c>
      <c r="C467" s="88">
        <v>-81.103722000000005</v>
      </c>
      <c r="D467" s="88">
        <v>-74.163482999999999</v>
      </c>
      <c r="F467" s="6">
        <f t="shared" si="78"/>
        <v>13.687222222221999</v>
      </c>
      <c r="G467" s="6">
        <f t="shared" si="76"/>
        <v>-50.352207</v>
      </c>
      <c r="J467" s="88">
        <v>20974222222.222</v>
      </c>
      <c r="K467" s="88">
        <v>-80.758598000000006</v>
      </c>
      <c r="L467" s="88">
        <v>-72.462044000000006</v>
      </c>
      <c r="N467" s="6">
        <f t="shared" si="79"/>
        <v>13.687222222221999</v>
      </c>
      <c r="O467" s="6">
        <f t="shared" si="77"/>
        <v>-47.138012000000003</v>
      </c>
    </row>
    <row r="468" spans="2:15" x14ac:dyDescent="0.25">
      <c r="B468" s="88">
        <v>21663333333.333</v>
      </c>
      <c r="C468" s="88">
        <v>-76.186171999999999</v>
      </c>
      <c r="D468" s="88">
        <v>-69.277054000000007</v>
      </c>
      <c r="F468" s="6">
        <f t="shared" si="78"/>
        <v>14.995277777778</v>
      </c>
      <c r="G468" s="6">
        <f t="shared" si="76"/>
        <v>-47.325553999999997</v>
      </c>
      <c r="J468" s="88">
        <v>21663333333.333</v>
      </c>
      <c r="K468" s="88">
        <v>-81.521728999999993</v>
      </c>
      <c r="L468" s="88">
        <v>-73.424576000000002</v>
      </c>
      <c r="N468" s="6">
        <f t="shared" si="79"/>
        <v>14.995277777778</v>
      </c>
      <c r="O468" s="6">
        <f t="shared" si="77"/>
        <v>-48.699523999999997</v>
      </c>
    </row>
    <row r="469" spans="2:15" x14ac:dyDescent="0.25">
      <c r="B469" s="88">
        <v>22352444444.444</v>
      </c>
      <c r="C469" s="88">
        <v>-75.097365999999994</v>
      </c>
      <c r="D469" s="88">
        <v>-68.281600999999995</v>
      </c>
      <c r="F469" s="6">
        <f t="shared" si="78"/>
        <v>16.303333333333001</v>
      </c>
      <c r="G469" s="6">
        <f t="shared" si="76"/>
        <v>-46.953006999999999</v>
      </c>
      <c r="J469" s="88">
        <v>22352444444.444</v>
      </c>
      <c r="K469" s="88">
        <v>-80.136573999999996</v>
      </c>
      <c r="L469" s="88">
        <v>-72.131905000000003</v>
      </c>
      <c r="N469" s="6">
        <f t="shared" si="79"/>
        <v>16.303333333333001</v>
      </c>
      <c r="O469" s="6">
        <f t="shared" si="77"/>
        <v>-53.239531999999997</v>
      </c>
    </row>
    <row r="470" spans="2:15" x14ac:dyDescent="0.25">
      <c r="B470" s="88">
        <v>23041555555.556</v>
      </c>
      <c r="C470" s="88">
        <v>-73.518981999999994</v>
      </c>
      <c r="D470" s="88">
        <v>-66.593566999999993</v>
      </c>
      <c r="F470" s="6">
        <f t="shared" si="78"/>
        <v>17.611388888889</v>
      </c>
      <c r="G470" s="6">
        <f t="shared" si="76"/>
        <v>-50.036811999999998</v>
      </c>
      <c r="J470" s="88">
        <v>23041555555.556</v>
      </c>
      <c r="K470" s="88">
        <v>-79.892150999999998</v>
      </c>
      <c r="L470" s="88">
        <v>-70.911652000000004</v>
      </c>
      <c r="N470" s="6">
        <f t="shared" si="79"/>
        <v>17.611388888889</v>
      </c>
      <c r="O470" s="6">
        <f t="shared" si="77"/>
        <v>-61.398560000000003</v>
      </c>
    </row>
    <row r="471" spans="2:15" x14ac:dyDescent="0.25">
      <c r="B471" s="88">
        <v>23730666666.667</v>
      </c>
      <c r="C471" s="88">
        <v>-71.710457000000005</v>
      </c>
      <c r="D471" s="88">
        <v>-64.995673999999994</v>
      </c>
      <c r="F471" s="6">
        <f t="shared" si="78"/>
        <v>18.919444444444</v>
      </c>
      <c r="G471" s="6">
        <f t="shared" si="76"/>
        <v>-48.756400999999997</v>
      </c>
      <c r="J471" s="88">
        <v>23730666666.667</v>
      </c>
      <c r="K471" s="88">
        <v>-80.417938000000007</v>
      </c>
      <c r="L471" s="88">
        <v>-71.142250000000004</v>
      </c>
      <c r="N471" s="6">
        <f t="shared" si="79"/>
        <v>18.919444444444</v>
      </c>
      <c r="O471" s="6">
        <f t="shared" si="77"/>
        <v>-55.077655999999998</v>
      </c>
    </row>
    <row r="472" spans="2:15" x14ac:dyDescent="0.25">
      <c r="B472" s="88">
        <v>24419777777.778</v>
      </c>
      <c r="C472" s="88">
        <v>-71.417580000000001</v>
      </c>
      <c r="D472" s="88">
        <v>-64.505538999999999</v>
      </c>
      <c r="F472" s="6">
        <f t="shared" si="78"/>
        <v>20.227499999999999</v>
      </c>
      <c r="G472" s="6">
        <f t="shared" si="76"/>
        <v>-55.118599000000003</v>
      </c>
      <c r="J472" s="88">
        <v>24419777777.778</v>
      </c>
      <c r="K472" s="88">
        <v>-81.994918999999996</v>
      </c>
      <c r="L472" s="88">
        <v>-72.875236999999998</v>
      </c>
      <c r="N472" s="6">
        <f t="shared" si="79"/>
        <v>20.227499999999999</v>
      </c>
      <c r="O472" s="6">
        <f t="shared" si="77"/>
        <v>-57.615803</v>
      </c>
    </row>
    <row r="473" spans="2:15" x14ac:dyDescent="0.25">
      <c r="B473" s="88">
        <v>25108888888.889</v>
      </c>
      <c r="C473" s="88">
        <v>-70.667572000000007</v>
      </c>
      <c r="D473" s="88">
        <v>-63.461509999999997</v>
      </c>
      <c r="F473" s="6">
        <f t="shared" si="78"/>
        <v>21.535555555555998</v>
      </c>
      <c r="G473" s="6">
        <f t="shared" si="76"/>
        <v>-55.776291000000001</v>
      </c>
      <c r="J473" s="88">
        <v>25108888888.889</v>
      </c>
      <c r="K473" s="88">
        <v>-87.346892999999994</v>
      </c>
      <c r="L473" s="88">
        <v>-78.584311999999997</v>
      </c>
      <c r="N473" s="6">
        <f t="shared" si="79"/>
        <v>21.535555555555998</v>
      </c>
      <c r="O473" s="6">
        <f t="shared" si="77"/>
        <v>-57.659050000000001</v>
      </c>
    </row>
    <row r="474" spans="2:15" x14ac:dyDescent="0.25">
      <c r="B474" s="88">
        <v>25798000000</v>
      </c>
      <c r="C474" s="88">
        <v>-69.299712999999997</v>
      </c>
      <c r="D474" s="88">
        <v>-61.898273000000003</v>
      </c>
      <c r="F474" s="6">
        <f t="shared" si="78"/>
        <v>22.843611111110999</v>
      </c>
      <c r="G474" s="6">
        <f t="shared" si="76"/>
        <v>-54.899422000000001</v>
      </c>
      <c r="J474" s="88">
        <v>25798000000</v>
      </c>
      <c r="K474" s="88">
        <v>-85.592078999999998</v>
      </c>
      <c r="L474" s="88">
        <v>-77.215110999999993</v>
      </c>
      <c r="N474" s="6">
        <f t="shared" si="79"/>
        <v>22.843611111110999</v>
      </c>
      <c r="O474" s="6">
        <f t="shared" si="77"/>
        <v>-54.653224999999999</v>
      </c>
    </row>
    <row r="475" spans="2:15" x14ac:dyDescent="0.25">
      <c r="B475" s="88">
        <v>26487111111.111</v>
      </c>
      <c r="C475" s="88">
        <v>-69.576233000000002</v>
      </c>
      <c r="D475" s="88">
        <v>-62.049751000000001</v>
      </c>
      <c r="F475" s="6">
        <f t="shared" si="78"/>
        <v>24.151666666667001</v>
      </c>
      <c r="G475" s="6">
        <f t="shared" si="76"/>
        <v>-54.048507999999998</v>
      </c>
      <c r="J475" s="88">
        <v>26487111111.111</v>
      </c>
      <c r="K475" s="88">
        <v>-86.203506000000004</v>
      </c>
      <c r="L475" s="88">
        <v>-77.818023999999994</v>
      </c>
      <c r="N475" s="6">
        <f t="shared" si="79"/>
        <v>24.151666666667001</v>
      </c>
      <c r="O475" s="6">
        <f t="shared" si="77"/>
        <v>-54.871913999999997</v>
      </c>
    </row>
    <row r="476" spans="2:15" x14ac:dyDescent="0.25">
      <c r="B476" s="88">
        <v>27176222222.222</v>
      </c>
      <c r="C476" s="88">
        <v>-69.550422999999995</v>
      </c>
      <c r="D476" s="88">
        <v>-61.697800000000001</v>
      </c>
      <c r="F476" s="6">
        <f t="shared" si="78"/>
        <v>25.459722222222002</v>
      </c>
      <c r="G476" s="6">
        <f t="shared" si="76"/>
        <v>-53.408378999999996</v>
      </c>
      <c r="J476" s="88">
        <v>27176222222.222</v>
      </c>
      <c r="K476" s="88">
        <v>-85.535979999999995</v>
      </c>
      <c r="L476" s="88">
        <v>-76.880638000000005</v>
      </c>
      <c r="N476" s="6">
        <f t="shared" si="79"/>
        <v>25.459722222222002</v>
      </c>
      <c r="O476" s="6">
        <f t="shared" si="77"/>
        <v>-51.894084999999997</v>
      </c>
    </row>
    <row r="477" spans="2:15" x14ac:dyDescent="0.25">
      <c r="B477" s="88">
        <v>27865333333.333</v>
      </c>
      <c r="C477" s="88">
        <v>-69.838745000000003</v>
      </c>
      <c r="D477" s="88">
        <v>-62.115546999999999</v>
      </c>
      <c r="F477" s="6">
        <f t="shared" si="78"/>
        <v>26.767777777778001</v>
      </c>
      <c r="G477" s="6">
        <f t="shared" si="76"/>
        <v>-56.630943000000002</v>
      </c>
      <c r="J477" s="88">
        <v>27865333333.333</v>
      </c>
      <c r="K477" s="88">
        <v>-82.692329000000001</v>
      </c>
      <c r="L477" s="88">
        <v>-74.428771999999995</v>
      </c>
      <c r="N477" s="6">
        <f t="shared" si="79"/>
        <v>26.767777777778001</v>
      </c>
      <c r="O477" s="6">
        <f t="shared" si="77"/>
        <v>-51.751475999999997</v>
      </c>
    </row>
    <row r="478" spans="2:15" x14ac:dyDescent="0.25">
      <c r="B478" s="88">
        <v>28554444444.444</v>
      </c>
      <c r="C478" s="88">
        <v>-69.664192</v>
      </c>
      <c r="D478" s="88">
        <v>-61.843814999999999</v>
      </c>
      <c r="F478" s="6">
        <f t="shared" si="78"/>
        <v>28.075833333333001</v>
      </c>
      <c r="G478" s="6">
        <f t="shared" si="76"/>
        <v>-52.508651999999998</v>
      </c>
      <c r="J478" s="88">
        <v>28554444444.444</v>
      </c>
      <c r="K478" s="88">
        <v>-84.472954000000001</v>
      </c>
      <c r="L478" s="88">
        <v>-76.077033999999998</v>
      </c>
      <c r="N478" s="6">
        <f t="shared" si="79"/>
        <v>28.075833333333001</v>
      </c>
      <c r="O478" s="6">
        <f t="shared" si="77"/>
        <v>-49.924441999999999</v>
      </c>
    </row>
    <row r="479" spans="2:15" x14ac:dyDescent="0.25">
      <c r="B479" s="88">
        <v>29243555555.556</v>
      </c>
      <c r="C479" s="88">
        <v>-70.446631999999994</v>
      </c>
      <c r="D479" s="88">
        <v>-62.249115000000003</v>
      </c>
      <c r="F479" s="6">
        <f t="shared" si="78"/>
        <v>29.383888888889</v>
      </c>
      <c r="G479" s="6">
        <f t="shared" si="76"/>
        <v>-50.358601</v>
      </c>
      <c r="J479" s="88">
        <v>29243555555.556</v>
      </c>
      <c r="K479" s="88">
        <v>-84.565376000000001</v>
      </c>
      <c r="L479" s="88">
        <v>-76.035590999999997</v>
      </c>
      <c r="N479" s="6">
        <f t="shared" si="79"/>
        <v>29.383888888889</v>
      </c>
      <c r="O479" s="6">
        <f t="shared" si="77"/>
        <v>-49.728191000000002</v>
      </c>
    </row>
    <row r="480" spans="2:15" x14ac:dyDescent="0.25">
      <c r="B480" s="88">
        <v>29932666666.667</v>
      </c>
      <c r="C480" s="88">
        <v>-72.162209000000004</v>
      </c>
      <c r="D480" s="88">
        <v>-63.932774000000002</v>
      </c>
      <c r="F480" s="6">
        <f t="shared" si="78"/>
        <v>30.691944444444001</v>
      </c>
      <c r="G480" s="6">
        <f t="shared" si="76"/>
        <v>-50.793377</v>
      </c>
      <c r="J480" s="88">
        <v>29932666666.667</v>
      </c>
      <c r="K480" s="88">
        <v>-79.451751999999999</v>
      </c>
      <c r="L480" s="88">
        <v>-70.924994999999996</v>
      </c>
      <c r="N480" s="6">
        <f t="shared" si="79"/>
        <v>30.691944444444001</v>
      </c>
      <c r="O480" s="6">
        <f t="shared" si="77"/>
        <v>-47.551707999999998</v>
      </c>
    </row>
    <row r="481" spans="2:16" x14ac:dyDescent="0.25">
      <c r="B481" s="88">
        <v>30621777777.778</v>
      </c>
      <c r="C481" s="88">
        <v>-81.216949</v>
      </c>
      <c r="D481" s="88">
        <v>-73.030113</v>
      </c>
      <c r="F481" s="6">
        <f t="shared" si="78"/>
        <v>32</v>
      </c>
      <c r="G481" s="6">
        <f t="shared" si="76"/>
        <v>-48.066830000000003</v>
      </c>
      <c r="J481" s="88">
        <v>30621777777.778</v>
      </c>
      <c r="K481" s="88">
        <v>-83.518035999999995</v>
      </c>
      <c r="L481" s="88">
        <v>-75.159835999999999</v>
      </c>
      <c r="N481" s="6">
        <f t="shared" si="79"/>
        <v>32</v>
      </c>
      <c r="O481" s="6">
        <f t="shared" si="77"/>
        <v>-46.447223999999999</v>
      </c>
    </row>
    <row r="482" spans="2:16" x14ac:dyDescent="0.25">
      <c r="B482" s="88">
        <v>31310888888.889</v>
      </c>
      <c r="C482" s="88">
        <v>-85.092865000000003</v>
      </c>
      <c r="D482" s="88">
        <v>-76.714484999999996</v>
      </c>
      <c r="F482" s="6" t="s">
        <v>21</v>
      </c>
      <c r="J482" s="88">
        <v>31310888888.889</v>
      </c>
      <c r="K482" s="88">
        <v>-87.614761000000001</v>
      </c>
      <c r="L482" s="88">
        <v>-79.107780000000005</v>
      </c>
      <c r="N482" s="6" t="s">
        <v>21</v>
      </c>
    </row>
    <row r="483" spans="2:16" x14ac:dyDescent="0.25">
      <c r="B483" s="88">
        <v>32000000000</v>
      </c>
      <c r="C483" s="88">
        <v>-88.842415000000003</v>
      </c>
      <c r="D483" s="88">
        <v>-80.061110999999997</v>
      </c>
      <c r="J483" s="88">
        <v>32000000000</v>
      </c>
      <c r="K483" s="88">
        <v>-89.676979000000003</v>
      </c>
      <c r="L483" s="88">
        <v>-80.390793000000002</v>
      </c>
    </row>
    <row r="484" spans="2:16" x14ac:dyDescent="0.25">
      <c r="B484" s="88" t="s">
        <v>21</v>
      </c>
      <c r="J484" s="88" t="s">
        <v>21</v>
      </c>
    </row>
    <row r="485" spans="2:16" x14ac:dyDescent="0.25">
      <c r="F485" s="6" t="s">
        <v>64</v>
      </c>
      <c r="N485" s="6" t="s">
        <v>64</v>
      </c>
    </row>
    <row r="486" spans="2:16" ht="15.75" x14ac:dyDescent="0.25">
      <c r="F486" s="6" t="s">
        <v>19</v>
      </c>
      <c r="G486" s="6" t="str">
        <f t="shared" ref="G486:G505" si="80">D512</f>
        <v>5Ix2L dBc Log Mag(dB)</v>
      </c>
      <c r="H486" s="35">
        <v>5</v>
      </c>
      <c r="N486" s="6" t="s">
        <v>19</v>
      </c>
      <c r="O486" s="6" t="str">
        <f t="shared" ref="O486:O505" si="81">L512</f>
        <v>5Ix2L dBc Log Mag(dB)</v>
      </c>
      <c r="P486" s="35">
        <v>5</v>
      </c>
    </row>
    <row r="487" spans="2:16" ht="15.75" x14ac:dyDescent="0.25">
      <c r="B487" s="88" t="s">
        <v>63</v>
      </c>
      <c r="F487" s="6">
        <f t="shared" ref="F487:F505" si="82">B513/1000000000</f>
        <v>16.454999999999998</v>
      </c>
      <c r="G487" s="6">
        <f t="shared" si="80"/>
        <v>-47.865479000000001</v>
      </c>
      <c r="H487" s="36">
        <f>ABS(AVERAGE(G487:G505)-(H486-1)*10)</f>
        <v>99.999260684210526</v>
      </c>
      <c r="J487" s="88" t="s">
        <v>63</v>
      </c>
      <c r="N487" s="6">
        <f t="shared" ref="N487:N505" si="83">J513/1000000000</f>
        <v>16.454999999999998</v>
      </c>
      <c r="O487" s="6">
        <f t="shared" si="81"/>
        <v>-55.175429999999999</v>
      </c>
      <c r="P487" s="36">
        <f>ABS(AVERAGE(O487:O505)-(P486-1)*10)</f>
        <v>110.48962584210527</v>
      </c>
    </row>
    <row r="488" spans="2:16" x14ac:dyDescent="0.25">
      <c r="B488" s="88" t="s">
        <v>19</v>
      </c>
      <c r="C488" s="88" t="s">
        <v>164</v>
      </c>
      <c r="D488" s="88" t="s">
        <v>90</v>
      </c>
      <c r="F488" s="6">
        <f t="shared" si="82"/>
        <v>17.318611111111</v>
      </c>
      <c r="G488" s="6">
        <f t="shared" si="80"/>
        <v>-52.902706000000002</v>
      </c>
      <c r="J488" s="88" t="s">
        <v>19</v>
      </c>
      <c r="K488" s="88" t="s">
        <v>164</v>
      </c>
      <c r="L488" s="88" t="s">
        <v>90</v>
      </c>
      <c r="N488" s="6">
        <f t="shared" si="83"/>
        <v>17.318611111111</v>
      </c>
      <c r="O488" s="6">
        <f t="shared" si="81"/>
        <v>-58.256934999999999</v>
      </c>
    </row>
    <row r="489" spans="2:16" x14ac:dyDescent="0.25">
      <c r="B489" s="88">
        <v>8455000000</v>
      </c>
      <c r="C489" s="88">
        <v>-35.105034000000003</v>
      </c>
      <c r="D489" s="88">
        <v>-28.159635999999999</v>
      </c>
      <c r="F489" s="6">
        <f t="shared" si="82"/>
        <v>18.182222222221998</v>
      </c>
      <c r="G489" s="6">
        <f t="shared" si="80"/>
        <v>-53.884079</v>
      </c>
      <c r="J489" s="88">
        <v>8455000000</v>
      </c>
      <c r="K489" s="88">
        <v>-35.017268999999999</v>
      </c>
      <c r="L489" s="88">
        <v>-24.729088000000001</v>
      </c>
      <c r="N489" s="6">
        <f t="shared" si="83"/>
        <v>18.182222222221998</v>
      </c>
      <c r="O489" s="6">
        <f t="shared" si="81"/>
        <v>-60.530482999999997</v>
      </c>
    </row>
    <row r="490" spans="2:16" x14ac:dyDescent="0.25">
      <c r="B490" s="88">
        <v>9763055555.5555992</v>
      </c>
      <c r="C490" s="88">
        <v>-45.052669999999999</v>
      </c>
      <c r="D490" s="88">
        <v>-38.415664999999997</v>
      </c>
      <c r="F490" s="6">
        <f t="shared" si="82"/>
        <v>19.045833333333</v>
      </c>
      <c r="G490" s="6">
        <f t="shared" si="80"/>
        <v>-58.431553000000001</v>
      </c>
      <c r="J490" s="88">
        <v>9763055555.5555992</v>
      </c>
      <c r="K490" s="88">
        <v>-54.301169999999999</v>
      </c>
      <c r="L490" s="88">
        <v>-45.634036999999999</v>
      </c>
      <c r="N490" s="6">
        <f t="shared" si="83"/>
        <v>19.045833333333</v>
      </c>
      <c r="O490" s="6">
        <f t="shared" si="81"/>
        <v>-61.465794000000002</v>
      </c>
    </row>
    <row r="491" spans="2:16" x14ac:dyDescent="0.25">
      <c r="B491" s="88">
        <v>11071111111.111</v>
      </c>
      <c r="C491" s="88">
        <v>-50.517059000000003</v>
      </c>
      <c r="D491" s="88">
        <v>-43.576819999999998</v>
      </c>
      <c r="F491" s="6">
        <f t="shared" si="82"/>
        <v>19.909444444443999</v>
      </c>
      <c r="G491" s="6">
        <f t="shared" si="80"/>
        <v>-58.181331999999998</v>
      </c>
      <c r="J491" s="88">
        <v>11071111111.111</v>
      </c>
      <c r="K491" s="88">
        <v>-51.782603999999999</v>
      </c>
      <c r="L491" s="88">
        <v>-43.486049999999999</v>
      </c>
      <c r="N491" s="6">
        <f t="shared" si="83"/>
        <v>19.909444444443999</v>
      </c>
      <c r="O491" s="6">
        <f t="shared" si="81"/>
        <v>-63.183056000000001</v>
      </c>
    </row>
    <row r="492" spans="2:16" x14ac:dyDescent="0.25">
      <c r="B492" s="88">
        <v>12379166666.667</v>
      </c>
      <c r="C492" s="88">
        <v>-56.982413999999999</v>
      </c>
      <c r="D492" s="88">
        <v>-50.073298999999999</v>
      </c>
      <c r="F492" s="6">
        <f t="shared" si="82"/>
        <v>20.773055555555999</v>
      </c>
      <c r="G492" s="6">
        <f t="shared" si="80"/>
        <v>-59.042090999999999</v>
      </c>
      <c r="J492" s="88">
        <v>12379166666.667</v>
      </c>
      <c r="K492" s="88">
        <v>-57.526893999999999</v>
      </c>
      <c r="L492" s="88">
        <v>-49.429744999999997</v>
      </c>
      <c r="N492" s="6">
        <f t="shared" si="83"/>
        <v>20.773055555555999</v>
      </c>
      <c r="O492" s="6">
        <f t="shared" si="81"/>
        <v>-73.877433999999994</v>
      </c>
    </row>
    <row r="493" spans="2:16" x14ac:dyDescent="0.25">
      <c r="B493" s="88">
        <v>13687222222.222</v>
      </c>
      <c r="C493" s="88">
        <v>-57.167968999999999</v>
      </c>
      <c r="D493" s="88">
        <v>-50.352207</v>
      </c>
      <c r="F493" s="6">
        <f t="shared" si="82"/>
        <v>21.636666666667001</v>
      </c>
      <c r="G493" s="6">
        <f t="shared" si="80"/>
        <v>-59.782966999999999</v>
      </c>
      <c r="J493" s="88">
        <v>13687222222.222</v>
      </c>
      <c r="K493" s="88">
        <v>-55.142676999999999</v>
      </c>
      <c r="L493" s="88">
        <v>-47.138012000000003</v>
      </c>
      <c r="N493" s="6">
        <f t="shared" si="83"/>
        <v>21.636666666667001</v>
      </c>
      <c r="O493" s="6">
        <f t="shared" si="81"/>
        <v>-83.030929999999998</v>
      </c>
    </row>
    <row r="494" spans="2:16" x14ac:dyDescent="0.25">
      <c r="B494" s="88">
        <v>14995277777.778</v>
      </c>
      <c r="C494" s="88">
        <v>-54.250973000000002</v>
      </c>
      <c r="D494" s="88">
        <v>-47.325553999999997</v>
      </c>
      <c r="F494" s="6">
        <f t="shared" si="82"/>
        <v>22.500277777777999</v>
      </c>
      <c r="G494" s="6">
        <f t="shared" si="80"/>
        <v>-55.927047999999999</v>
      </c>
      <c r="J494" s="88">
        <v>14995277777.778</v>
      </c>
      <c r="K494" s="88">
        <v>-57.680027000000003</v>
      </c>
      <c r="L494" s="88">
        <v>-48.699523999999997</v>
      </c>
      <c r="N494" s="6">
        <f t="shared" si="83"/>
        <v>22.500277777777999</v>
      </c>
      <c r="O494" s="6">
        <f t="shared" si="81"/>
        <v>-75.908271999999997</v>
      </c>
    </row>
    <row r="495" spans="2:16" x14ac:dyDescent="0.25">
      <c r="B495" s="88">
        <v>16303333333.333</v>
      </c>
      <c r="C495" s="88">
        <v>-53.667786</v>
      </c>
      <c r="D495" s="88">
        <v>-46.953006999999999</v>
      </c>
      <c r="F495" s="6">
        <f t="shared" si="82"/>
        <v>23.363888888889001</v>
      </c>
      <c r="G495" s="6">
        <f t="shared" si="80"/>
        <v>-56.056773999999997</v>
      </c>
      <c r="J495" s="88">
        <v>16303333333.333</v>
      </c>
      <c r="K495" s="88">
        <v>-62.515220999999997</v>
      </c>
      <c r="L495" s="88">
        <v>-53.239531999999997</v>
      </c>
      <c r="N495" s="6">
        <f t="shared" si="83"/>
        <v>23.363888888889001</v>
      </c>
      <c r="O495" s="6">
        <f t="shared" si="81"/>
        <v>-76.664528000000004</v>
      </c>
    </row>
    <row r="496" spans="2:16" x14ac:dyDescent="0.25">
      <c r="B496" s="88">
        <v>17611388888.889</v>
      </c>
      <c r="C496" s="88">
        <v>-56.948855999999999</v>
      </c>
      <c r="D496" s="88">
        <v>-50.036811999999998</v>
      </c>
      <c r="F496" s="6">
        <f t="shared" si="82"/>
        <v>24.227499999999999</v>
      </c>
      <c r="G496" s="6">
        <f t="shared" si="80"/>
        <v>-57.466839</v>
      </c>
      <c r="J496" s="88">
        <v>17611388888.889</v>
      </c>
      <c r="K496" s="88">
        <v>-70.518249999999995</v>
      </c>
      <c r="L496" s="88">
        <v>-61.398560000000003</v>
      </c>
      <c r="N496" s="6">
        <f t="shared" si="83"/>
        <v>24.227499999999999</v>
      </c>
      <c r="O496" s="6">
        <f t="shared" si="81"/>
        <v>-75.979713000000004</v>
      </c>
    </row>
    <row r="497" spans="2:16" x14ac:dyDescent="0.25">
      <c r="B497" s="88">
        <v>18919444444.444</v>
      </c>
      <c r="C497" s="88">
        <v>-55.962466999999997</v>
      </c>
      <c r="D497" s="88">
        <v>-48.756400999999997</v>
      </c>
      <c r="F497" s="6">
        <f t="shared" si="82"/>
        <v>25.091111111111001</v>
      </c>
      <c r="G497" s="6">
        <f t="shared" si="80"/>
        <v>-63.741570000000003</v>
      </c>
      <c r="J497" s="88">
        <v>18919444444.444</v>
      </c>
      <c r="K497" s="88">
        <v>-63.840237000000002</v>
      </c>
      <c r="L497" s="88">
        <v>-55.077655999999998</v>
      </c>
      <c r="N497" s="6">
        <f t="shared" si="83"/>
        <v>25.091111111111001</v>
      </c>
      <c r="O497" s="6">
        <f t="shared" si="81"/>
        <v>-74.126045000000005</v>
      </c>
    </row>
    <row r="498" spans="2:16" x14ac:dyDescent="0.25">
      <c r="B498" s="88">
        <v>20227500000</v>
      </c>
      <c r="C498" s="88">
        <v>-62.520038999999997</v>
      </c>
      <c r="D498" s="88">
        <v>-55.118599000000003</v>
      </c>
      <c r="F498" s="6">
        <f t="shared" si="82"/>
        <v>25.954722222221999</v>
      </c>
      <c r="G498" s="6">
        <f t="shared" si="80"/>
        <v>-72.611626000000001</v>
      </c>
      <c r="J498" s="88">
        <v>20227500000</v>
      </c>
      <c r="K498" s="88">
        <v>-65.992767000000001</v>
      </c>
      <c r="L498" s="88">
        <v>-57.615803</v>
      </c>
      <c r="N498" s="6">
        <f t="shared" si="83"/>
        <v>25.954722222221999</v>
      </c>
      <c r="O498" s="6">
        <f t="shared" si="81"/>
        <v>-78.717827</v>
      </c>
    </row>
    <row r="499" spans="2:16" x14ac:dyDescent="0.25">
      <c r="B499" s="88">
        <v>21535555555.556</v>
      </c>
      <c r="C499" s="88">
        <v>-63.302768999999998</v>
      </c>
      <c r="D499" s="88">
        <v>-55.776291000000001</v>
      </c>
      <c r="F499" s="6">
        <f t="shared" si="82"/>
        <v>26.818333333333001</v>
      </c>
      <c r="G499" s="6">
        <f t="shared" si="80"/>
        <v>-70.631362999999993</v>
      </c>
      <c r="J499" s="88">
        <v>21535555555.556</v>
      </c>
      <c r="K499" s="88">
        <v>-66.044533000000001</v>
      </c>
      <c r="L499" s="88">
        <v>-57.659050000000001</v>
      </c>
      <c r="N499" s="6">
        <f t="shared" si="83"/>
        <v>26.818333333333001</v>
      </c>
      <c r="O499" s="6">
        <f t="shared" si="81"/>
        <v>-75.186881999999997</v>
      </c>
    </row>
    <row r="500" spans="2:16" x14ac:dyDescent="0.25">
      <c r="B500" s="88">
        <v>22843611111.111</v>
      </c>
      <c r="C500" s="88">
        <v>-62.752045000000003</v>
      </c>
      <c r="D500" s="88">
        <v>-54.899422000000001</v>
      </c>
      <c r="F500" s="6">
        <f t="shared" si="82"/>
        <v>27.681944444443999</v>
      </c>
      <c r="G500" s="6">
        <f t="shared" si="80"/>
        <v>-60.786026</v>
      </c>
      <c r="J500" s="88">
        <v>22843611111.111</v>
      </c>
      <c r="K500" s="88">
        <v>-63.308566999999996</v>
      </c>
      <c r="L500" s="88">
        <v>-54.653224999999999</v>
      </c>
      <c r="N500" s="6">
        <f t="shared" si="83"/>
        <v>27.681944444443999</v>
      </c>
      <c r="O500" s="6">
        <f t="shared" si="81"/>
        <v>-72.267120000000006</v>
      </c>
    </row>
    <row r="501" spans="2:16" x14ac:dyDescent="0.25">
      <c r="B501" s="88">
        <v>24151666666.667</v>
      </c>
      <c r="C501" s="88">
        <v>-61.771701999999998</v>
      </c>
      <c r="D501" s="88">
        <v>-54.048507999999998</v>
      </c>
      <c r="F501" s="6">
        <f t="shared" si="82"/>
        <v>28.545555555556</v>
      </c>
      <c r="G501" s="6">
        <f t="shared" si="80"/>
        <v>-56.336094000000003</v>
      </c>
      <c r="J501" s="88">
        <v>24151666666.667</v>
      </c>
      <c r="K501" s="88">
        <v>-63.135468000000003</v>
      </c>
      <c r="L501" s="88">
        <v>-54.871913999999997</v>
      </c>
      <c r="N501" s="6">
        <f t="shared" si="83"/>
        <v>28.545555555556</v>
      </c>
      <c r="O501" s="6">
        <f t="shared" si="81"/>
        <v>-65.58802</v>
      </c>
    </row>
    <row r="502" spans="2:16" x14ac:dyDescent="0.25">
      <c r="B502" s="88">
        <v>25459722222.222</v>
      </c>
      <c r="C502" s="88">
        <v>-61.228760000000001</v>
      </c>
      <c r="D502" s="88">
        <v>-53.408378999999996</v>
      </c>
      <c r="F502" s="6">
        <f t="shared" si="82"/>
        <v>29.409166666667002</v>
      </c>
      <c r="G502" s="6">
        <f t="shared" si="80"/>
        <v>-56.568404999999998</v>
      </c>
      <c r="J502" s="88">
        <v>25459722222.222</v>
      </c>
      <c r="K502" s="88">
        <v>-60.290008999999998</v>
      </c>
      <c r="L502" s="88">
        <v>-51.894084999999997</v>
      </c>
      <c r="N502" s="6">
        <f t="shared" si="83"/>
        <v>29.409166666667002</v>
      </c>
      <c r="O502" s="6">
        <f t="shared" si="81"/>
        <v>-67.364425999999995</v>
      </c>
    </row>
    <row r="503" spans="2:16" x14ac:dyDescent="0.25">
      <c r="B503" s="88">
        <v>26767777777.778</v>
      </c>
      <c r="C503" s="88">
        <v>-64.828461000000004</v>
      </c>
      <c r="D503" s="88">
        <v>-56.630943000000002</v>
      </c>
      <c r="F503" s="6">
        <f t="shared" si="82"/>
        <v>30.272777777778</v>
      </c>
      <c r="G503" s="6">
        <f t="shared" si="80"/>
        <v>-60.884273999999998</v>
      </c>
      <c r="J503" s="88">
        <v>26767777777.778</v>
      </c>
      <c r="K503" s="88">
        <v>-60.281264999999998</v>
      </c>
      <c r="L503" s="88">
        <v>-51.751475999999997</v>
      </c>
      <c r="N503" s="6">
        <f t="shared" si="83"/>
        <v>30.272777777778</v>
      </c>
      <c r="O503" s="6">
        <f t="shared" si="81"/>
        <v>-69.473770000000002</v>
      </c>
    </row>
    <row r="504" spans="2:16" x14ac:dyDescent="0.25">
      <c r="B504" s="88">
        <v>28075833333.333</v>
      </c>
      <c r="C504" s="88">
        <v>-60.738090999999997</v>
      </c>
      <c r="D504" s="88">
        <v>-52.508651999999998</v>
      </c>
      <c r="F504" s="6">
        <f t="shared" si="82"/>
        <v>31.136388888889002</v>
      </c>
      <c r="G504" s="6">
        <f t="shared" si="80"/>
        <v>-69.388396999999998</v>
      </c>
      <c r="J504" s="88">
        <v>28075833333.333</v>
      </c>
      <c r="K504" s="88">
        <v>-58.451199000000003</v>
      </c>
      <c r="L504" s="88">
        <v>-49.924441999999999</v>
      </c>
      <c r="N504" s="6">
        <f t="shared" si="83"/>
        <v>31.136388888889002</v>
      </c>
      <c r="O504" s="6">
        <f t="shared" si="81"/>
        <v>-77.758553000000006</v>
      </c>
    </row>
    <row r="505" spans="2:16" x14ac:dyDescent="0.25">
      <c r="B505" s="88">
        <v>29383888888.889</v>
      </c>
      <c r="C505" s="88">
        <v>-58.545440999999997</v>
      </c>
      <c r="D505" s="88">
        <v>-50.358601</v>
      </c>
      <c r="F505" s="6">
        <f t="shared" si="82"/>
        <v>32</v>
      </c>
      <c r="G505" s="6">
        <f t="shared" si="80"/>
        <v>-69.497330000000005</v>
      </c>
      <c r="J505" s="88">
        <v>29383888888.889</v>
      </c>
      <c r="K505" s="88">
        <v>-58.086390999999999</v>
      </c>
      <c r="L505" s="88">
        <v>-49.728191000000002</v>
      </c>
      <c r="N505" s="6">
        <f t="shared" si="83"/>
        <v>32</v>
      </c>
      <c r="O505" s="6">
        <f t="shared" si="81"/>
        <v>-74.747673000000006</v>
      </c>
    </row>
    <row r="506" spans="2:16" x14ac:dyDescent="0.25">
      <c r="B506" s="88">
        <v>30691944444.444</v>
      </c>
      <c r="C506" s="88">
        <v>-59.171760999999996</v>
      </c>
      <c r="D506" s="88">
        <v>-50.793377</v>
      </c>
      <c r="F506" s="6" t="s">
        <v>21</v>
      </c>
      <c r="J506" s="88">
        <v>30691944444.444</v>
      </c>
      <c r="K506" s="88">
        <v>-56.058689000000001</v>
      </c>
      <c r="L506" s="88">
        <v>-47.551707999999998</v>
      </c>
      <c r="N506" s="6" t="s">
        <v>21</v>
      </c>
    </row>
    <row r="507" spans="2:16" x14ac:dyDescent="0.25">
      <c r="B507" s="88">
        <v>32000000000</v>
      </c>
      <c r="C507" s="88">
        <v>-56.848132999999997</v>
      </c>
      <c r="D507" s="88">
        <v>-48.066830000000003</v>
      </c>
      <c r="J507" s="88">
        <v>32000000000</v>
      </c>
      <c r="K507" s="88">
        <v>-55.733406000000002</v>
      </c>
      <c r="L507" s="88">
        <v>-46.447223999999999</v>
      </c>
    </row>
    <row r="508" spans="2:16" x14ac:dyDescent="0.25">
      <c r="B508" s="88" t="s">
        <v>21</v>
      </c>
      <c r="J508" s="88" t="s">
        <v>21</v>
      </c>
    </row>
    <row r="509" spans="2:16" x14ac:dyDescent="0.25">
      <c r="F509" s="6" t="s">
        <v>66</v>
      </c>
      <c r="N509" s="6" t="s">
        <v>66</v>
      </c>
    </row>
    <row r="510" spans="2:16" ht="15.75" x14ac:dyDescent="0.25">
      <c r="F510" s="6" t="s">
        <v>19</v>
      </c>
      <c r="G510" s="6" t="str">
        <f t="shared" ref="G510:G529" si="84">D536</f>
        <v>5Ix3L dBc Log Mag(dB)</v>
      </c>
      <c r="H510" s="35">
        <v>5</v>
      </c>
      <c r="N510" s="6" t="s">
        <v>19</v>
      </c>
      <c r="O510" s="6" t="str">
        <f t="shared" ref="O510:O529" si="85">L536</f>
        <v>5Ix3L dBc Log Mag(dB)</v>
      </c>
      <c r="P510" s="35">
        <v>5</v>
      </c>
    </row>
    <row r="511" spans="2:16" ht="15.75" x14ac:dyDescent="0.25">
      <c r="B511" s="88" t="s">
        <v>64</v>
      </c>
      <c r="F511" s="6">
        <f t="shared" ref="F511:F529" si="86">B537/1000000000</f>
        <v>24.454999999999998</v>
      </c>
      <c r="G511" s="6">
        <f t="shared" si="84"/>
        <v>-45.104523</v>
      </c>
      <c r="H511" s="36">
        <f>ABS(AVERAGE(G511:G529)-(H510-1)*10)</f>
        <v>86.423596421052622</v>
      </c>
      <c r="J511" s="88" t="s">
        <v>64</v>
      </c>
      <c r="N511" s="6">
        <f t="shared" ref="N511:N529" si="87">J537/1000000000</f>
        <v>24.454999999999998</v>
      </c>
      <c r="O511" s="6">
        <f t="shared" si="85"/>
        <v>-34.101638999999999</v>
      </c>
      <c r="P511" s="36">
        <f>ABS(AVERAGE(O511:O529)-(P510-1)*10)</f>
        <v>78.232131315789474</v>
      </c>
    </row>
    <row r="512" spans="2:16" x14ac:dyDescent="0.25">
      <c r="B512" s="88" t="s">
        <v>19</v>
      </c>
      <c r="C512" s="88" t="s">
        <v>165</v>
      </c>
      <c r="D512" s="88" t="s">
        <v>91</v>
      </c>
      <c r="F512" s="6">
        <f t="shared" si="86"/>
        <v>24.874166666667001</v>
      </c>
      <c r="G512" s="6">
        <f t="shared" si="84"/>
        <v>-48.925884000000003</v>
      </c>
      <c r="J512" s="88" t="s">
        <v>19</v>
      </c>
      <c r="K512" s="88" t="s">
        <v>165</v>
      </c>
      <c r="L512" s="88" t="s">
        <v>91</v>
      </c>
      <c r="N512" s="6">
        <f t="shared" si="87"/>
        <v>24.874166666667001</v>
      </c>
      <c r="O512" s="6">
        <f t="shared" si="85"/>
        <v>-38.013587999999999</v>
      </c>
    </row>
    <row r="513" spans="2:15" x14ac:dyDescent="0.25">
      <c r="B513" s="88">
        <v>16455000000</v>
      </c>
      <c r="C513" s="88">
        <v>-54.810879</v>
      </c>
      <c r="D513" s="88">
        <v>-47.865479000000001</v>
      </c>
      <c r="F513" s="6">
        <f t="shared" si="86"/>
        <v>25.293333333332999</v>
      </c>
      <c r="G513" s="6">
        <f t="shared" si="84"/>
        <v>-53.426437</v>
      </c>
      <c r="J513" s="88">
        <v>16455000000</v>
      </c>
      <c r="K513" s="88">
        <v>-65.463607999999994</v>
      </c>
      <c r="L513" s="88">
        <v>-55.175429999999999</v>
      </c>
      <c r="N513" s="6">
        <f t="shared" si="87"/>
        <v>25.293333333332999</v>
      </c>
      <c r="O513" s="6">
        <f t="shared" si="85"/>
        <v>-38.485146</v>
      </c>
    </row>
    <row r="514" spans="2:15" x14ac:dyDescent="0.25">
      <c r="B514" s="88">
        <v>17318611111.111</v>
      </c>
      <c r="C514" s="88">
        <v>-59.539710999999997</v>
      </c>
      <c r="D514" s="88">
        <v>-52.902706000000002</v>
      </c>
      <c r="F514" s="6">
        <f t="shared" si="86"/>
        <v>25.712499999999999</v>
      </c>
      <c r="G514" s="6">
        <f t="shared" si="84"/>
        <v>-50.173999999999999</v>
      </c>
      <c r="J514" s="88">
        <v>17318611111.111</v>
      </c>
      <c r="K514" s="88">
        <v>-66.924071999999995</v>
      </c>
      <c r="L514" s="88">
        <v>-58.256934999999999</v>
      </c>
      <c r="N514" s="6">
        <f t="shared" si="87"/>
        <v>25.712499999999999</v>
      </c>
      <c r="O514" s="6">
        <f t="shared" si="85"/>
        <v>-36.914558</v>
      </c>
    </row>
    <row r="515" spans="2:15" x14ac:dyDescent="0.25">
      <c r="B515" s="88">
        <v>18182222222.222</v>
      </c>
      <c r="C515" s="88">
        <v>-60.824322000000002</v>
      </c>
      <c r="D515" s="88">
        <v>-53.884079</v>
      </c>
      <c r="F515" s="6">
        <f t="shared" si="86"/>
        <v>26.131666666666998</v>
      </c>
      <c r="G515" s="6">
        <f t="shared" si="84"/>
        <v>-52.785580000000003</v>
      </c>
      <c r="J515" s="88">
        <v>18182222222.222</v>
      </c>
      <c r="K515" s="88">
        <v>-68.827033999999998</v>
      </c>
      <c r="L515" s="88">
        <v>-60.530482999999997</v>
      </c>
      <c r="N515" s="6">
        <f t="shared" si="87"/>
        <v>26.131666666666998</v>
      </c>
      <c r="O515" s="6">
        <f t="shared" si="85"/>
        <v>-38.151848000000001</v>
      </c>
    </row>
    <row r="516" spans="2:15" x14ac:dyDescent="0.25">
      <c r="B516" s="88">
        <v>19045833333.333</v>
      </c>
      <c r="C516" s="88">
        <v>-65.340667999999994</v>
      </c>
      <c r="D516" s="88">
        <v>-58.431553000000001</v>
      </c>
      <c r="F516" s="6">
        <f t="shared" si="86"/>
        <v>26.550833333332999</v>
      </c>
      <c r="G516" s="6">
        <f t="shared" si="84"/>
        <v>-49.945286000000003</v>
      </c>
      <c r="J516" s="88">
        <v>19045833333.333</v>
      </c>
      <c r="K516" s="88">
        <v>-69.562943000000004</v>
      </c>
      <c r="L516" s="88">
        <v>-61.465794000000002</v>
      </c>
      <c r="N516" s="6">
        <f t="shared" si="87"/>
        <v>26.550833333332999</v>
      </c>
      <c r="O516" s="6">
        <f t="shared" si="85"/>
        <v>-36.547279000000003</v>
      </c>
    </row>
    <row r="517" spans="2:15" x14ac:dyDescent="0.25">
      <c r="B517" s="88">
        <v>19909444444.444</v>
      </c>
      <c r="C517" s="88">
        <v>-64.997093000000007</v>
      </c>
      <c r="D517" s="88">
        <v>-58.181331999999998</v>
      </c>
      <c r="F517" s="6">
        <f t="shared" si="86"/>
        <v>26.97</v>
      </c>
      <c r="G517" s="6">
        <f t="shared" si="84"/>
        <v>-49.553683999999997</v>
      </c>
      <c r="J517" s="88">
        <v>19909444444.444</v>
      </c>
      <c r="K517" s="88">
        <v>-71.187720999999996</v>
      </c>
      <c r="L517" s="88">
        <v>-63.183056000000001</v>
      </c>
      <c r="N517" s="6">
        <f t="shared" si="87"/>
        <v>26.97</v>
      </c>
      <c r="O517" s="6">
        <f t="shared" si="85"/>
        <v>-37.665146</v>
      </c>
    </row>
    <row r="518" spans="2:15" x14ac:dyDescent="0.25">
      <c r="B518" s="88">
        <v>20773055555.556</v>
      </c>
      <c r="C518" s="88">
        <v>-65.967506</v>
      </c>
      <c r="D518" s="88">
        <v>-59.042090999999999</v>
      </c>
      <c r="F518" s="6">
        <f t="shared" si="86"/>
        <v>27.389166666666998</v>
      </c>
      <c r="G518" s="6">
        <f t="shared" si="84"/>
        <v>-48.675705000000001</v>
      </c>
      <c r="J518" s="88">
        <v>20773055555.556</v>
      </c>
      <c r="K518" s="88">
        <v>-82.857933000000003</v>
      </c>
      <c r="L518" s="88">
        <v>-73.877433999999994</v>
      </c>
      <c r="N518" s="6">
        <f t="shared" si="87"/>
        <v>27.389166666666998</v>
      </c>
      <c r="O518" s="6">
        <f t="shared" si="85"/>
        <v>-39.134749999999997</v>
      </c>
    </row>
    <row r="519" spans="2:15" x14ac:dyDescent="0.25">
      <c r="B519" s="88">
        <v>21636666666.667</v>
      </c>
      <c r="C519" s="88">
        <v>-66.497742000000002</v>
      </c>
      <c r="D519" s="88">
        <v>-59.782966999999999</v>
      </c>
      <c r="F519" s="6">
        <f t="shared" si="86"/>
        <v>27.808333333333</v>
      </c>
      <c r="G519" s="6">
        <f t="shared" si="84"/>
        <v>-46.435943999999999</v>
      </c>
      <c r="J519" s="88">
        <v>21636666666.667</v>
      </c>
      <c r="K519" s="88">
        <v>-92.306618</v>
      </c>
      <c r="L519" s="88">
        <v>-83.030929999999998</v>
      </c>
      <c r="N519" s="6">
        <f t="shared" si="87"/>
        <v>27.808333333333</v>
      </c>
      <c r="O519" s="6">
        <f t="shared" si="85"/>
        <v>-40.723636999999997</v>
      </c>
    </row>
    <row r="520" spans="2:15" x14ac:dyDescent="0.25">
      <c r="B520" s="88">
        <v>22500277777.778</v>
      </c>
      <c r="C520" s="88">
        <v>-62.839092000000001</v>
      </c>
      <c r="D520" s="88">
        <v>-55.927047999999999</v>
      </c>
      <c r="F520" s="6">
        <f t="shared" si="86"/>
        <v>28.227499999999999</v>
      </c>
      <c r="G520" s="6">
        <f t="shared" si="84"/>
        <v>-46.930346999999998</v>
      </c>
      <c r="J520" s="88">
        <v>22500277777.778</v>
      </c>
      <c r="K520" s="88">
        <v>-85.027962000000002</v>
      </c>
      <c r="L520" s="88">
        <v>-75.908271999999997</v>
      </c>
      <c r="N520" s="6">
        <f t="shared" si="87"/>
        <v>28.227499999999999</v>
      </c>
      <c r="O520" s="6">
        <f t="shared" si="85"/>
        <v>-41.991199000000002</v>
      </c>
    </row>
    <row r="521" spans="2:15" x14ac:dyDescent="0.25">
      <c r="B521" s="88">
        <v>23363888888.889</v>
      </c>
      <c r="C521" s="88">
        <v>-63.262839999999997</v>
      </c>
      <c r="D521" s="88">
        <v>-56.056773999999997</v>
      </c>
      <c r="F521" s="6">
        <f t="shared" si="86"/>
        <v>28.646666666666999</v>
      </c>
      <c r="G521" s="6">
        <f t="shared" si="84"/>
        <v>-45.199207000000001</v>
      </c>
      <c r="J521" s="88">
        <v>23363888888.889</v>
      </c>
      <c r="K521" s="88">
        <v>-85.427109000000002</v>
      </c>
      <c r="L521" s="88">
        <v>-76.664528000000004</v>
      </c>
      <c r="N521" s="6">
        <f t="shared" si="87"/>
        <v>28.646666666666999</v>
      </c>
      <c r="O521" s="6">
        <f t="shared" si="85"/>
        <v>-41.345993</v>
      </c>
    </row>
    <row r="522" spans="2:15" x14ac:dyDescent="0.25">
      <c r="B522" s="88">
        <v>24227500000</v>
      </c>
      <c r="C522" s="88">
        <v>-64.868279000000001</v>
      </c>
      <c r="D522" s="88">
        <v>-57.466839</v>
      </c>
      <c r="F522" s="6">
        <f t="shared" si="86"/>
        <v>29.065833333333</v>
      </c>
      <c r="G522" s="6">
        <f t="shared" si="84"/>
        <v>-46.086235000000002</v>
      </c>
      <c r="J522" s="88">
        <v>24227500000</v>
      </c>
      <c r="K522" s="88">
        <v>-84.356682000000006</v>
      </c>
      <c r="L522" s="88">
        <v>-75.979713000000004</v>
      </c>
      <c r="N522" s="6">
        <f t="shared" si="87"/>
        <v>29.065833333333</v>
      </c>
      <c r="O522" s="6">
        <f t="shared" si="85"/>
        <v>-40.321261999999997</v>
      </c>
    </row>
    <row r="523" spans="2:15" x14ac:dyDescent="0.25">
      <c r="B523" s="88">
        <v>25091111111.111</v>
      </c>
      <c r="C523" s="88">
        <v>-71.268044000000003</v>
      </c>
      <c r="D523" s="88">
        <v>-63.741570000000003</v>
      </c>
      <c r="F523" s="6">
        <f t="shared" si="86"/>
        <v>29.484999999999999</v>
      </c>
      <c r="G523" s="6">
        <f t="shared" si="84"/>
        <v>-43.158726000000001</v>
      </c>
      <c r="J523" s="88">
        <v>25091111111.111</v>
      </c>
      <c r="K523" s="88">
        <v>-82.511527999999998</v>
      </c>
      <c r="L523" s="88">
        <v>-74.126045000000005</v>
      </c>
      <c r="N523" s="6">
        <f t="shared" si="87"/>
        <v>29.484999999999999</v>
      </c>
      <c r="O523" s="6">
        <f t="shared" si="85"/>
        <v>-38.737231999999999</v>
      </c>
    </row>
    <row r="524" spans="2:15" x14ac:dyDescent="0.25">
      <c r="B524" s="88">
        <v>25954722222.222</v>
      </c>
      <c r="C524" s="88">
        <v>-80.464248999999995</v>
      </c>
      <c r="D524" s="88">
        <v>-72.611626000000001</v>
      </c>
      <c r="F524" s="6">
        <f t="shared" si="86"/>
        <v>29.904166666666999</v>
      </c>
      <c r="G524" s="6">
        <f t="shared" si="84"/>
        <v>-42.782341000000002</v>
      </c>
      <c r="J524" s="88">
        <v>25954722222.222</v>
      </c>
      <c r="K524" s="88">
        <v>-87.373169000000004</v>
      </c>
      <c r="L524" s="88">
        <v>-78.717827</v>
      </c>
      <c r="N524" s="6">
        <f t="shared" si="87"/>
        <v>29.904166666666999</v>
      </c>
      <c r="O524" s="6">
        <f t="shared" si="85"/>
        <v>-37.661586999999997</v>
      </c>
    </row>
    <row r="525" spans="2:15" x14ac:dyDescent="0.25">
      <c r="B525" s="88">
        <v>26818333333.333</v>
      </c>
      <c r="C525" s="88">
        <v>-78.354552999999996</v>
      </c>
      <c r="D525" s="88">
        <v>-70.631362999999993</v>
      </c>
      <c r="F525" s="6">
        <f t="shared" si="86"/>
        <v>30.323333333333</v>
      </c>
      <c r="G525" s="6">
        <f t="shared" si="84"/>
        <v>-43.146526000000001</v>
      </c>
      <c r="J525" s="88">
        <v>26818333333.333</v>
      </c>
      <c r="K525" s="88">
        <v>-83.450432000000006</v>
      </c>
      <c r="L525" s="88">
        <v>-75.186881999999997</v>
      </c>
      <c r="N525" s="6">
        <f t="shared" si="87"/>
        <v>30.323333333333</v>
      </c>
      <c r="O525" s="6">
        <f t="shared" si="85"/>
        <v>-37.033016000000003</v>
      </c>
    </row>
    <row r="526" spans="2:15" x14ac:dyDescent="0.25">
      <c r="B526" s="88">
        <v>27681944444.444</v>
      </c>
      <c r="C526" s="88">
        <v>-68.606407000000004</v>
      </c>
      <c r="D526" s="88">
        <v>-60.786026</v>
      </c>
      <c r="F526" s="6">
        <f t="shared" si="86"/>
        <v>30.7425</v>
      </c>
      <c r="G526" s="6">
        <f t="shared" si="84"/>
        <v>-41.521320000000003</v>
      </c>
      <c r="J526" s="88">
        <v>27681944444.444</v>
      </c>
      <c r="K526" s="88">
        <v>-80.663039999999995</v>
      </c>
      <c r="L526" s="88">
        <v>-72.267120000000006</v>
      </c>
      <c r="N526" s="6">
        <f t="shared" si="87"/>
        <v>30.7425</v>
      </c>
      <c r="O526" s="6">
        <f t="shared" si="85"/>
        <v>-37.127944999999997</v>
      </c>
    </row>
    <row r="527" spans="2:15" x14ac:dyDescent="0.25">
      <c r="B527" s="88">
        <v>28545555555.556</v>
      </c>
      <c r="C527" s="88">
        <v>-64.533607000000003</v>
      </c>
      <c r="D527" s="88">
        <v>-56.336094000000003</v>
      </c>
      <c r="F527" s="6">
        <f t="shared" si="86"/>
        <v>31.161666666666999</v>
      </c>
      <c r="G527" s="6">
        <f t="shared" si="84"/>
        <v>-43.496693</v>
      </c>
      <c r="J527" s="88">
        <v>28545555555.556</v>
      </c>
      <c r="K527" s="88">
        <v>-74.117805000000004</v>
      </c>
      <c r="L527" s="88">
        <v>-65.58802</v>
      </c>
      <c r="N527" s="6">
        <f t="shared" si="87"/>
        <v>31.161666666666999</v>
      </c>
      <c r="O527" s="6">
        <f t="shared" si="85"/>
        <v>-37.632179000000001</v>
      </c>
    </row>
    <row r="528" spans="2:15" x14ac:dyDescent="0.25">
      <c r="B528" s="88">
        <v>29409166666.667</v>
      </c>
      <c r="C528" s="88">
        <v>-64.797843999999998</v>
      </c>
      <c r="D528" s="88">
        <v>-56.568404999999998</v>
      </c>
      <c r="F528" s="6">
        <f t="shared" si="86"/>
        <v>31.580833333333</v>
      </c>
      <c r="G528" s="6">
        <f t="shared" si="84"/>
        <v>-41.788277000000001</v>
      </c>
      <c r="J528" s="88">
        <v>29409166666.667</v>
      </c>
      <c r="K528" s="88">
        <v>-75.891182000000001</v>
      </c>
      <c r="L528" s="88">
        <v>-67.364425999999995</v>
      </c>
      <c r="N528" s="6">
        <f t="shared" si="87"/>
        <v>31.580833333333</v>
      </c>
      <c r="O528" s="6">
        <f t="shared" si="85"/>
        <v>-37.127735000000001</v>
      </c>
    </row>
    <row r="529" spans="2:16" x14ac:dyDescent="0.25">
      <c r="B529" s="88">
        <v>30272777777.778</v>
      </c>
      <c r="C529" s="88">
        <v>-69.071113999999994</v>
      </c>
      <c r="D529" s="88">
        <v>-60.884273999999998</v>
      </c>
      <c r="F529" s="6">
        <f t="shared" si="86"/>
        <v>32</v>
      </c>
      <c r="G529" s="6">
        <f t="shared" si="84"/>
        <v>-42.911617</v>
      </c>
      <c r="J529" s="88">
        <v>30272777777.778</v>
      </c>
      <c r="K529" s="88">
        <v>-77.831969999999998</v>
      </c>
      <c r="L529" s="88">
        <v>-69.473770000000002</v>
      </c>
      <c r="N529" s="6">
        <f t="shared" si="87"/>
        <v>32</v>
      </c>
      <c r="O529" s="6">
        <f t="shared" si="85"/>
        <v>-37.694755999999998</v>
      </c>
    </row>
    <row r="530" spans="2:16" x14ac:dyDescent="0.25">
      <c r="B530" s="88">
        <v>31136388888.889</v>
      </c>
      <c r="C530" s="88">
        <v>-77.766777000000005</v>
      </c>
      <c r="D530" s="88">
        <v>-69.388396999999998</v>
      </c>
      <c r="F530" s="6" t="s">
        <v>21</v>
      </c>
      <c r="J530" s="88">
        <v>31136388888.889</v>
      </c>
      <c r="K530" s="88">
        <v>-86.265533000000005</v>
      </c>
      <c r="L530" s="88">
        <v>-77.758553000000006</v>
      </c>
      <c r="N530" s="6" t="s">
        <v>21</v>
      </c>
    </row>
    <row r="531" spans="2:16" x14ac:dyDescent="0.25">
      <c r="B531" s="88">
        <v>32000000000</v>
      </c>
      <c r="C531" s="88">
        <v>-78.278640999999993</v>
      </c>
      <c r="D531" s="88">
        <v>-69.497330000000005</v>
      </c>
      <c r="J531" s="88">
        <v>32000000000</v>
      </c>
      <c r="K531" s="88">
        <v>-84.033859000000007</v>
      </c>
      <c r="L531" s="88">
        <v>-74.747673000000006</v>
      </c>
    </row>
    <row r="532" spans="2:16" x14ac:dyDescent="0.25">
      <c r="B532" s="88" t="s">
        <v>21</v>
      </c>
      <c r="J532" s="88" t="s">
        <v>21</v>
      </c>
    </row>
    <row r="533" spans="2:16" x14ac:dyDescent="0.25">
      <c r="F533" s="6" t="s">
        <v>68</v>
      </c>
      <c r="N533" s="6" t="s">
        <v>68</v>
      </c>
    </row>
    <row r="534" spans="2:16" ht="15.75" x14ac:dyDescent="0.25">
      <c r="F534" s="6" t="s">
        <v>19</v>
      </c>
      <c r="G534" s="6" t="str">
        <f t="shared" ref="G534:G553" si="88">D560</f>
        <v>5Ix4L dBc Log Mag(dB)</v>
      </c>
      <c r="H534" s="35">
        <v>5</v>
      </c>
      <c r="N534" s="6" t="s">
        <v>19</v>
      </c>
      <c r="O534" s="6" t="str">
        <f t="shared" ref="O534:O553" si="89">L560</f>
        <v>5Ix4L dBc Log Mag(dB)</v>
      </c>
      <c r="P534" s="35">
        <v>5</v>
      </c>
    </row>
    <row r="535" spans="2:16" ht="15.75" x14ac:dyDescent="0.25">
      <c r="B535" s="88" t="s">
        <v>66</v>
      </c>
      <c r="F535" s="6">
        <f t="shared" ref="F535:F553" si="90">B561/1000000000</f>
        <v>8</v>
      </c>
      <c r="G535" s="6">
        <f t="shared" si="88"/>
        <v>-53.756160999999999</v>
      </c>
      <c r="H535" s="36">
        <f>ABS(AVERAGE(G535:G553)-(H534-1)*10)</f>
        <v>97.724207421052625</v>
      </c>
      <c r="J535" s="88" t="s">
        <v>66</v>
      </c>
      <c r="N535" s="6">
        <f t="shared" ref="N535:N553" si="91">J561/1000000000</f>
        <v>8</v>
      </c>
      <c r="O535" s="6">
        <f t="shared" si="89"/>
        <v>-76.158691000000005</v>
      </c>
      <c r="P535" s="36">
        <f>ABS(AVERAGE(O535:O553)-(P534-1)*10)</f>
        <v>110.68856831578947</v>
      </c>
    </row>
    <row r="536" spans="2:16" x14ac:dyDescent="0.25">
      <c r="B536" s="88" t="s">
        <v>19</v>
      </c>
      <c r="C536" s="88" t="s">
        <v>166</v>
      </c>
      <c r="D536" s="88" t="s">
        <v>92</v>
      </c>
      <c r="F536" s="6">
        <f t="shared" si="90"/>
        <v>9.3333333333333002</v>
      </c>
      <c r="G536" s="6">
        <f t="shared" si="88"/>
        <v>-58.187278999999997</v>
      </c>
      <c r="J536" s="88" t="s">
        <v>19</v>
      </c>
      <c r="K536" s="88" t="s">
        <v>166</v>
      </c>
      <c r="L536" s="88" t="s">
        <v>92</v>
      </c>
      <c r="N536" s="6">
        <f t="shared" si="91"/>
        <v>9.3333333333333002</v>
      </c>
      <c r="O536" s="6">
        <f t="shared" si="89"/>
        <v>-77.824539000000001</v>
      </c>
    </row>
    <row r="537" spans="2:16" x14ac:dyDescent="0.25">
      <c r="B537" s="88">
        <v>24455000000</v>
      </c>
      <c r="C537" s="88">
        <v>-52.049923</v>
      </c>
      <c r="D537" s="88">
        <v>-45.104523</v>
      </c>
      <c r="F537" s="6">
        <f t="shared" si="90"/>
        <v>10.666666666667</v>
      </c>
      <c r="G537" s="6">
        <f t="shared" si="88"/>
        <v>-60.151927999999998</v>
      </c>
      <c r="J537" s="88">
        <v>24455000000</v>
      </c>
      <c r="K537" s="88">
        <v>-44.389823999999997</v>
      </c>
      <c r="L537" s="88">
        <v>-34.101638999999999</v>
      </c>
      <c r="N537" s="6">
        <f t="shared" si="91"/>
        <v>10.666666666667</v>
      </c>
      <c r="O537" s="6">
        <f t="shared" si="89"/>
        <v>-80.474297000000007</v>
      </c>
    </row>
    <row r="538" spans="2:16" x14ac:dyDescent="0.25">
      <c r="B538" s="88">
        <v>24874166666.667</v>
      </c>
      <c r="C538" s="88">
        <v>-55.562888999999998</v>
      </c>
      <c r="D538" s="88">
        <v>-48.925884000000003</v>
      </c>
      <c r="F538" s="6">
        <f t="shared" si="90"/>
        <v>12</v>
      </c>
      <c r="G538" s="6">
        <f t="shared" si="88"/>
        <v>-69.685721999999998</v>
      </c>
      <c r="J538" s="88">
        <v>24874166666.667</v>
      </c>
      <c r="K538" s="88">
        <v>-46.680720999999998</v>
      </c>
      <c r="L538" s="88">
        <v>-38.013587999999999</v>
      </c>
      <c r="N538" s="6">
        <f t="shared" si="91"/>
        <v>12</v>
      </c>
      <c r="O538" s="6">
        <f t="shared" si="89"/>
        <v>-73.718581999999998</v>
      </c>
    </row>
    <row r="539" spans="2:16" x14ac:dyDescent="0.25">
      <c r="B539" s="88">
        <v>25293333333.333</v>
      </c>
      <c r="C539" s="88">
        <v>-60.366675999999998</v>
      </c>
      <c r="D539" s="88">
        <v>-53.426437</v>
      </c>
      <c r="F539" s="6">
        <f t="shared" si="90"/>
        <v>13.333333333333</v>
      </c>
      <c r="G539" s="6">
        <f t="shared" si="88"/>
        <v>-78.408928000000003</v>
      </c>
      <c r="J539" s="88">
        <v>25293333333.333</v>
      </c>
      <c r="K539" s="88">
        <v>-46.781700000000001</v>
      </c>
      <c r="L539" s="88">
        <v>-38.485146</v>
      </c>
      <c r="N539" s="6">
        <f t="shared" si="91"/>
        <v>13.333333333333</v>
      </c>
      <c r="O539" s="6">
        <f t="shared" si="89"/>
        <v>-73.249931000000004</v>
      </c>
    </row>
    <row r="540" spans="2:16" x14ac:dyDescent="0.25">
      <c r="B540" s="88">
        <v>25712500000</v>
      </c>
      <c r="C540" s="88">
        <v>-57.083114999999999</v>
      </c>
      <c r="D540" s="88">
        <v>-50.173999999999999</v>
      </c>
      <c r="F540" s="6">
        <f t="shared" si="90"/>
        <v>14.666666666667</v>
      </c>
      <c r="G540" s="6">
        <f t="shared" si="88"/>
        <v>-67.019547000000003</v>
      </c>
      <c r="J540" s="88">
        <v>25712500000</v>
      </c>
      <c r="K540" s="88">
        <v>-45.011710999999998</v>
      </c>
      <c r="L540" s="88">
        <v>-36.914558</v>
      </c>
      <c r="N540" s="6">
        <f t="shared" si="91"/>
        <v>14.666666666667</v>
      </c>
      <c r="O540" s="6">
        <f t="shared" si="89"/>
        <v>-75.018851999999995</v>
      </c>
    </row>
    <row r="541" spans="2:16" x14ac:dyDescent="0.25">
      <c r="B541" s="88">
        <v>26131666666.667</v>
      </c>
      <c r="C541" s="88">
        <v>-59.601340999999998</v>
      </c>
      <c r="D541" s="88">
        <v>-52.785580000000003</v>
      </c>
      <c r="F541" s="6">
        <f t="shared" si="90"/>
        <v>16</v>
      </c>
      <c r="G541" s="6">
        <f t="shared" si="88"/>
        <v>-65.659026999999995</v>
      </c>
      <c r="J541" s="88">
        <v>26131666666.667</v>
      </c>
      <c r="K541" s="88">
        <v>-46.156509</v>
      </c>
      <c r="L541" s="88">
        <v>-38.151848000000001</v>
      </c>
      <c r="N541" s="6">
        <f t="shared" si="91"/>
        <v>16</v>
      </c>
      <c r="O541" s="6">
        <f t="shared" si="89"/>
        <v>-68.757277999999999</v>
      </c>
    </row>
    <row r="542" spans="2:16" x14ac:dyDescent="0.25">
      <c r="B542" s="88">
        <v>26550833333.333</v>
      </c>
      <c r="C542" s="88">
        <v>-56.870700999999997</v>
      </c>
      <c r="D542" s="88">
        <v>-49.945286000000003</v>
      </c>
      <c r="F542" s="6">
        <f t="shared" si="90"/>
        <v>17.333333333333002</v>
      </c>
      <c r="G542" s="6">
        <f t="shared" si="88"/>
        <v>-58.855598000000001</v>
      </c>
      <c r="J542" s="88">
        <v>26550833333.333</v>
      </c>
      <c r="K542" s="88">
        <v>-45.527779000000002</v>
      </c>
      <c r="L542" s="88">
        <v>-36.547279000000003</v>
      </c>
      <c r="N542" s="6">
        <f t="shared" si="91"/>
        <v>17.333333333333002</v>
      </c>
      <c r="O542" s="6">
        <f t="shared" si="89"/>
        <v>-63.862976000000003</v>
      </c>
    </row>
    <row r="543" spans="2:16" x14ac:dyDescent="0.25">
      <c r="B543" s="88">
        <v>26970000000</v>
      </c>
      <c r="C543" s="88">
        <v>-56.268462999999997</v>
      </c>
      <c r="D543" s="88">
        <v>-49.553683999999997</v>
      </c>
      <c r="F543" s="6">
        <f t="shared" si="90"/>
        <v>18.666666666666998</v>
      </c>
      <c r="G543" s="6">
        <f t="shared" si="88"/>
        <v>-51.744537000000001</v>
      </c>
      <c r="J543" s="88">
        <v>26970000000</v>
      </c>
      <c r="K543" s="88">
        <v>-46.940834000000002</v>
      </c>
      <c r="L543" s="88">
        <v>-37.665146</v>
      </c>
      <c r="N543" s="6">
        <f t="shared" si="91"/>
        <v>18.666666666666998</v>
      </c>
      <c r="O543" s="6">
        <f t="shared" si="89"/>
        <v>-66.676590000000004</v>
      </c>
    </row>
    <row r="544" spans="2:16" x14ac:dyDescent="0.25">
      <c r="B544" s="88">
        <v>27389166666.667</v>
      </c>
      <c r="C544" s="88">
        <v>-55.587749000000002</v>
      </c>
      <c r="D544" s="88">
        <v>-48.675705000000001</v>
      </c>
      <c r="F544" s="6">
        <f t="shared" si="90"/>
        <v>20</v>
      </c>
      <c r="G544" s="6">
        <f t="shared" si="88"/>
        <v>-50.401051000000002</v>
      </c>
      <c r="J544" s="88">
        <v>27389166666.667</v>
      </c>
      <c r="K544" s="88">
        <v>-48.254435999999998</v>
      </c>
      <c r="L544" s="88">
        <v>-39.134749999999997</v>
      </c>
      <c r="N544" s="6">
        <f t="shared" si="91"/>
        <v>20</v>
      </c>
      <c r="O544" s="6">
        <f t="shared" si="89"/>
        <v>-76.624527</v>
      </c>
    </row>
    <row r="545" spans="2:16" x14ac:dyDescent="0.25">
      <c r="B545" s="88">
        <v>27808333333.333</v>
      </c>
      <c r="C545" s="88">
        <v>-53.642009999999999</v>
      </c>
      <c r="D545" s="88">
        <v>-46.435943999999999</v>
      </c>
      <c r="F545" s="6">
        <f t="shared" si="90"/>
        <v>21.333333333333002</v>
      </c>
      <c r="G545" s="6">
        <f t="shared" si="88"/>
        <v>-50.688994999999998</v>
      </c>
      <c r="J545" s="88">
        <v>27808333333.333</v>
      </c>
      <c r="K545" s="88">
        <v>-49.486217000000003</v>
      </c>
      <c r="L545" s="88">
        <v>-40.723636999999997</v>
      </c>
      <c r="N545" s="6">
        <f t="shared" si="91"/>
        <v>21.333333333333002</v>
      </c>
      <c r="O545" s="6">
        <f t="shared" si="89"/>
        <v>-70.888863000000001</v>
      </c>
    </row>
    <row r="546" spans="2:16" x14ac:dyDescent="0.25">
      <c r="B546" s="88">
        <v>28227500000</v>
      </c>
      <c r="C546" s="88">
        <v>-54.331786999999998</v>
      </c>
      <c r="D546" s="88">
        <v>-46.930346999999998</v>
      </c>
      <c r="F546" s="6">
        <f t="shared" si="90"/>
        <v>22.666666666666998</v>
      </c>
      <c r="G546" s="6">
        <f t="shared" si="88"/>
        <v>-52.034827999999997</v>
      </c>
      <c r="J546" s="88">
        <v>28227500000</v>
      </c>
      <c r="K546" s="88">
        <v>-50.368167999999997</v>
      </c>
      <c r="L546" s="88">
        <v>-41.991199000000002</v>
      </c>
      <c r="N546" s="6">
        <f t="shared" si="91"/>
        <v>22.666666666666998</v>
      </c>
      <c r="O546" s="6">
        <f t="shared" si="89"/>
        <v>-83.448386999999997</v>
      </c>
    </row>
    <row r="547" spans="2:16" x14ac:dyDescent="0.25">
      <c r="B547" s="88">
        <v>28646666666.667</v>
      </c>
      <c r="C547" s="88">
        <v>-52.725684999999999</v>
      </c>
      <c r="D547" s="88">
        <v>-45.199207000000001</v>
      </c>
      <c r="F547" s="6">
        <f t="shared" si="90"/>
        <v>24</v>
      </c>
      <c r="G547" s="6">
        <f t="shared" si="88"/>
        <v>-53.380710999999998</v>
      </c>
      <c r="J547" s="88">
        <v>28646666666.667</v>
      </c>
      <c r="K547" s="88">
        <v>-49.731476000000001</v>
      </c>
      <c r="L547" s="88">
        <v>-41.345993</v>
      </c>
      <c r="N547" s="6">
        <f t="shared" si="91"/>
        <v>24</v>
      </c>
      <c r="O547" s="6">
        <f t="shared" si="89"/>
        <v>-68.199355999999995</v>
      </c>
    </row>
    <row r="548" spans="2:16" x14ac:dyDescent="0.25">
      <c r="B548" s="88">
        <v>29065833333.333</v>
      </c>
      <c r="C548" s="88">
        <v>-53.938858000000003</v>
      </c>
      <c r="D548" s="88">
        <v>-46.086235000000002</v>
      </c>
      <c r="F548" s="6">
        <f t="shared" si="90"/>
        <v>25.333333333333002</v>
      </c>
      <c r="G548" s="6">
        <f t="shared" si="88"/>
        <v>-53.688003999999999</v>
      </c>
      <c r="J548" s="88">
        <v>29065833333.333</v>
      </c>
      <c r="K548" s="88">
        <v>-48.976604000000002</v>
      </c>
      <c r="L548" s="88">
        <v>-40.321261999999997</v>
      </c>
      <c r="N548" s="6">
        <f t="shared" si="91"/>
        <v>25.333333333333002</v>
      </c>
      <c r="O548" s="6">
        <f t="shared" si="89"/>
        <v>-67.201256000000001</v>
      </c>
    </row>
    <row r="549" spans="2:16" x14ac:dyDescent="0.25">
      <c r="B549" s="88">
        <v>29485000000</v>
      </c>
      <c r="C549" s="88">
        <v>-50.881920000000001</v>
      </c>
      <c r="D549" s="88">
        <v>-43.158726000000001</v>
      </c>
      <c r="F549" s="6">
        <f t="shared" si="90"/>
        <v>26.666666666666998</v>
      </c>
      <c r="G549" s="6">
        <f t="shared" si="88"/>
        <v>-53.795569999999998</v>
      </c>
      <c r="J549" s="88">
        <v>29485000000</v>
      </c>
      <c r="K549" s="88">
        <v>-47.000790000000002</v>
      </c>
      <c r="L549" s="88">
        <v>-38.737231999999999</v>
      </c>
      <c r="N549" s="6">
        <f t="shared" si="91"/>
        <v>26.666666666666998</v>
      </c>
      <c r="O549" s="6">
        <f t="shared" si="89"/>
        <v>-68.683304000000007</v>
      </c>
    </row>
    <row r="550" spans="2:16" x14ac:dyDescent="0.25">
      <c r="B550" s="88">
        <v>29904166666.667</v>
      </c>
      <c r="C550" s="88">
        <v>-50.602722</v>
      </c>
      <c r="D550" s="88">
        <v>-42.782341000000002</v>
      </c>
      <c r="F550" s="6">
        <f t="shared" si="90"/>
        <v>28</v>
      </c>
      <c r="G550" s="6">
        <f t="shared" si="88"/>
        <v>-51.769447</v>
      </c>
      <c r="J550" s="88">
        <v>29904166666.667</v>
      </c>
      <c r="K550" s="88">
        <v>-46.057510000000001</v>
      </c>
      <c r="L550" s="88">
        <v>-37.661586999999997</v>
      </c>
      <c r="N550" s="6">
        <f t="shared" si="91"/>
        <v>28</v>
      </c>
      <c r="O550" s="6">
        <f t="shared" si="89"/>
        <v>-65.653030000000001</v>
      </c>
    </row>
    <row r="551" spans="2:16" x14ac:dyDescent="0.25">
      <c r="B551" s="88">
        <v>30323333333.333</v>
      </c>
      <c r="C551" s="88">
        <v>-51.344043999999997</v>
      </c>
      <c r="D551" s="88">
        <v>-43.146526000000001</v>
      </c>
      <c r="F551" s="6">
        <f t="shared" si="90"/>
        <v>29.333333333333002</v>
      </c>
      <c r="G551" s="6">
        <f t="shared" si="88"/>
        <v>-52.205821999999998</v>
      </c>
      <c r="J551" s="88">
        <v>30323333333.333</v>
      </c>
      <c r="K551" s="88">
        <v>-45.562801</v>
      </c>
      <c r="L551" s="88">
        <v>-37.033016000000003</v>
      </c>
      <c r="N551" s="6">
        <f t="shared" si="91"/>
        <v>29.333333333333002</v>
      </c>
      <c r="O551" s="6">
        <f t="shared" si="89"/>
        <v>-61.267735000000002</v>
      </c>
    </row>
    <row r="552" spans="2:16" x14ac:dyDescent="0.25">
      <c r="B552" s="88">
        <v>30742500000</v>
      </c>
      <c r="C552" s="88">
        <v>-49.750759000000002</v>
      </c>
      <c r="D552" s="88">
        <v>-41.521320000000003</v>
      </c>
      <c r="F552" s="6">
        <f t="shared" si="90"/>
        <v>30.666666666666998</v>
      </c>
      <c r="G552" s="6">
        <f t="shared" si="88"/>
        <v>-55.971504000000003</v>
      </c>
      <c r="J552" s="88">
        <v>30742500000</v>
      </c>
      <c r="K552" s="88">
        <v>-45.654701000000003</v>
      </c>
      <c r="L552" s="88">
        <v>-37.127944999999997</v>
      </c>
      <c r="N552" s="6">
        <f t="shared" si="91"/>
        <v>30.666666666666998</v>
      </c>
      <c r="O552" s="6">
        <f t="shared" si="89"/>
        <v>-61.632973</v>
      </c>
    </row>
    <row r="553" spans="2:16" x14ac:dyDescent="0.25">
      <c r="B553" s="88">
        <v>31161666666.667</v>
      </c>
      <c r="C553" s="88">
        <v>-51.683532999999997</v>
      </c>
      <c r="D553" s="88">
        <v>-43.496693</v>
      </c>
      <c r="F553" s="6">
        <f t="shared" si="90"/>
        <v>32</v>
      </c>
      <c r="G553" s="6">
        <f t="shared" si="88"/>
        <v>-59.355282000000003</v>
      </c>
      <c r="J553" s="88">
        <v>31161666666.667</v>
      </c>
      <c r="K553" s="88">
        <v>-45.990375999999998</v>
      </c>
      <c r="L553" s="88">
        <v>-37.632179000000001</v>
      </c>
      <c r="N553" s="6">
        <f t="shared" si="91"/>
        <v>32</v>
      </c>
      <c r="O553" s="6">
        <f t="shared" si="89"/>
        <v>-63.741630999999998</v>
      </c>
    </row>
    <row r="554" spans="2:16" x14ac:dyDescent="0.25">
      <c r="B554" s="88">
        <v>31580833333.333</v>
      </c>
      <c r="C554" s="88">
        <v>-50.16666</v>
      </c>
      <c r="D554" s="88">
        <v>-41.788277000000001</v>
      </c>
      <c r="F554" s="6" t="s">
        <v>21</v>
      </c>
      <c r="J554" s="88">
        <v>31580833333.333</v>
      </c>
      <c r="K554" s="88">
        <v>-45.634712</v>
      </c>
      <c r="L554" s="88">
        <v>-37.127735000000001</v>
      </c>
      <c r="N554" s="6" t="s">
        <v>21</v>
      </c>
    </row>
    <row r="555" spans="2:16" x14ac:dyDescent="0.25">
      <c r="B555" s="88">
        <v>32000000000</v>
      </c>
      <c r="C555" s="88">
        <v>-51.692920999999998</v>
      </c>
      <c r="D555" s="88">
        <v>-42.911617</v>
      </c>
      <c r="J555" s="88">
        <v>32000000000</v>
      </c>
      <c r="K555" s="88">
        <v>-46.980938000000002</v>
      </c>
      <c r="L555" s="88">
        <v>-37.694755999999998</v>
      </c>
    </row>
    <row r="556" spans="2:16" x14ac:dyDescent="0.25">
      <c r="B556" s="88" t="s">
        <v>21</v>
      </c>
      <c r="J556" s="88" t="s">
        <v>21</v>
      </c>
    </row>
    <row r="557" spans="2:16" x14ac:dyDescent="0.25">
      <c r="F557" s="6" t="s">
        <v>70</v>
      </c>
      <c r="N557" s="6" t="s">
        <v>70</v>
      </c>
    </row>
    <row r="558" spans="2:16" ht="15.75" x14ac:dyDescent="0.25">
      <c r="F558" s="6" t="s">
        <v>19</v>
      </c>
      <c r="G558" s="6" t="str">
        <f t="shared" ref="G558:G577" si="92">D584</f>
        <v>5Ix5L dBc Log Mag(dB)</v>
      </c>
      <c r="H558" s="35">
        <v>5</v>
      </c>
      <c r="N558" s="6" t="s">
        <v>19</v>
      </c>
      <c r="O558" s="6" t="str">
        <f t="shared" ref="O558:O577" si="93">L584</f>
        <v>5Ix5L dBc Log Mag(dB)</v>
      </c>
      <c r="P558" s="35">
        <v>5</v>
      </c>
    </row>
    <row r="559" spans="2:16" ht="15.75" x14ac:dyDescent="0.25">
      <c r="B559" s="88" t="s">
        <v>68</v>
      </c>
      <c r="F559" s="6">
        <f t="shared" ref="F559:F577" si="94">B585/1000000000</f>
        <v>14.494999999999999</v>
      </c>
      <c r="G559" s="6">
        <f t="shared" si="92"/>
        <v>-36.433658999999999</v>
      </c>
      <c r="H559" s="36">
        <f>ABS(AVERAGE(G559:G577)-(H558-1)*10)</f>
        <v>78.951194368421056</v>
      </c>
      <c r="J559" s="88" t="s">
        <v>68</v>
      </c>
      <c r="N559" s="6">
        <f t="shared" ref="N559:N577" si="95">J585/1000000000</f>
        <v>14.494999999999999</v>
      </c>
      <c r="O559" s="6">
        <f t="shared" si="93"/>
        <v>-39.439895999999997</v>
      </c>
      <c r="P559" s="36">
        <f>ABS(AVERAGE(O559:O577)-(P558-1)*10)</f>
        <v>83.19882157894736</v>
      </c>
    </row>
    <row r="560" spans="2:16" x14ac:dyDescent="0.25">
      <c r="B560" s="88" t="s">
        <v>19</v>
      </c>
      <c r="C560" s="88" t="s">
        <v>167</v>
      </c>
      <c r="D560" s="88" t="s">
        <v>93</v>
      </c>
      <c r="F560" s="6">
        <f t="shared" si="94"/>
        <v>15.467499999999999</v>
      </c>
      <c r="G560" s="6">
        <f t="shared" si="92"/>
        <v>-36.633758999999998</v>
      </c>
      <c r="J560" s="88" t="s">
        <v>19</v>
      </c>
      <c r="K560" s="88" t="s">
        <v>167</v>
      </c>
      <c r="L560" s="88" t="s">
        <v>93</v>
      </c>
      <c r="N560" s="6">
        <f t="shared" si="95"/>
        <v>15.467499999999999</v>
      </c>
      <c r="O560" s="6">
        <f t="shared" si="93"/>
        <v>-40.150024000000002</v>
      </c>
    </row>
    <row r="561" spans="2:15" x14ac:dyDescent="0.25">
      <c r="B561" s="88">
        <v>8000000000</v>
      </c>
      <c r="C561" s="88">
        <v>-60.701560999999998</v>
      </c>
      <c r="D561" s="88">
        <v>-53.756160999999999</v>
      </c>
      <c r="F561" s="6">
        <f t="shared" si="94"/>
        <v>16.440000000000001</v>
      </c>
      <c r="G561" s="6">
        <f t="shared" si="92"/>
        <v>-36.577648000000003</v>
      </c>
      <c r="J561" s="88">
        <v>8000000000</v>
      </c>
      <c r="K561" s="88">
        <v>-86.446869000000007</v>
      </c>
      <c r="L561" s="88">
        <v>-76.158691000000005</v>
      </c>
      <c r="N561" s="6">
        <f t="shared" si="95"/>
        <v>16.440000000000001</v>
      </c>
      <c r="O561" s="6">
        <f t="shared" si="93"/>
        <v>-42.169021999999998</v>
      </c>
    </row>
    <row r="562" spans="2:15" x14ac:dyDescent="0.25">
      <c r="B562" s="88">
        <v>9333333333.3332996</v>
      </c>
      <c r="C562" s="88">
        <v>-64.824286999999998</v>
      </c>
      <c r="D562" s="88">
        <v>-58.187278999999997</v>
      </c>
      <c r="F562" s="6">
        <f t="shared" si="94"/>
        <v>17.412500000000001</v>
      </c>
      <c r="G562" s="6">
        <f t="shared" si="92"/>
        <v>-38.127986999999997</v>
      </c>
      <c r="J562" s="88">
        <v>9333333333.3332996</v>
      </c>
      <c r="K562" s="88">
        <v>-86.491675999999998</v>
      </c>
      <c r="L562" s="88">
        <v>-77.824539000000001</v>
      </c>
      <c r="N562" s="6">
        <f t="shared" si="95"/>
        <v>17.412500000000001</v>
      </c>
      <c r="O562" s="6">
        <f t="shared" si="93"/>
        <v>-41.966411999999998</v>
      </c>
    </row>
    <row r="563" spans="2:15" x14ac:dyDescent="0.25">
      <c r="B563" s="88">
        <v>10666666666.667</v>
      </c>
      <c r="C563" s="88">
        <v>-67.092170999999993</v>
      </c>
      <c r="D563" s="88">
        <v>-60.151927999999998</v>
      </c>
      <c r="F563" s="6">
        <f t="shared" si="94"/>
        <v>18.385000000000002</v>
      </c>
      <c r="G563" s="6">
        <f t="shared" si="92"/>
        <v>-38.852302999999999</v>
      </c>
      <c r="J563" s="88">
        <v>10666666666.667</v>
      </c>
      <c r="K563" s="88">
        <v>-88.770850999999993</v>
      </c>
      <c r="L563" s="88">
        <v>-80.474297000000007</v>
      </c>
      <c r="N563" s="6">
        <f t="shared" si="95"/>
        <v>18.385000000000002</v>
      </c>
      <c r="O563" s="6">
        <f t="shared" si="93"/>
        <v>-43.352744999999999</v>
      </c>
    </row>
    <row r="564" spans="2:15" x14ac:dyDescent="0.25">
      <c r="B564" s="88">
        <v>12000000000</v>
      </c>
      <c r="C564" s="88">
        <v>-76.594832999999994</v>
      </c>
      <c r="D564" s="88">
        <v>-69.685721999999998</v>
      </c>
      <c r="F564" s="6">
        <f t="shared" si="94"/>
        <v>19.357500000000002</v>
      </c>
      <c r="G564" s="6">
        <f t="shared" si="92"/>
        <v>-39.743431000000001</v>
      </c>
      <c r="J564" s="88">
        <v>12000000000</v>
      </c>
      <c r="K564" s="88">
        <v>-81.815735000000004</v>
      </c>
      <c r="L564" s="88">
        <v>-73.718581999999998</v>
      </c>
      <c r="N564" s="6">
        <f t="shared" si="95"/>
        <v>19.357500000000002</v>
      </c>
      <c r="O564" s="6">
        <f t="shared" si="93"/>
        <v>-42.331764</v>
      </c>
    </row>
    <row r="565" spans="2:15" x14ac:dyDescent="0.25">
      <c r="B565" s="88">
        <v>13333333333.333</v>
      </c>
      <c r="C565" s="88">
        <v>-85.224686000000005</v>
      </c>
      <c r="D565" s="88">
        <v>-78.408928000000003</v>
      </c>
      <c r="F565" s="6">
        <f t="shared" si="94"/>
        <v>20.329999999999998</v>
      </c>
      <c r="G565" s="6">
        <f t="shared" si="92"/>
        <v>-41.363177999999998</v>
      </c>
      <c r="J565" s="88">
        <v>13333333333.333</v>
      </c>
      <c r="K565" s="88">
        <v>-81.254593</v>
      </c>
      <c r="L565" s="88">
        <v>-73.249931000000004</v>
      </c>
      <c r="N565" s="6">
        <f t="shared" si="95"/>
        <v>20.329999999999998</v>
      </c>
      <c r="O565" s="6">
        <f t="shared" si="93"/>
        <v>-44.524737999999999</v>
      </c>
    </row>
    <row r="566" spans="2:15" x14ac:dyDescent="0.25">
      <c r="B566" s="88">
        <v>14666666666.667</v>
      </c>
      <c r="C566" s="88">
        <v>-73.944962000000004</v>
      </c>
      <c r="D566" s="88">
        <v>-67.019547000000003</v>
      </c>
      <c r="F566" s="6">
        <f t="shared" si="94"/>
        <v>21.302499999999998</v>
      </c>
      <c r="G566" s="6">
        <f t="shared" si="92"/>
        <v>-42.559643000000001</v>
      </c>
      <c r="J566" s="88">
        <v>14666666666.667</v>
      </c>
      <c r="K566" s="88">
        <v>-83.999358999999998</v>
      </c>
      <c r="L566" s="88">
        <v>-75.018851999999995</v>
      </c>
      <c r="N566" s="6">
        <f t="shared" si="95"/>
        <v>21.302499999999998</v>
      </c>
      <c r="O566" s="6">
        <f t="shared" si="93"/>
        <v>-46.626499000000003</v>
      </c>
    </row>
    <row r="567" spans="2:15" x14ac:dyDescent="0.25">
      <c r="B567" s="88">
        <v>16000000000</v>
      </c>
      <c r="C567" s="88">
        <v>-72.373810000000006</v>
      </c>
      <c r="D567" s="88">
        <v>-65.659026999999995</v>
      </c>
      <c r="F567" s="6">
        <f t="shared" si="94"/>
        <v>22.274999999999999</v>
      </c>
      <c r="G567" s="6">
        <f t="shared" si="92"/>
        <v>-42.516876000000003</v>
      </c>
      <c r="J567" s="88">
        <v>16000000000</v>
      </c>
      <c r="K567" s="88">
        <v>-78.032966999999999</v>
      </c>
      <c r="L567" s="88">
        <v>-68.757277999999999</v>
      </c>
      <c r="N567" s="6">
        <f t="shared" si="95"/>
        <v>22.274999999999999</v>
      </c>
      <c r="O567" s="6">
        <f t="shared" si="93"/>
        <v>-45.700839999999999</v>
      </c>
    </row>
    <row r="568" spans="2:15" x14ac:dyDescent="0.25">
      <c r="B568" s="88">
        <v>17333333333.333</v>
      </c>
      <c r="C568" s="88">
        <v>-65.767639000000003</v>
      </c>
      <c r="D568" s="88">
        <v>-58.855598000000001</v>
      </c>
      <c r="F568" s="6">
        <f t="shared" si="94"/>
        <v>23.247499999999999</v>
      </c>
      <c r="G568" s="6">
        <f t="shared" si="92"/>
        <v>-42.109141999999999</v>
      </c>
      <c r="J568" s="88">
        <v>17333333333.333</v>
      </c>
      <c r="K568" s="88">
        <v>-72.982665999999995</v>
      </c>
      <c r="L568" s="88">
        <v>-63.862976000000003</v>
      </c>
      <c r="N568" s="6">
        <f t="shared" si="95"/>
        <v>23.247499999999999</v>
      </c>
      <c r="O568" s="6">
        <f t="shared" si="93"/>
        <v>-44.98827</v>
      </c>
    </row>
    <row r="569" spans="2:15" x14ac:dyDescent="0.25">
      <c r="B569" s="88">
        <v>18666666666.667</v>
      </c>
      <c r="C569" s="88">
        <v>-58.950600000000001</v>
      </c>
      <c r="D569" s="88">
        <v>-51.744537000000001</v>
      </c>
      <c r="F569" s="6">
        <f t="shared" si="94"/>
        <v>24.22</v>
      </c>
      <c r="G569" s="6">
        <f t="shared" si="92"/>
        <v>-41.336441000000001</v>
      </c>
      <c r="J569" s="88">
        <v>18666666666.667</v>
      </c>
      <c r="K569" s="88">
        <v>-75.439171000000002</v>
      </c>
      <c r="L569" s="88">
        <v>-66.676590000000004</v>
      </c>
      <c r="N569" s="6">
        <f t="shared" si="95"/>
        <v>24.22</v>
      </c>
      <c r="O569" s="6">
        <f t="shared" si="93"/>
        <v>-45.006729</v>
      </c>
    </row>
    <row r="570" spans="2:15" x14ac:dyDescent="0.25">
      <c r="B570" s="88">
        <v>20000000000</v>
      </c>
      <c r="C570" s="88">
        <v>-57.802489999999999</v>
      </c>
      <c r="D570" s="88">
        <v>-50.401051000000002</v>
      </c>
      <c r="F570" s="6">
        <f t="shared" si="94"/>
        <v>25.192499999999999</v>
      </c>
      <c r="G570" s="6">
        <f t="shared" si="92"/>
        <v>-39.418171000000001</v>
      </c>
      <c r="J570" s="88">
        <v>20000000000</v>
      </c>
      <c r="K570" s="88">
        <v>-85.001495000000006</v>
      </c>
      <c r="L570" s="88">
        <v>-76.624527</v>
      </c>
      <c r="N570" s="6">
        <f t="shared" si="95"/>
        <v>25.192499999999999</v>
      </c>
      <c r="O570" s="6">
        <f t="shared" si="93"/>
        <v>-45.000380999999997</v>
      </c>
    </row>
    <row r="571" spans="2:15" x14ac:dyDescent="0.25">
      <c r="B571" s="88">
        <v>21333333333.333</v>
      </c>
      <c r="C571" s="88">
        <v>-58.215473000000003</v>
      </c>
      <c r="D571" s="88">
        <v>-50.688994999999998</v>
      </c>
      <c r="F571" s="6">
        <f t="shared" si="94"/>
        <v>26.164999999999999</v>
      </c>
      <c r="G571" s="6">
        <f t="shared" si="92"/>
        <v>-38.725127999999998</v>
      </c>
      <c r="J571" s="88">
        <v>21333333333.333</v>
      </c>
      <c r="K571" s="88">
        <v>-79.274344999999997</v>
      </c>
      <c r="L571" s="88">
        <v>-70.888863000000001</v>
      </c>
      <c r="N571" s="6">
        <f t="shared" si="95"/>
        <v>26.164999999999999</v>
      </c>
      <c r="O571" s="6">
        <f t="shared" si="93"/>
        <v>-45.482708000000002</v>
      </c>
    </row>
    <row r="572" spans="2:15" x14ac:dyDescent="0.25">
      <c r="B572" s="88">
        <v>22666666666.667</v>
      </c>
      <c r="C572" s="88">
        <v>-59.887450999999999</v>
      </c>
      <c r="D572" s="88">
        <v>-52.034827999999997</v>
      </c>
      <c r="F572" s="6">
        <f t="shared" si="94"/>
        <v>27.137499999999999</v>
      </c>
      <c r="G572" s="6">
        <f t="shared" si="92"/>
        <v>-37.842101999999997</v>
      </c>
      <c r="J572" s="88">
        <v>22666666666.667</v>
      </c>
      <c r="K572" s="88">
        <v>-92.103729000000001</v>
      </c>
      <c r="L572" s="88">
        <v>-83.448386999999997</v>
      </c>
      <c r="N572" s="6">
        <f t="shared" si="95"/>
        <v>27.137499999999999</v>
      </c>
      <c r="O572" s="6">
        <f t="shared" si="93"/>
        <v>-43.405341999999997</v>
      </c>
    </row>
    <row r="573" spans="2:15" x14ac:dyDescent="0.25">
      <c r="B573" s="88">
        <v>24000000000</v>
      </c>
      <c r="C573" s="88">
        <v>-61.103904999999997</v>
      </c>
      <c r="D573" s="88">
        <v>-53.380710999999998</v>
      </c>
      <c r="F573" s="6">
        <f t="shared" si="94"/>
        <v>28.11</v>
      </c>
      <c r="G573" s="6">
        <f t="shared" si="92"/>
        <v>-35.715693999999999</v>
      </c>
      <c r="J573" s="88">
        <v>24000000000</v>
      </c>
      <c r="K573" s="88">
        <v>-76.462913999999998</v>
      </c>
      <c r="L573" s="88">
        <v>-68.199355999999995</v>
      </c>
      <c r="N573" s="6">
        <f t="shared" si="95"/>
        <v>28.11</v>
      </c>
      <c r="O573" s="6">
        <f t="shared" si="93"/>
        <v>-43.361328</v>
      </c>
    </row>
    <row r="574" spans="2:15" x14ac:dyDescent="0.25">
      <c r="B574" s="88">
        <v>25333333333.333</v>
      </c>
      <c r="C574" s="88">
        <v>-61.508381</v>
      </c>
      <c r="D574" s="88">
        <v>-53.688003999999999</v>
      </c>
      <c r="F574" s="6">
        <f t="shared" si="94"/>
        <v>29.0825</v>
      </c>
      <c r="G574" s="6">
        <f t="shared" si="92"/>
        <v>-36.583176000000002</v>
      </c>
      <c r="J574" s="88">
        <v>25333333333.333</v>
      </c>
      <c r="K574" s="88">
        <v>-75.597176000000005</v>
      </c>
      <c r="L574" s="88">
        <v>-67.201256000000001</v>
      </c>
      <c r="N574" s="6">
        <f t="shared" si="95"/>
        <v>29.0825</v>
      </c>
      <c r="O574" s="6">
        <f t="shared" si="93"/>
        <v>-40.276423999999999</v>
      </c>
    </row>
    <row r="575" spans="2:15" x14ac:dyDescent="0.25">
      <c r="B575" s="88">
        <v>26666666666.667</v>
      </c>
      <c r="C575" s="88">
        <v>-61.993084000000003</v>
      </c>
      <c r="D575" s="88">
        <v>-53.795569999999998</v>
      </c>
      <c r="F575" s="6">
        <f t="shared" si="94"/>
        <v>30.055</v>
      </c>
      <c r="G575" s="6">
        <f t="shared" si="92"/>
        <v>-37.115887000000001</v>
      </c>
      <c r="J575" s="88">
        <v>26666666666.667</v>
      </c>
      <c r="K575" s="88">
        <v>-77.213097000000005</v>
      </c>
      <c r="L575" s="88">
        <v>-68.683304000000007</v>
      </c>
      <c r="N575" s="6">
        <f t="shared" si="95"/>
        <v>30.055</v>
      </c>
      <c r="O575" s="6">
        <f t="shared" si="93"/>
        <v>-41.157809999999998</v>
      </c>
    </row>
    <row r="576" spans="2:15" x14ac:dyDescent="0.25">
      <c r="B576" s="88">
        <v>28000000000</v>
      </c>
      <c r="C576" s="88">
        <v>-59.998882000000002</v>
      </c>
      <c r="D576" s="88">
        <v>-51.769447</v>
      </c>
      <c r="F576" s="6">
        <f t="shared" si="94"/>
        <v>31.0275</v>
      </c>
      <c r="G576" s="6">
        <f t="shared" si="92"/>
        <v>-38.133934000000004</v>
      </c>
      <c r="J576" s="88">
        <v>28000000000</v>
      </c>
      <c r="K576" s="88">
        <v>-74.179787000000005</v>
      </c>
      <c r="L576" s="88">
        <v>-65.653030000000001</v>
      </c>
      <c r="N576" s="6">
        <f t="shared" si="95"/>
        <v>31.0275</v>
      </c>
      <c r="O576" s="6">
        <f t="shared" si="93"/>
        <v>-42.730446000000001</v>
      </c>
    </row>
    <row r="577" spans="2:15" x14ac:dyDescent="0.25">
      <c r="B577" s="88">
        <v>29333333333.333</v>
      </c>
      <c r="C577" s="88">
        <v>-60.392662000000001</v>
      </c>
      <c r="D577" s="88">
        <v>-52.205821999999998</v>
      </c>
      <c r="F577" s="6">
        <f t="shared" si="94"/>
        <v>32</v>
      </c>
      <c r="G577" s="6">
        <f t="shared" si="92"/>
        <v>-40.284534000000001</v>
      </c>
      <c r="J577" s="88">
        <v>29333333333.333</v>
      </c>
      <c r="K577" s="88">
        <v>-69.625938000000005</v>
      </c>
      <c r="L577" s="88">
        <v>-61.267735000000002</v>
      </c>
      <c r="N577" s="6">
        <f t="shared" si="95"/>
        <v>32</v>
      </c>
      <c r="O577" s="6">
        <f t="shared" si="93"/>
        <v>-43.106231999999999</v>
      </c>
    </row>
    <row r="578" spans="2:15" x14ac:dyDescent="0.25">
      <c r="B578" s="88">
        <v>30666666666.667</v>
      </c>
      <c r="C578" s="88">
        <v>-64.349884000000003</v>
      </c>
      <c r="D578" s="88">
        <v>-55.971504000000003</v>
      </c>
      <c r="F578" s="6" t="s">
        <v>21</v>
      </c>
      <c r="J578" s="88">
        <v>30666666666.667</v>
      </c>
      <c r="K578" s="88">
        <v>-70.139954000000003</v>
      </c>
      <c r="L578" s="88">
        <v>-61.632973</v>
      </c>
      <c r="N578" s="6" t="s">
        <v>21</v>
      </c>
    </row>
    <row r="579" spans="2:15" x14ac:dyDescent="0.25">
      <c r="B579" s="88">
        <v>32000000000</v>
      </c>
      <c r="C579" s="88">
        <v>-68.136589000000001</v>
      </c>
      <c r="D579" s="88">
        <v>-59.355282000000003</v>
      </c>
      <c r="J579" s="88">
        <v>32000000000</v>
      </c>
      <c r="K579" s="88">
        <v>-73.027816999999999</v>
      </c>
      <c r="L579" s="88">
        <v>-63.741630999999998</v>
      </c>
    </row>
    <row r="580" spans="2:15" x14ac:dyDescent="0.25">
      <c r="B580" s="88" t="s">
        <v>21</v>
      </c>
      <c r="J580" s="88" t="s">
        <v>21</v>
      </c>
    </row>
    <row r="583" spans="2:15" x14ac:dyDescent="0.25">
      <c r="B583" s="88" t="s">
        <v>70</v>
      </c>
      <c r="J583" s="88" t="s">
        <v>70</v>
      </c>
    </row>
    <row r="584" spans="2:15" x14ac:dyDescent="0.25">
      <c r="B584" s="88" t="s">
        <v>19</v>
      </c>
      <c r="C584" s="88" t="s">
        <v>168</v>
      </c>
      <c r="D584" s="88" t="s">
        <v>94</v>
      </c>
      <c r="J584" s="88" t="s">
        <v>19</v>
      </c>
      <c r="K584" s="88" t="s">
        <v>168</v>
      </c>
      <c r="L584" s="88" t="s">
        <v>94</v>
      </c>
    </row>
    <row r="585" spans="2:15" x14ac:dyDescent="0.25">
      <c r="B585" s="88">
        <v>14495000000</v>
      </c>
      <c r="C585" s="88">
        <v>-43.379055000000001</v>
      </c>
      <c r="D585" s="88">
        <v>-36.433658999999999</v>
      </c>
      <c r="J585" s="88">
        <v>14495000000</v>
      </c>
      <c r="K585" s="88">
        <v>-49.728076999999999</v>
      </c>
      <c r="L585" s="88">
        <v>-39.439895999999997</v>
      </c>
    </row>
    <row r="586" spans="2:15" x14ac:dyDescent="0.25">
      <c r="B586" s="88">
        <v>15467500000</v>
      </c>
      <c r="C586" s="88">
        <v>-43.270763000000002</v>
      </c>
      <c r="D586" s="88">
        <v>-36.633758999999998</v>
      </c>
      <c r="J586" s="88">
        <v>15467500000</v>
      </c>
      <c r="K586" s="88">
        <v>-48.817157999999999</v>
      </c>
      <c r="L586" s="88">
        <v>-40.150024000000002</v>
      </c>
    </row>
    <row r="587" spans="2:15" x14ac:dyDescent="0.25">
      <c r="B587" s="88">
        <v>16440000000</v>
      </c>
      <c r="C587" s="88">
        <v>-43.517890999999999</v>
      </c>
      <c r="D587" s="88">
        <v>-36.577648000000003</v>
      </c>
      <c r="J587" s="88">
        <v>16440000000</v>
      </c>
      <c r="K587" s="88">
        <v>-50.465575999999999</v>
      </c>
      <c r="L587" s="88">
        <v>-42.169021999999998</v>
      </c>
    </row>
    <row r="588" spans="2:15" x14ac:dyDescent="0.25">
      <c r="B588" s="88">
        <v>17412500000</v>
      </c>
      <c r="C588" s="88">
        <v>-45.037101999999997</v>
      </c>
      <c r="D588" s="88">
        <v>-38.127986999999997</v>
      </c>
      <c r="J588" s="88">
        <v>17412500000</v>
      </c>
      <c r="K588" s="88">
        <v>-50.063560000000003</v>
      </c>
      <c r="L588" s="88">
        <v>-41.966411999999998</v>
      </c>
    </row>
    <row r="589" spans="2:15" x14ac:dyDescent="0.25">
      <c r="B589" s="88">
        <v>18385000000</v>
      </c>
      <c r="C589" s="88">
        <v>-45.668064000000001</v>
      </c>
      <c r="D589" s="88">
        <v>-38.852302999999999</v>
      </c>
      <c r="J589" s="88">
        <v>18385000000</v>
      </c>
      <c r="K589" s="88">
        <v>-51.357410000000002</v>
      </c>
      <c r="L589" s="88">
        <v>-43.352744999999999</v>
      </c>
    </row>
    <row r="590" spans="2:15" x14ac:dyDescent="0.25">
      <c r="B590" s="88">
        <v>19357500000</v>
      </c>
      <c r="C590" s="88">
        <v>-46.668846000000002</v>
      </c>
      <c r="D590" s="88">
        <v>-39.743431000000001</v>
      </c>
      <c r="J590" s="88">
        <v>19357500000</v>
      </c>
      <c r="K590" s="88">
        <v>-51.312266999999999</v>
      </c>
      <c r="L590" s="88">
        <v>-42.331764</v>
      </c>
    </row>
    <row r="591" spans="2:15" x14ac:dyDescent="0.25">
      <c r="B591" s="88">
        <v>20330000000</v>
      </c>
      <c r="C591" s="88">
        <v>-48.077956999999998</v>
      </c>
      <c r="D591" s="88">
        <v>-41.363177999999998</v>
      </c>
      <c r="J591" s="88">
        <v>20330000000</v>
      </c>
      <c r="K591" s="88">
        <v>-53.800426000000002</v>
      </c>
      <c r="L591" s="88">
        <v>-44.524737999999999</v>
      </c>
    </row>
    <row r="592" spans="2:15" x14ac:dyDescent="0.25">
      <c r="B592" s="88">
        <v>21302500000</v>
      </c>
      <c r="C592" s="88">
        <v>-49.471684000000003</v>
      </c>
      <c r="D592" s="88">
        <v>-42.559643000000001</v>
      </c>
      <c r="J592" s="88">
        <v>21302500000</v>
      </c>
      <c r="K592" s="88">
        <v>-55.746184999999997</v>
      </c>
      <c r="L592" s="88">
        <v>-46.626499000000003</v>
      </c>
    </row>
    <row r="593" spans="2:12" x14ac:dyDescent="0.25">
      <c r="B593" s="88">
        <v>22275000000</v>
      </c>
      <c r="C593" s="88">
        <v>-49.722938999999997</v>
      </c>
      <c r="D593" s="88">
        <v>-42.516876000000003</v>
      </c>
      <c r="J593" s="88">
        <v>22275000000</v>
      </c>
      <c r="K593" s="88">
        <v>-54.463420999999997</v>
      </c>
      <c r="L593" s="88">
        <v>-45.700839999999999</v>
      </c>
    </row>
    <row r="594" spans="2:12" x14ac:dyDescent="0.25">
      <c r="B594" s="88">
        <v>23247500000</v>
      </c>
      <c r="C594" s="88">
        <v>-49.510581999999999</v>
      </c>
      <c r="D594" s="88">
        <v>-42.109141999999999</v>
      </c>
      <c r="J594" s="88">
        <v>23247500000</v>
      </c>
      <c r="K594" s="88">
        <v>-53.365237999999998</v>
      </c>
      <c r="L594" s="88">
        <v>-44.98827</v>
      </c>
    </row>
    <row r="595" spans="2:12" x14ac:dyDescent="0.25">
      <c r="B595" s="88">
        <v>24220000000</v>
      </c>
      <c r="C595" s="88">
        <v>-48.862918999999998</v>
      </c>
      <c r="D595" s="88">
        <v>-41.336441000000001</v>
      </c>
      <c r="J595" s="88">
        <v>24220000000</v>
      </c>
      <c r="K595" s="88">
        <v>-53.392212000000001</v>
      </c>
      <c r="L595" s="88">
        <v>-45.006729</v>
      </c>
    </row>
    <row r="596" spans="2:12" x14ac:dyDescent="0.25">
      <c r="B596" s="88">
        <v>25192500000</v>
      </c>
      <c r="C596" s="88">
        <v>-47.270794000000002</v>
      </c>
      <c r="D596" s="88">
        <v>-39.418171000000001</v>
      </c>
      <c r="J596" s="88">
        <v>25192500000</v>
      </c>
      <c r="K596" s="88">
        <v>-53.655723999999999</v>
      </c>
      <c r="L596" s="88">
        <v>-45.000380999999997</v>
      </c>
    </row>
    <row r="597" spans="2:12" x14ac:dyDescent="0.25">
      <c r="B597" s="88">
        <v>26165000000</v>
      </c>
      <c r="C597" s="88">
        <v>-46.448321999999997</v>
      </c>
      <c r="D597" s="88">
        <v>-38.725127999999998</v>
      </c>
      <c r="J597" s="88">
        <v>26165000000</v>
      </c>
      <c r="K597" s="88">
        <v>-53.746262000000002</v>
      </c>
      <c r="L597" s="88">
        <v>-45.482708000000002</v>
      </c>
    </row>
    <row r="598" spans="2:12" x14ac:dyDescent="0.25">
      <c r="B598" s="88">
        <v>27137500000</v>
      </c>
      <c r="C598" s="88">
        <v>-45.662483000000002</v>
      </c>
      <c r="D598" s="88">
        <v>-37.842101999999997</v>
      </c>
      <c r="J598" s="88">
        <v>27137500000</v>
      </c>
      <c r="K598" s="88">
        <v>-51.801262000000001</v>
      </c>
      <c r="L598" s="88">
        <v>-43.405341999999997</v>
      </c>
    </row>
    <row r="599" spans="2:12" x14ac:dyDescent="0.25">
      <c r="B599" s="88">
        <v>28110000000</v>
      </c>
      <c r="C599" s="88">
        <v>-43.913212000000001</v>
      </c>
      <c r="D599" s="88">
        <v>-35.715693999999999</v>
      </c>
      <c r="J599" s="88">
        <v>28110000000</v>
      </c>
      <c r="K599" s="88">
        <v>-51.891117000000001</v>
      </c>
      <c r="L599" s="88">
        <v>-43.361328</v>
      </c>
    </row>
    <row r="600" spans="2:12" x14ac:dyDescent="0.25">
      <c r="B600" s="88">
        <v>29082500000</v>
      </c>
      <c r="C600" s="88">
        <v>-44.812610999999997</v>
      </c>
      <c r="D600" s="88">
        <v>-36.583176000000002</v>
      </c>
      <c r="J600" s="88">
        <v>29082500000</v>
      </c>
      <c r="K600" s="88">
        <v>-48.803181000000002</v>
      </c>
      <c r="L600" s="88">
        <v>-40.276423999999999</v>
      </c>
    </row>
    <row r="601" spans="2:12" x14ac:dyDescent="0.25">
      <c r="B601" s="88">
        <v>30055000000</v>
      </c>
      <c r="C601" s="88">
        <v>-45.302726999999997</v>
      </c>
      <c r="D601" s="88">
        <v>-37.115887000000001</v>
      </c>
      <c r="J601" s="88">
        <v>30055000000</v>
      </c>
      <c r="K601" s="88">
        <v>-49.516010000000001</v>
      </c>
      <c r="L601" s="88">
        <v>-41.157809999999998</v>
      </c>
    </row>
    <row r="602" spans="2:12" x14ac:dyDescent="0.25">
      <c r="B602" s="88">
        <v>31027500000</v>
      </c>
      <c r="C602" s="88">
        <v>-46.512314000000003</v>
      </c>
      <c r="D602" s="88">
        <v>-38.133934000000004</v>
      </c>
      <c r="J602" s="88">
        <v>31027500000</v>
      </c>
      <c r="K602" s="88">
        <v>-51.237426999999997</v>
      </c>
      <c r="L602" s="88">
        <v>-42.730446000000001</v>
      </c>
    </row>
    <row r="603" spans="2:12" x14ac:dyDescent="0.25">
      <c r="B603" s="88">
        <v>32000000000</v>
      </c>
      <c r="C603" s="88">
        <v>-49.065842000000004</v>
      </c>
      <c r="D603" s="88">
        <v>-40.284534000000001</v>
      </c>
      <c r="J603" s="88">
        <v>32000000000</v>
      </c>
      <c r="K603" s="88">
        <v>-52.392417999999999</v>
      </c>
      <c r="L603" s="88">
        <v>-43.106231999999999</v>
      </c>
    </row>
    <row r="604" spans="2:12" x14ac:dyDescent="0.25">
      <c r="B604" s="88" t="s">
        <v>21</v>
      </c>
      <c r="J604" s="88" t="s">
        <v>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E161-C31D-4C3A-9AF2-28D2846E60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351FC-A8AE-4268-9468-86D7D2DA402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04843-3E37-4966-94F8-B53F302EFB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E9B5-E52E-4C28-B5DB-837A9D5B0420}">
  <dimension ref="A1"/>
  <sheetViews>
    <sheetView topLeftCell="A4" workbookViewId="0">
      <selection activeCell="H13" sqref="H1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17</vt:i4>
      </vt:variant>
    </vt:vector>
  </HeadingPairs>
  <TitlesOfParts>
    <vt:vector size="39" baseType="lpstr">
      <vt:lpstr>0832</vt:lpstr>
      <vt:lpstr>Mapping</vt:lpstr>
      <vt:lpstr>CLvsLO</vt:lpstr>
      <vt:lpstr>CLvsLO 2GHz IF</vt:lpstr>
      <vt:lpstr>CL &amp; Data</vt:lpstr>
      <vt:lpstr>Isolations</vt:lpstr>
      <vt:lpstr>IF Response</vt:lpstr>
      <vt:lpstr>IP3</vt:lpstr>
      <vt:lpstr>P1dB CL</vt:lpstr>
      <vt:lpstr>P1dB Pt</vt:lpstr>
      <vt:lpstr>LO Harm-A</vt:lpstr>
      <vt:lpstr>LO Harm-B</vt:lpstr>
      <vt:lpstr>2Rx2L</vt:lpstr>
      <vt:lpstr>5Rx0L</vt:lpstr>
      <vt:lpstr>5Rx5L</vt:lpstr>
      <vt:lpstr>2Ix1L</vt:lpstr>
      <vt:lpstr>5Ix0L</vt:lpstr>
      <vt:lpstr>5Ix5L</vt:lpstr>
      <vt:lpstr>Sheet1</vt:lpstr>
      <vt:lpstr>Sheet2</vt:lpstr>
      <vt:lpstr>Sheet3</vt:lpstr>
      <vt:lpstr>Sheet4</vt:lpstr>
      <vt:lpstr>'0832'!Amp_Diff_2_3</vt:lpstr>
      <vt:lpstr>'0832'!Amp_Diff_2_3_2</vt:lpstr>
      <vt:lpstr>'0832'!Amp_Diff_2_4</vt:lpstr>
      <vt:lpstr>'0832'!Common_RL</vt:lpstr>
      <vt:lpstr>'0832'!IL_1_4</vt:lpstr>
      <vt:lpstr>'0832'!IL_1_4_2</vt:lpstr>
      <vt:lpstr>'0832'!Iso_2_3</vt:lpstr>
      <vt:lpstr>'0832'!Iso_2_3_2</vt:lpstr>
      <vt:lpstr>'0832'!Iso_2_4</vt:lpstr>
      <vt:lpstr>'0832'!Iso_2_4_2</vt:lpstr>
      <vt:lpstr>'CL &amp; Data'!MT3H_0113_ConversionLoss_and_Isolation_A__20dBm</vt:lpstr>
      <vt:lpstr>'CL &amp; Data'!MT3H_0113_ConversionLoss_and_Isolation_B</vt:lpstr>
      <vt:lpstr>'0832'!Output_3_RL</vt:lpstr>
      <vt:lpstr>'0832'!Output_4_RL</vt:lpstr>
      <vt:lpstr>'0832'!Phase_Diff_2_3_1</vt:lpstr>
      <vt:lpstr>'0832'!Phase_Diff_2_3_2</vt:lpstr>
      <vt:lpstr>'0832'!Phase_Diff_2_4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2021-07-22T18:32:47Z</dcterms:modified>
</cp:coreProperties>
</file>